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3.3 Marzo\Publicacion\"/>
    </mc:Choice>
  </mc:AlternateContent>
  <bookViews>
    <workbookView xWindow="0" yWindow="0" windowWidth="17490" windowHeight="11910" firstSheet="1" activeTab="1"/>
  </bookViews>
  <sheets>
    <sheet name="VarMensual" sheetId="15" state="hidden" r:id="rId1"/>
    <sheet name="AI" sheetId="22" r:id="rId2"/>
    <sheet name="Marzo" sheetId="17" r:id="rId3"/>
    <sheet name="Mensualización" sheetId="21" r:id="rId4"/>
    <sheet name="SALIDA PRENSA ENERO" sheetId="16" state="hidden" r:id="rId5"/>
  </sheets>
  <definedNames>
    <definedName name="_xlnm.Print_Area" localSheetId="1">AI!$A$1:$K$99</definedName>
    <definedName name="_xlnm.Print_Area" localSheetId="2">Marzo!$A$1:$O$81</definedName>
    <definedName name="_xlnm.Print_Area" localSheetId="3">Mensualización!$A$1:$I$81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1" i="17" l="1"/>
  <c r="N81" i="17"/>
  <c r="J81" i="17"/>
  <c r="I81" i="17"/>
  <c r="O77" i="17"/>
  <c r="N77" i="17"/>
  <c r="J77" i="17"/>
  <c r="I77" i="17"/>
  <c r="O75" i="17"/>
  <c r="N75" i="17"/>
  <c r="J75" i="17"/>
  <c r="I75" i="17"/>
  <c r="O73" i="17"/>
  <c r="N73" i="17"/>
  <c r="J73" i="17"/>
  <c r="I73" i="17"/>
  <c r="O71" i="17"/>
  <c r="N71" i="17"/>
  <c r="J71" i="17"/>
  <c r="I71" i="17"/>
  <c r="O70" i="17"/>
  <c r="N70" i="17"/>
  <c r="J70" i="17"/>
  <c r="I70" i="17"/>
  <c r="O69" i="17"/>
  <c r="N69" i="17"/>
  <c r="J69" i="17"/>
  <c r="I69" i="17"/>
  <c r="O68" i="17"/>
  <c r="N68" i="17"/>
  <c r="J68" i="17"/>
  <c r="I68" i="17"/>
  <c r="O67" i="17"/>
  <c r="N67" i="17"/>
  <c r="J67" i="17"/>
  <c r="I67" i="17"/>
  <c r="O66" i="17"/>
  <c r="N66" i="17"/>
  <c r="J66" i="17"/>
  <c r="I66" i="17"/>
  <c r="O65" i="17"/>
  <c r="N65" i="17"/>
  <c r="J65" i="17"/>
  <c r="I65" i="17"/>
  <c r="O64" i="17"/>
  <c r="N64" i="17"/>
  <c r="J64" i="17"/>
  <c r="I64" i="17"/>
  <c r="O63" i="17"/>
  <c r="N63" i="17"/>
  <c r="J63" i="17"/>
  <c r="I63" i="17"/>
  <c r="O62" i="17"/>
  <c r="N62" i="17"/>
  <c r="J62" i="17"/>
  <c r="I62" i="17"/>
  <c r="O61" i="17"/>
  <c r="N61" i="17"/>
  <c r="J61" i="17"/>
  <c r="I61" i="17"/>
  <c r="O60" i="17"/>
  <c r="N60" i="17"/>
  <c r="J60" i="17"/>
  <c r="I60" i="17"/>
  <c r="O59" i="17"/>
  <c r="N59" i="17"/>
  <c r="J59" i="17"/>
  <c r="I59" i="17"/>
  <c r="O58" i="17"/>
  <c r="N58" i="17"/>
  <c r="J58" i="17"/>
  <c r="I58" i="17"/>
  <c r="O57" i="17"/>
  <c r="N57" i="17"/>
  <c r="J57" i="17"/>
  <c r="I57" i="17"/>
  <c r="O56" i="17"/>
  <c r="N56" i="17"/>
  <c r="J56" i="17"/>
  <c r="I56" i="17"/>
  <c r="O55" i="17"/>
  <c r="N55" i="17"/>
  <c r="J55" i="17"/>
  <c r="I55" i="17"/>
  <c r="O54" i="17"/>
  <c r="N54" i="17"/>
  <c r="J54" i="17"/>
  <c r="I54" i="17"/>
  <c r="O53" i="17"/>
  <c r="N53" i="17"/>
  <c r="J53" i="17"/>
  <c r="I53" i="17"/>
  <c r="O51" i="17"/>
  <c r="N51" i="17"/>
  <c r="J51" i="17"/>
  <c r="I51" i="17"/>
  <c r="O50" i="17"/>
  <c r="N50" i="17"/>
  <c r="J50" i="17"/>
  <c r="I50" i="17"/>
  <c r="O49" i="17"/>
  <c r="N49" i="17"/>
  <c r="J49" i="17"/>
  <c r="I49" i="17"/>
  <c r="O48" i="17"/>
  <c r="N48" i="17"/>
  <c r="J48" i="17"/>
  <c r="I48" i="17"/>
  <c r="O47" i="17"/>
  <c r="N47" i="17"/>
  <c r="J47" i="17"/>
  <c r="I47" i="17"/>
  <c r="O46" i="17"/>
  <c r="N46" i="17"/>
  <c r="J46" i="17"/>
  <c r="I46" i="17"/>
  <c r="O45" i="17"/>
  <c r="N45" i="17"/>
  <c r="J45" i="17"/>
  <c r="I45" i="17"/>
  <c r="O44" i="17"/>
  <c r="N44" i="17"/>
  <c r="J44" i="17"/>
  <c r="I44" i="17"/>
  <c r="O43" i="17"/>
  <c r="N43" i="17"/>
  <c r="J43" i="17"/>
  <c r="I43" i="17"/>
  <c r="O42" i="17"/>
  <c r="N42" i="17"/>
  <c r="J42" i="17"/>
  <c r="I42" i="17"/>
  <c r="O41" i="17"/>
  <c r="N41" i="17"/>
  <c r="J41" i="17"/>
  <c r="I41" i="17"/>
  <c r="O40" i="17"/>
  <c r="N40" i="17"/>
  <c r="J40" i="17"/>
  <c r="I40" i="17"/>
  <c r="O39" i="17"/>
  <c r="N39" i="17"/>
  <c r="J39" i="17"/>
  <c r="I39" i="17"/>
  <c r="O38" i="17"/>
  <c r="N38" i="17"/>
  <c r="J38" i="17"/>
  <c r="I38" i="17"/>
  <c r="O37" i="17"/>
  <c r="N37" i="17"/>
  <c r="J37" i="17"/>
  <c r="I37" i="17"/>
  <c r="O36" i="17"/>
  <c r="N36" i="17"/>
  <c r="J36" i="17"/>
  <c r="I36" i="17"/>
  <c r="O35" i="17"/>
  <c r="N35" i="17"/>
  <c r="J35" i="17"/>
  <c r="I35" i="17"/>
  <c r="O34" i="17"/>
  <c r="N34" i="17"/>
  <c r="J34" i="17"/>
  <c r="I34" i="17"/>
  <c r="O33" i="17"/>
  <c r="N33" i="17"/>
  <c r="J33" i="17"/>
  <c r="I33" i="17"/>
  <c r="O32" i="17"/>
  <c r="N32" i="17"/>
  <c r="J32" i="17"/>
  <c r="I32" i="17"/>
  <c r="O31" i="17"/>
  <c r="N31" i="17"/>
  <c r="J31" i="17"/>
  <c r="I31" i="17"/>
  <c r="O30" i="17"/>
  <c r="N30" i="17"/>
  <c r="J30" i="17"/>
  <c r="I30" i="17"/>
  <c r="O29" i="17"/>
  <c r="N29" i="17"/>
  <c r="J29" i="17"/>
  <c r="I29" i="17"/>
  <c r="O27" i="17"/>
  <c r="N27" i="17"/>
  <c r="J27" i="17"/>
  <c r="I27" i="17"/>
  <c r="O26" i="17"/>
  <c r="N26" i="17"/>
  <c r="J26" i="17"/>
  <c r="I26" i="17"/>
  <c r="O25" i="17"/>
  <c r="N25" i="17"/>
  <c r="J25" i="17"/>
  <c r="I25" i="17"/>
  <c r="O24" i="17"/>
  <c r="N24" i="17"/>
  <c r="J24" i="17"/>
  <c r="I24" i="17"/>
  <c r="O23" i="17"/>
  <c r="N23" i="17"/>
  <c r="J23" i="17"/>
  <c r="I23" i="17"/>
  <c r="O22" i="17"/>
  <c r="N22" i="17"/>
  <c r="J22" i="17"/>
  <c r="I22" i="17"/>
  <c r="O21" i="17"/>
  <c r="J21" i="17"/>
  <c r="O20" i="17"/>
  <c r="N20" i="17"/>
  <c r="J20" i="17"/>
  <c r="I20" i="17"/>
  <c r="O19" i="17"/>
  <c r="N19" i="17"/>
  <c r="J19" i="17"/>
  <c r="I19" i="17"/>
  <c r="O18" i="17"/>
  <c r="N18" i="17"/>
  <c r="J18" i="17"/>
  <c r="I18" i="17"/>
  <c r="O17" i="17"/>
  <c r="N17" i="17"/>
  <c r="J17" i="17"/>
  <c r="I17" i="17"/>
  <c r="O16" i="17"/>
  <c r="N16" i="17"/>
  <c r="J16" i="17"/>
  <c r="I16" i="17"/>
  <c r="O15" i="17"/>
  <c r="N15" i="17"/>
  <c r="J15" i="17"/>
  <c r="I15" i="17"/>
  <c r="O14" i="17"/>
  <c r="N14" i="17"/>
  <c r="J14" i="17"/>
  <c r="I14" i="17"/>
  <c r="O13" i="17"/>
  <c r="N13" i="17"/>
  <c r="J13" i="17"/>
  <c r="I13" i="17"/>
  <c r="O12" i="17"/>
  <c r="N12" i="17"/>
  <c r="J12" i="17"/>
  <c r="I12" i="17"/>
  <c r="O11" i="17"/>
  <c r="N11" i="17"/>
  <c r="J11" i="17"/>
  <c r="I11" i="17"/>
  <c r="O10" i="17"/>
  <c r="N10" i="17"/>
  <c r="J10" i="17"/>
  <c r="I10" i="17"/>
  <c r="O9" i="17"/>
  <c r="N9" i="17"/>
  <c r="J9" i="17"/>
  <c r="I9" i="17"/>
  <c r="O8" i="17"/>
  <c r="N8" i="17"/>
  <c r="J8" i="17"/>
  <c r="I8" i="17"/>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<sst xmlns="http://schemas.openxmlformats.org/spreadsheetml/2006/main" count="482" uniqueCount="239">
  <si>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</si>
  <si>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</si>
  <si>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</si>
  <si>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</si>
  <si>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</si>
  <si>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</si>
  <si>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</si>
  <si>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</si>
  <si>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</si>
  <si>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</si>
  <si>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</si>
  <si>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</si>
  <si>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</si>
  <si>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</si>
  <si>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</si>
  <si>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</si>
  <si>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</si>
  <si>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</si>
  <si>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</si>
  <si>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</si>
  <si>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</si>
  <si>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</si>
  <si>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</si>
  <si>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</si>
  <si>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</si>
  <si>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</si>
  <si>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</si>
  <si>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</si>
  <si>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</si>
  <si>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</si>
  <si>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</si>
  <si>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</si>
  <si>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</si>
  <si>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</si>
  <si>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</si>
  <si>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</si>
  <si>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</si>
  <si>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</si>
  <si>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</si>
  <si>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</si>
  <si>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</si>
  <si>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</si>
  <si>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</si>
  <si>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</si>
  <si>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</si>
  <si>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</si>
  <si>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</si>
  <si>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</si>
  <si>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</si>
  <si>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</si>
  <si>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</si>
  <si>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</si>
  <si>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</si>
  <si>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</si>
  <si>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</si>
  <si>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</si>
  <si>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</si>
  <si>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</si>
  <si>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</si>
  <si>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</si>
  <si>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</si>
  <si>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</si>
  <si>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</si>
  <si>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</si>
  <si>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</si>
  <si>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</si>
  <si>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</si>
  <si>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</si>
  <si>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</si>
  <si>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</si>
  <si>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</si>
  <si>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</si>
  <si>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</si>
  <si>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</si>
  <si>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</si>
  <si>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</si>
  <si>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</si>
  <si>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</si>
  <si>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</si>
  <si>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</si>
  <si>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</si>
  <si>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</si>
  <si>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</si>
  <si>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</si>
  <si>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</si>
  <si>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</si>
  <si>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</si>
  <si>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</si>
  <si>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</si>
  <si>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</si>
  <si>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</si>
  <si>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</si>
  <si>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</si>
  <si>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</si>
  <si>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</si>
  <si>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</si>
  <si>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</si>
  <si>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</si>
  <si>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</si>
  <si>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</si>
  <si>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</si>
  <si>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</si>
  <si>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</si>
  <si>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</si>
  <si>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</si>
  <si>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</si>
  <si>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</si>
  <si>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</si>
  <si>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</si>
  <si>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</si>
  <si>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</si>
  <si>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</si>
  <si>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</si>
  <si>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</si>
  <si>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</si>
  <si>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</si>
  <si>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</si>
  <si>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</si>
  <si>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</si>
  <si>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</si>
  <si>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RESULTADO PRIMARIO según Programa Facilidades Extendidas</t>
  </si>
  <si>
    <t>SECRETARIA DE HACIENDA</t>
  </si>
  <si>
    <t xml:space="preserve">EJECUCION  PROVISORIA </t>
  </si>
  <si>
    <t xml:space="preserve">ESQUEMA AHORRO - INVERSION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</si>
  <si>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</si>
  <si>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</si>
  <si>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</si>
  <si>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</si>
  <si>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</si>
  <si>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</si>
  <si>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</si>
  <si>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</si>
  <si>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</si>
  <si>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</si>
  <si>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</si>
  <si>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</si>
  <si>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</si>
  <si>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</si>
  <si>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</si>
  <si>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</si>
  <si>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</si>
  <si>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</si>
  <si>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</si>
  <si>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</si>
  <si>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</si>
  <si>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</si>
  <si>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</si>
  <si>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</si>
  <si>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</si>
  <si>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</si>
  <si>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</si>
  <si>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</si>
  <si>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</si>
  <si>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</si>
  <si>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</si>
  <si>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</si>
  <si>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</si>
  <si>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</si>
  <si>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</si>
  <si>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</si>
  <si>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</si>
  <si>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</si>
  <si>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</si>
  <si>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</si>
  <si>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</si>
  <si>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</si>
  <si>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</si>
  <si>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</si>
  <si>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</si>
  <si>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</si>
  <si>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</si>
  <si>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</si>
  <si>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</si>
  <si>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</si>
  <si>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</si>
  <si>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</si>
  <si>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</si>
  <si>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</si>
  <si>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</si>
  <si>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</si>
  <si>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</si>
  <si>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</si>
  <si>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</si>
  <si>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</si>
  <si>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</si>
  <si>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</si>
  <si>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</si>
  <si>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</si>
  <si>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</si>
  <si>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</si>
  <si>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</si>
  <si>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</si>
  <si>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</si>
  <si>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</si>
  <si>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</si>
  <si>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</si>
  <si>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</si>
  <si>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</si>
  <si>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</si>
  <si>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</si>
  <si>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</si>
  <si>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</si>
  <si>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</si>
  <si>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</si>
  <si>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</si>
  <si>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</si>
  <si>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</si>
  <si>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</si>
  <si>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</si>
  <si>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</si>
  <si>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</si>
  <si>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</si>
  <si>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</si>
  <si>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</si>
  <si>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SECTOR PUBLICO BASE CAJA - MARZO 2023</t>
  </si>
  <si>
    <t xml:space="preserve">- las generadas por activos del Sector Público no Financiero en posesión del FGS por $ 6.286,8 M. </t>
  </si>
  <si>
    <t>- las generadas por activos del Sector Público no Financiero en posesión de organismos del Sector Público no Financiero excluyendo el FGS por $ 25.734,9 M.</t>
  </si>
  <si>
    <r>
      <rPr>
        <b/>
        <sz val="10"/>
        <rFont val="Arial"/>
        <family val="2"/>
      </rPr>
      <t xml:space="preserve">(2) </t>
    </r>
    <r>
      <rPr>
        <sz val="10"/>
        <rFont val="Arial"/>
        <family val="2"/>
      </rPr>
      <t>Excluye intereses pagados Intra-Sector Público Nacional por $ 32.021,7 M.</t>
    </r>
  </si>
  <si>
    <t>Resto Impositivos</t>
  </si>
  <si>
    <t xml:space="preserve">Otros Gastos Corrientes     </t>
  </si>
  <si>
    <t>Base caja - En millones de pesos</t>
  </si>
  <si>
    <t>Base Caja - En millones de pesos</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</si>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</sst>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0.000000000000"/>
    <numFmt numFmtId="176" formatCode="_-* #,##0.00\ _P_t_s_-;\-* #,##0.00\ _P_t_s_-;_-* &quot;-&quot;??\ _P_t_s_-;_-@_-"/>
    <numFmt numFmtId="177" formatCode="#,##0.0_ ;\-#,##0.0\ "/>
  </numFmts>
  <fonts count="83">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sz val="10"/>
      <name val="CG Times"/>
      <family val="1"/>
    </font>
    <font>
      <i/>
      <sz val="10"/>
      <color indexed="8"/>
      <name val="Arial"/>
      <family val="2"/>
    </font>
    <font>
      <sz val="10"/>
      <color indexed="8"/>
      <name val="Arial"/>
      <family val="2"/>
    </font>
    <font>
      <i/>
      <sz val="10"/>
      <name val="Arial"/>
      <family val="2"/>
    </font>
    <font>
      <b/>
      <sz val="10"/>
      <color indexed="8"/>
      <name val="Arial"/>
      <family val="2"/>
    </font>
    <font>
      <sz val="8"/>
      <color indexed="8"/>
      <name val="CG Times"/>
    </font>
    <font>
      <sz val="8"/>
      <name val="CG Times"/>
      <family val="1"/>
    </font>
    <font>
      <sz val="10"/>
      <color indexed="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43" fontId="14" fillId="0" borderId="0" applyFont="0" applyFill="0" applyBorder="0" applyAlignment="0" applyProtection="0"/>
    <xf numFmtId="0" fontId="15" fillId="0" borderId="0"/>
    <xf numFmtId="43" fontId="14" fillId="0" borderId="0" applyFont="0" applyFill="0" applyBorder="0" applyAlignment="0" applyProtection="0"/>
    <xf numFmtId="0" fontId="15" fillId="0" borderId="0"/>
    <xf numFmtId="0" fontId="72" fillId="0" borderId="0"/>
    <xf numFmtId="176" fontId="15" fillId="0" borderId="0" applyFont="0" applyFill="0" applyBorder="0" applyAlignment="0" applyProtection="0"/>
  </cellStyleXfs>
  <cellXfs count="308">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9" fillId="2" borderId="0" xfId="0" applyNumberFormat="1" applyFont="1" applyFill="1" applyAlignment="1">
      <alignment vertical="center"/>
    </xf>
    <xf numFmtId="167"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8" fontId="21" fillId="4" borderId="0" xfId="0" applyNumberFormat="1" applyFont="1" applyFill="1" applyAlignment="1">
      <alignment horizontal="center" vertical="center"/>
    </xf>
    <xf numFmtId="166" fontId="21" fillId="4"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16" fillId="3" borderId="0" xfId="0" applyFont="1" applyFill="1" applyAlignment="1">
      <alignment vertical="center"/>
    </xf>
    <xf numFmtId="168" fontId="16" fillId="3" borderId="0" xfId="0" applyNumberFormat="1" applyFont="1" applyFill="1" applyAlignment="1">
      <alignment horizontal="center" vertical="center"/>
    </xf>
    <xf numFmtId="166" fontId="16" fillId="3" borderId="0" xfId="1"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8" fontId="23" fillId="2" borderId="0" xfId="0" applyNumberFormat="1" applyFont="1" applyFill="1" applyAlignment="1">
      <alignment horizontal="center" vertical="center"/>
    </xf>
    <xf numFmtId="166" fontId="23" fillId="2" borderId="0" xfId="1" applyNumberFormat="1" applyFont="1" applyFill="1" applyAlignment="1">
      <alignment horizontal="center" vertical="center"/>
    </xf>
    <xf numFmtId="164" fontId="23" fillId="2" borderId="0" xfId="0" applyNumberFormat="1" applyFont="1" applyFill="1" applyAlignment="1">
      <alignment horizontal="center" vertical="center"/>
    </xf>
    <xf numFmtId="168" fontId="20" fillId="2" borderId="0" xfId="0" applyNumberFormat="1" applyFont="1" applyFill="1" applyAlignment="1">
      <alignment horizontal="center" vertical="center"/>
    </xf>
    <xf numFmtId="164"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5" fillId="2" borderId="0" xfId="0" applyNumberFormat="1" applyFont="1" applyFill="1" applyAlignment="1">
      <alignment horizontal="center" vertical="center"/>
    </xf>
    <xf numFmtId="166" fontId="25" fillId="2"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8"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8" fontId="33" fillId="2" borderId="0" xfId="0" applyNumberFormat="1" applyFont="1" applyFill="1" applyAlignment="1">
      <alignment vertical="center"/>
    </xf>
    <xf numFmtId="9" fontId="33" fillId="2" borderId="0" xfId="1" applyFont="1" applyFill="1" applyAlignment="1">
      <alignment vertical="center"/>
    </xf>
    <xf numFmtId="168"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8" fontId="18" fillId="2" borderId="0" xfId="0" applyNumberFormat="1" applyFont="1" applyFill="1" applyAlignment="1">
      <alignment vertical="center"/>
    </xf>
    <xf numFmtId="165" fontId="33" fillId="36" borderId="0" xfId="0" applyNumberFormat="1" applyFont="1" applyFill="1" applyBorder="1" applyAlignment="1">
      <alignment horizontal="left" vertical="center"/>
    </xf>
    <xf numFmtId="165"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8"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8"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8" fontId="57" fillId="2" borderId="0" xfId="0" applyNumberFormat="1" applyFont="1" applyFill="1" applyAlignment="1">
      <alignment horizontal="center" vertical="center"/>
    </xf>
    <xf numFmtId="0" fontId="27" fillId="0" borderId="0" xfId="0" applyFont="1" applyFill="1" applyAlignment="1">
      <alignment vertical="center"/>
    </xf>
    <xf numFmtId="168" fontId="23" fillId="2" borderId="0" xfId="0" applyNumberFormat="1" applyFont="1" applyFill="1" applyAlignment="1">
      <alignment vertical="center"/>
    </xf>
    <xf numFmtId="169" fontId="18" fillId="2" borderId="0" xfId="0" applyNumberFormat="1" applyFont="1" applyFill="1" applyAlignment="1">
      <alignment vertical="center"/>
    </xf>
    <xf numFmtId="169"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8" fontId="16" fillId="2" borderId="0" xfId="0" applyNumberFormat="1" applyFont="1" applyFill="1" applyAlignment="1">
      <alignment vertical="center"/>
    </xf>
    <xf numFmtId="168" fontId="63" fillId="2" borderId="0" xfId="0" applyNumberFormat="1" applyFont="1" applyFill="1" applyAlignment="1">
      <alignment horizontal="center" vertical="center"/>
    </xf>
    <xf numFmtId="168"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8" fontId="58" fillId="0" borderId="0" xfId="0" applyNumberFormat="1" applyFont="1" applyFill="1" applyAlignment="1">
      <alignment vertical="center"/>
    </xf>
    <xf numFmtId="168" fontId="58" fillId="2" borderId="0" xfId="0" applyNumberFormat="1" applyFont="1" applyFill="1" applyAlignment="1">
      <alignment vertical="center"/>
    </xf>
    <xf numFmtId="170" fontId="60" fillId="2" borderId="0" xfId="45" applyNumberFormat="1" applyFont="1" applyFill="1" applyAlignment="1">
      <alignment vertical="center"/>
    </xf>
    <xf numFmtId="168" fontId="21" fillId="2" borderId="0" xfId="0" applyNumberFormat="1" applyFont="1" applyFill="1" applyAlignment="1">
      <alignment vertical="center"/>
    </xf>
    <xf numFmtId="171" fontId="21" fillId="2" borderId="0" xfId="0" applyNumberFormat="1" applyFont="1" applyFill="1" applyAlignment="1">
      <alignment vertical="center"/>
    </xf>
    <xf numFmtId="165" fontId="33" fillId="2" borderId="0" xfId="0" applyNumberFormat="1" applyFont="1" applyFill="1" applyBorder="1" applyAlignment="1">
      <alignment horizontal="left"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horizontal="center" vertical="center"/>
    </xf>
    <xf numFmtId="0" fontId="28" fillId="0" borderId="0" xfId="0" applyFont="1" applyFill="1" applyAlignment="1">
      <alignment vertical="center"/>
    </xf>
    <xf numFmtId="166" fontId="21" fillId="0" borderId="0" xfId="1" applyNumberFormat="1" applyFont="1" applyFill="1" applyAlignment="1">
      <alignment horizontal="center" vertical="center"/>
    </xf>
    <xf numFmtId="164" fontId="21" fillId="0" borderId="0" xfId="0" applyNumberFormat="1" applyFont="1" applyFill="1" applyAlignment="1">
      <alignment horizontal="center" vertical="center"/>
    </xf>
    <xf numFmtId="168" fontId="18" fillId="0" borderId="0" xfId="0" applyNumberFormat="1" applyFont="1" applyFill="1" applyAlignment="1">
      <alignment vertical="center"/>
    </xf>
    <xf numFmtId="168"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5"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5" fontId="65" fillId="0" borderId="0" xfId="0" applyNumberFormat="1" applyFont="1" applyFill="1" applyBorder="1" applyAlignment="1">
      <alignment horizontal="left" vertical="center"/>
    </xf>
    <xf numFmtId="165" fontId="33" fillId="0" borderId="0" xfId="0" applyNumberFormat="1" applyFont="1" applyFill="1" applyBorder="1" applyAlignment="1">
      <alignment horizontal="left" vertical="center"/>
    </xf>
    <xf numFmtId="165"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8" fontId="55" fillId="0" borderId="0" xfId="0" applyNumberFormat="1" applyFont="1" applyFill="1" applyAlignment="1">
      <alignment vertical="center"/>
    </xf>
    <xf numFmtId="168"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8" fontId="53" fillId="0" borderId="0" xfId="0" applyNumberFormat="1" applyFont="1" applyFill="1" applyAlignment="1">
      <alignment horizontal="center" vertical="center"/>
    </xf>
    <xf numFmtId="0" fontId="0" fillId="2" borderId="0" xfId="0" applyFill="1"/>
    <xf numFmtId="168" fontId="0" fillId="2" borderId="0" xfId="0" applyNumberFormat="1" applyFill="1"/>
    <xf numFmtId="0" fontId="25" fillId="2" borderId="0" xfId="0" applyFont="1" applyFill="1"/>
    <xf numFmtId="168" fontId="27" fillId="2" borderId="0" xfId="0" applyNumberFormat="1" applyFont="1" applyFill="1" applyAlignment="1">
      <alignment horizontal="center" vertical="center"/>
    </xf>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0" fontId="25" fillId="0" borderId="0" xfId="0" applyFont="1"/>
    <xf numFmtId="169" fontId="23" fillId="2" borderId="0" xfId="0" applyNumberFormat="1" applyFont="1" applyFill="1" applyAlignment="1">
      <alignment horizontal="center" vertical="center"/>
    </xf>
    <xf numFmtId="49" fontId="46"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6" fillId="2" borderId="0" xfId="0" applyFont="1" applyFill="1" applyAlignment="1">
      <alignment vertical="center"/>
    </xf>
    <xf numFmtId="166" fontId="0" fillId="2" borderId="0" xfId="1" applyNumberFormat="1" applyFont="1" applyFill="1"/>
    <xf numFmtId="170" fontId="21" fillId="4" borderId="0" xfId="45" applyNumberFormat="1" applyFont="1" applyFill="1" applyAlignment="1">
      <alignment horizontal="center" vertical="center"/>
    </xf>
    <xf numFmtId="170" fontId="16" fillId="3" borderId="0" xfId="45" applyNumberFormat="1" applyFont="1" applyFill="1" applyAlignment="1">
      <alignment horizontal="center" vertical="center"/>
    </xf>
    <xf numFmtId="170" fontId="23" fillId="2" borderId="0" xfId="45" applyNumberFormat="1" applyFont="1" applyFill="1" applyAlignment="1">
      <alignment horizontal="center" vertical="center"/>
    </xf>
    <xf numFmtId="170" fontId="25" fillId="2"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72" fontId="0" fillId="2" borderId="0" xfId="45" applyNumberFormat="1" applyFont="1" applyFill="1"/>
    <xf numFmtId="172" fontId="18" fillId="2" borderId="0" xfId="45" applyNumberFormat="1" applyFont="1" applyFill="1" applyAlignment="1">
      <alignment horizontal="center" vertical="center"/>
    </xf>
    <xf numFmtId="167" fontId="54" fillId="0" borderId="0" xfId="48" applyNumberFormat="1" applyFont="1" applyBorder="1" applyAlignment="1" applyProtection="1">
      <alignment horizontal="right" vertical="center"/>
    </xf>
    <xf numFmtId="165" fontId="0" fillId="2" borderId="0" xfId="0" applyNumberForma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170" fontId="0" fillId="2" borderId="0" xfId="45" applyNumberFormat="1" applyFont="1" applyFill="1" applyAlignment="1">
      <alignment horizontal="right"/>
    </xf>
    <xf numFmtId="0" fontId="0" fillId="2" borderId="0" xfId="0" applyFill="1" applyAlignment="1">
      <alignment horizontal="right"/>
    </xf>
    <xf numFmtId="170" fontId="18" fillId="2" borderId="0" xfId="45" applyNumberFormat="1" applyFont="1" applyFill="1" applyAlignment="1">
      <alignment horizontal="right" vertical="center"/>
    </xf>
    <xf numFmtId="0" fontId="24" fillId="2" borderId="0" xfId="0" applyFont="1" applyFill="1" applyAlignment="1">
      <alignment horizontal="right" vertical="center"/>
    </xf>
    <xf numFmtId="0" fontId="20"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3" fontId="21" fillId="2" borderId="0" xfId="45" applyNumberFormat="1" applyFont="1" applyFill="1" applyAlignment="1">
      <alignment horizontal="center" vertic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3" fontId="18" fillId="2" borderId="0" xfId="45" applyNumberFormat="1" applyFont="1" applyFill="1" applyAlignment="1">
      <alignment horizontal="center" vertical="center"/>
    </xf>
    <xf numFmtId="170" fontId="18" fillId="2" borderId="0" xfId="45" applyNumberFormat="1" applyFont="1" applyFill="1" applyAlignment="1">
      <alignment horizontal="center" vertical="center"/>
    </xf>
    <xf numFmtId="170" fontId="50" fillId="2" borderId="0" xfId="45" applyNumberFormat="1" applyFont="1" applyFill="1" applyAlignment="1">
      <alignment horizontal="center" vertical="center"/>
    </xf>
    <xf numFmtId="173" fontId="21" fillId="4" borderId="0" xfId="0" applyNumberFormat="1" applyFont="1" applyFill="1" applyAlignment="1">
      <alignment horizontal="center" vertical="center"/>
    </xf>
    <xf numFmtId="3" fontId="16" fillId="3" borderId="0" xfId="0" applyNumberFormat="1" applyFont="1" applyFill="1" applyAlignment="1">
      <alignment horizontal="center" vertical="center"/>
    </xf>
    <xf numFmtId="3" fontId="23" fillId="2" borderId="0" xfId="0" applyNumberFormat="1" applyFont="1" applyFill="1" applyAlignment="1">
      <alignment horizontal="center" vertical="center"/>
    </xf>
    <xf numFmtId="3" fontId="21" fillId="4" borderId="0" xfId="0" applyNumberFormat="1" applyFont="1" applyFill="1" applyAlignment="1">
      <alignment horizontal="center" vertical="center"/>
    </xf>
    <xf numFmtId="169" fontId="21" fillId="4" borderId="0" xfId="0" applyNumberFormat="1" applyFont="1" applyFill="1" applyAlignment="1">
      <alignment horizontal="center" vertical="center"/>
    </xf>
    <xf numFmtId="3" fontId="25" fillId="2" borderId="0" xfId="0" applyNumberFormat="1" applyFont="1" applyFill="1" applyAlignment="1">
      <alignment horizontal="center" vertical="center"/>
    </xf>
    <xf numFmtId="3" fontId="0" fillId="2" borderId="0" xfId="0" applyNumberFormat="1" applyFill="1"/>
    <xf numFmtId="170" fontId="0" fillId="2" borderId="0" xfId="45" applyNumberFormat="1" applyFont="1" applyFill="1"/>
    <xf numFmtId="3" fontId="27" fillId="2" borderId="0" xfId="0" applyNumberFormat="1" applyFont="1" applyFill="1" applyAlignment="1">
      <alignment horizontal="center" vertical="center"/>
    </xf>
    <xf numFmtId="3" fontId="0" fillId="2" borderId="0" xfId="45" applyNumberFormat="1" applyFont="1" applyFill="1"/>
    <xf numFmtId="172" fontId="23" fillId="2" borderId="0" xfId="45" applyNumberFormat="1" applyFont="1" applyFill="1" applyAlignment="1">
      <alignment horizontal="center" vertical="center"/>
    </xf>
    <xf numFmtId="173" fontId="21" fillId="4" borderId="0" xfId="45" applyNumberFormat="1" applyFont="1" applyFill="1" applyAlignment="1">
      <alignment horizontal="center" vertical="center"/>
    </xf>
    <xf numFmtId="170" fontId="0" fillId="2" borderId="0" xfId="0" applyNumberForma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20" fillId="2" borderId="0" xfId="0" applyFont="1" applyFill="1" applyAlignment="1">
      <alignment horizontal="right" vertical="center"/>
    </xf>
    <xf numFmtId="0" fontId="73" fillId="0" borderId="0" xfId="49" applyFont="1" applyFill="1" applyAlignment="1">
      <alignment horizontal="left"/>
    </xf>
    <xf numFmtId="0" fontId="15" fillId="0" borderId="0" xfId="49" applyFont="1" applyFill="1"/>
    <xf numFmtId="174" fontId="15" fillId="0" borderId="0" xfId="49" applyNumberFormat="1" applyFont="1" applyFill="1"/>
    <xf numFmtId="165" fontId="15" fillId="0" borderId="0" xfId="49" applyNumberFormat="1" applyFont="1" applyFill="1"/>
    <xf numFmtId="14" fontId="15" fillId="0" borderId="0" xfId="49" applyNumberFormat="1" applyFont="1" applyFill="1"/>
    <xf numFmtId="165" fontId="15" fillId="0" borderId="0" xfId="49" applyNumberFormat="1" applyFont="1" applyFill="1" applyAlignment="1">
      <alignment horizontal="left"/>
    </xf>
    <xf numFmtId="0" fontId="15" fillId="0" borderId="0" xfId="49" applyFont="1" applyFill="1" applyAlignment="1">
      <alignment horizontal="left"/>
    </xf>
    <xf numFmtId="165" fontId="75" fillId="0" borderId="0" xfId="49" applyNumberFormat="1" applyFont="1" applyFill="1" applyBorder="1" applyAlignment="1" applyProtection="1">
      <alignment horizontal="left"/>
    </xf>
    <xf numFmtId="165" fontId="15" fillId="0" borderId="11" xfId="49" applyNumberFormat="1" applyFont="1" applyFill="1" applyBorder="1" applyAlignment="1">
      <alignment horizontal="right" vertical="center"/>
    </xf>
    <xf numFmtId="165" fontId="15" fillId="0" borderId="12" xfId="49" applyNumberFormat="1" applyFont="1" applyFill="1" applyBorder="1" applyAlignment="1" applyProtection="1">
      <alignment vertical="center"/>
    </xf>
    <xf numFmtId="165" fontId="77" fillId="0" borderId="12" xfId="49" applyNumberFormat="1" applyFont="1" applyFill="1" applyBorder="1" applyAlignment="1" applyProtection="1">
      <alignment horizontal="center" vertical="center"/>
    </xf>
    <xf numFmtId="165" fontId="76" fillId="0" borderId="14" xfId="49" applyNumberFormat="1" applyFont="1" applyFill="1" applyBorder="1" applyAlignment="1" applyProtection="1">
      <alignment vertical="center"/>
    </xf>
    <xf numFmtId="165" fontId="78" fillId="0" borderId="0" xfId="49" applyNumberFormat="1" applyFont="1" applyFill="1" applyBorder="1" applyAlignment="1" applyProtection="1">
      <alignment vertical="center"/>
    </xf>
    <xf numFmtId="165" fontId="15" fillId="0" borderId="15" xfId="49" applyNumberFormat="1" applyFont="1" applyFill="1" applyBorder="1" applyAlignment="1">
      <alignment horizontal="right" vertical="center"/>
    </xf>
    <xf numFmtId="165" fontId="15" fillId="0" borderId="0" xfId="49" applyNumberFormat="1" applyFont="1" applyFill="1" applyBorder="1" applyAlignment="1" applyProtection="1">
      <alignment horizontal="center" vertical="center"/>
    </xf>
    <xf numFmtId="165" fontId="77" fillId="0" borderId="16" xfId="49" applyNumberFormat="1" applyFont="1" applyFill="1" applyBorder="1" applyAlignment="1" applyProtection="1">
      <alignment horizontal="center" vertical="center"/>
    </xf>
    <xf numFmtId="165" fontId="77" fillId="0" borderId="0" xfId="49" applyNumberFormat="1" applyFont="1" applyFill="1" applyAlignment="1" applyProtection="1">
      <alignment horizontal="center" vertical="center"/>
    </xf>
    <xf numFmtId="165" fontId="77" fillId="0" borderId="17" xfId="49" applyNumberFormat="1" applyFont="1" applyFill="1" applyBorder="1" applyAlignment="1" applyProtection="1">
      <alignment horizontal="left" vertical="center"/>
    </xf>
    <xf numFmtId="165" fontId="78" fillId="0" borderId="0" xfId="49" applyNumberFormat="1" applyFont="1" applyFill="1" applyBorder="1" applyAlignment="1" applyProtection="1">
      <alignment horizontal="centerContinuous" vertical="center"/>
    </xf>
    <xf numFmtId="165" fontId="15" fillId="0" borderId="0" xfId="49" applyNumberFormat="1" applyFont="1" applyFill="1" applyBorder="1" applyAlignment="1" applyProtection="1">
      <alignment vertical="center"/>
    </xf>
    <xf numFmtId="165" fontId="77" fillId="0" borderId="0" xfId="49" applyNumberFormat="1" applyFont="1" applyFill="1" applyAlignment="1" applyProtection="1">
      <alignment horizontal="right" vertical="center"/>
    </xf>
    <xf numFmtId="165" fontId="77" fillId="0" borderId="0" xfId="49" applyNumberFormat="1" applyFont="1" applyFill="1" applyAlignment="1" applyProtection="1">
      <alignment vertical="center"/>
    </xf>
    <xf numFmtId="165" fontId="77" fillId="0" borderId="17" xfId="49" applyNumberFormat="1" applyFont="1" applyFill="1" applyBorder="1" applyAlignment="1" applyProtection="1">
      <alignment vertical="center"/>
    </xf>
    <xf numFmtId="165" fontId="15" fillId="0" borderId="18" xfId="49" applyNumberFormat="1" applyFont="1" applyFill="1" applyBorder="1" applyAlignment="1">
      <alignment horizontal="right" vertical="center"/>
    </xf>
    <xf numFmtId="165" fontId="15" fillId="0" borderId="16" xfId="49" applyNumberFormat="1" applyFont="1" applyFill="1" applyBorder="1" applyAlignment="1" applyProtection="1">
      <alignment horizontal="left" vertical="center"/>
    </xf>
    <xf numFmtId="165" fontId="77" fillId="0" borderId="16" xfId="49" applyNumberFormat="1" applyFont="1" applyFill="1" applyBorder="1" applyAlignment="1" applyProtection="1">
      <alignment horizontal="left" vertical="center"/>
    </xf>
    <xf numFmtId="165" fontId="77" fillId="0" borderId="19" xfId="49" applyNumberFormat="1" applyFont="1" applyFill="1" applyBorder="1" applyAlignment="1" applyProtection="1">
      <alignment horizontal="left" vertical="center"/>
    </xf>
    <xf numFmtId="165" fontId="15" fillId="0" borderId="0" xfId="49" applyNumberFormat="1" applyFont="1" applyFill="1" applyBorder="1" applyAlignment="1" applyProtection="1">
      <alignment horizontal="left" vertical="center"/>
    </xf>
    <xf numFmtId="165" fontId="54" fillId="0" borderId="15" xfId="49" applyNumberFormat="1" applyFont="1" applyFill="1" applyBorder="1" applyAlignment="1">
      <alignment horizontal="right" vertical="center"/>
    </xf>
    <xf numFmtId="165" fontId="54" fillId="0" borderId="0" xfId="49" applyNumberFormat="1" applyFont="1" applyFill="1" applyBorder="1" applyAlignment="1" applyProtection="1">
      <alignment horizontal="left" vertical="center"/>
    </xf>
    <xf numFmtId="169" fontId="79" fillId="0" borderId="0" xfId="49" applyNumberFormat="1" applyFont="1" applyFill="1" applyAlignment="1" applyProtection="1">
      <alignment horizontal="right" vertical="center"/>
    </xf>
    <xf numFmtId="169" fontId="79" fillId="0" borderId="17" xfId="49" applyNumberFormat="1" applyFont="1" applyFill="1" applyBorder="1" applyAlignment="1" applyProtection="1">
      <alignment horizontal="right" vertical="center"/>
    </xf>
    <xf numFmtId="175" fontId="54" fillId="0" borderId="0" xfId="49" applyNumberFormat="1" applyFont="1" applyFill="1" applyBorder="1" applyAlignment="1" applyProtection="1">
      <alignment horizontal="right" vertical="center"/>
    </xf>
    <xf numFmtId="165" fontId="54" fillId="0" borderId="0" xfId="49" applyNumberFormat="1" applyFont="1" applyFill="1" applyBorder="1" applyAlignment="1" applyProtection="1">
      <alignment horizontal="right" vertical="center"/>
    </xf>
    <xf numFmtId="169" fontId="77" fillId="0" borderId="0" xfId="49" applyNumberFormat="1" applyFont="1" applyFill="1"/>
    <xf numFmtId="169" fontId="77" fillId="0" borderId="0" xfId="49" applyNumberFormat="1" applyFont="1" applyFill="1" applyAlignment="1" applyProtection="1">
      <alignment horizontal="right" vertical="center"/>
    </xf>
    <xf numFmtId="169" fontId="77" fillId="0" borderId="17" xfId="49" applyNumberFormat="1" applyFont="1" applyFill="1" applyBorder="1" applyAlignment="1" applyProtection="1">
      <alignment horizontal="right" vertical="center"/>
    </xf>
    <xf numFmtId="165" fontId="15" fillId="0" borderId="0" xfId="49" applyNumberFormat="1" applyFont="1" applyFill="1" applyBorder="1" applyAlignment="1" applyProtection="1">
      <alignment horizontal="right" vertical="center"/>
    </xf>
    <xf numFmtId="165" fontId="77" fillId="0" borderId="0" xfId="49" applyNumberFormat="1" applyFont="1" applyFill="1" applyBorder="1" applyAlignment="1" applyProtection="1">
      <alignment horizontal="left" vertical="center"/>
    </xf>
    <xf numFmtId="169" fontId="79" fillId="0" borderId="0" xfId="49" applyNumberFormat="1" applyFont="1" applyFill="1"/>
    <xf numFmtId="169" fontId="79" fillId="0" borderId="0" xfId="49" applyNumberFormat="1" applyFont="1" applyFill="1" applyBorder="1" applyAlignment="1" applyProtection="1">
      <alignment horizontal="right" vertical="center"/>
    </xf>
    <xf numFmtId="169" fontId="15" fillId="0" borderId="0" xfId="49" applyNumberFormat="1" applyFont="1" applyFill="1"/>
    <xf numFmtId="165" fontId="54" fillId="0" borderId="11" xfId="49" applyNumberFormat="1" applyFont="1" applyFill="1" applyBorder="1" applyAlignment="1">
      <alignment horizontal="right" vertical="center"/>
    </xf>
    <xf numFmtId="165" fontId="54" fillId="0" borderId="12" xfId="49" applyNumberFormat="1" applyFont="1" applyFill="1" applyBorder="1" applyAlignment="1" applyProtection="1">
      <alignment horizontal="left" vertical="center"/>
    </xf>
    <xf numFmtId="169" fontId="79" fillId="0" borderId="12" xfId="49" applyNumberFormat="1" applyFont="1" applyFill="1" applyBorder="1" applyAlignment="1" applyProtection="1">
      <alignment horizontal="right" vertical="center"/>
    </xf>
    <xf numFmtId="169" fontId="79" fillId="0" borderId="14" xfId="49" applyNumberFormat="1" applyFont="1" applyFill="1" applyBorder="1" applyAlignment="1" applyProtection="1">
      <alignment horizontal="right" vertical="center"/>
    </xf>
    <xf numFmtId="0" fontId="15" fillId="0" borderId="0" xfId="49" applyFont="1" applyFill="1" applyBorder="1"/>
    <xf numFmtId="165" fontId="54" fillId="0" borderId="20" xfId="49" applyNumberFormat="1" applyFont="1" applyFill="1" applyBorder="1" applyAlignment="1">
      <alignment horizontal="right" vertical="center"/>
    </xf>
    <xf numFmtId="165" fontId="54" fillId="0" borderId="10" xfId="49" applyNumberFormat="1" applyFont="1" applyFill="1" applyBorder="1" applyAlignment="1" applyProtection="1">
      <alignment horizontal="left" vertical="center"/>
    </xf>
    <xf numFmtId="169" fontId="79" fillId="0" borderId="10" xfId="49" applyNumberFormat="1" applyFont="1" applyFill="1" applyBorder="1" applyAlignment="1" applyProtection="1">
      <alignment horizontal="right" vertical="center"/>
    </xf>
    <xf numFmtId="169" fontId="79" fillId="0" borderId="21" xfId="49" applyNumberFormat="1" applyFont="1" applyFill="1" applyBorder="1" applyAlignment="1" applyProtection="1">
      <alignment horizontal="right" vertical="center"/>
    </xf>
    <xf numFmtId="0" fontId="72" fillId="0" borderId="11" xfId="49" applyFill="1" applyBorder="1"/>
    <xf numFmtId="0" fontId="72" fillId="0" borderId="0" xfId="49" applyFill="1"/>
    <xf numFmtId="167" fontId="77" fillId="0" borderId="0" xfId="49" applyNumberFormat="1" applyFont="1" applyFill="1"/>
    <xf numFmtId="167" fontId="77" fillId="0" borderId="14" xfId="49" applyNumberFormat="1" applyFont="1" applyFill="1" applyBorder="1"/>
    <xf numFmtId="165" fontId="15" fillId="0" borderId="15" xfId="49" applyNumberFormat="1" applyFont="1" applyFill="1" applyBorder="1" applyAlignment="1">
      <alignment vertical="center"/>
    </xf>
    <xf numFmtId="49" fontId="15" fillId="0" borderId="0" xfId="49" applyNumberFormat="1" applyFont="1" applyFill="1" applyBorder="1" applyAlignment="1" applyProtection="1">
      <alignment horizontal="left" vertical="center"/>
    </xf>
    <xf numFmtId="165" fontId="54" fillId="0" borderId="20" xfId="49" applyNumberFormat="1" applyFont="1" applyFill="1" applyBorder="1" applyAlignment="1">
      <alignment horizontal="left" vertical="center"/>
    </xf>
    <xf numFmtId="165" fontId="15" fillId="0" borderId="10" xfId="49" applyNumberFormat="1" applyFont="1" applyFill="1" applyBorder="1"/>
    <xf numFmtId="169" fontId="77" fillId="0" borderId="10" xfId="49" applyNumberFormat="1" applyFont="1" applyFill="1" applyBorder="1"/>
    <xf numFmtId="169" fontId="77" fillId="0" borderId="21" xfId="49" applyNumberFormat="1" applyFont="1" applyFill="1" applyBorder="1"/>
    <xf numFmtId="165" fontId="15" fillId="0" borderId="0" xfId="49" applyNumberFormat="1" applyFont="1" applyFill="1" applyBorder="1" applyAlignment="1">
      <alignment horizontal="left" vertical="center"/>
    </xf>
    <xf numFmtId="165" fontId="72" fillId="0" borderId="0" xfId="49" applyNumberFormat="1" applyFill="1"/>
    <xf numFmtId="165" fontId="80" fillId="0" borderId="0" xfId="49" applyNumberFormat="1" applyFont="1" applyFill="1" applyProtection="1"/>
    <xf numFmtId="165" fontId="81" fillId="0" borderId="0" xfId="49" applyNumberFormat="1" applyFont="1" applyFill="1" applyProtection="1"/>
    <xf numFmtId="165" fontId="15" fillId="0" borderId="0" xfId="2" applyNumberFormat="1" applyFont="1" applyFill="1" applyBorder="1" applyAlignment="1">
      <alignment vertical="center"/>
    </xf>
    <xf numFmtId="165" fontId="54" fillId="0" borderId="0" xfId="2" applyNumberFormat="1" applyFont="1" applyFill="1" applyBorder="1" applyAlignment="1">
      <alignment horizontal="left" vertical="center"/>
    </xf>
    <xf numFmtId="165" fontId="15" fillId="0" borderId="0" xfId="2" applyNumberFormat="1" applyFont="1" applyFill="1" applyBorder="1"/>
    <xf numFmtId="174" fontId="15" fillId="0" borderId="0" xfId="2" applyNumberFormat="1" applyFont="1" applyFill="1" applyBorder="1"/>
    <xf numFmtId="165" fontId="82" fillId="0" borderId="0" xfId="2" applyNumberFormat="1" applyFont="1" applyFill="1" applyBorder="1" applyAlignment="1">
      <alignment vertical="center"/>
    </xf>
    <xf numFmtId="165" fontId="59" fillId="0" borderId="0" xfId="2" applyNumberFormat="1" applyFont="1" applyFill="1" applyBorder="1" applyAlignment="1">
      <alignment vertical="center"/>
    </xf>
    <xf numFmtId="0" fontId="15" fillId="0" borderId="0" xfId="0" applyFont="1" applyFill="1"/>
    <xf numFmtId="165" fontId="15" fillId="0" borderId="0" xfId="0" applyNumberFormat="1" applyFont="1" applyFill="1"/>
    <xf numFmtId="172" fontId="0" fillId="2" borderId="0" xfId="0" applyNumberFormat="1" applyFill="1"/>
    <xf numFmtId="173" fontId="33" fillId="2" borderId="0" xfId="0" applyNumberFormat="1" applyFont="1" applyFill="1" applyAlignment="1">
      <alignment vertical="center"/>
    </xf>
    <xf numFmtId="165" fontId="54" fillId="36" borderId="15" xfId="0" applyNumberFormat="1" applyFont="1" applyFill="1" applyBorder="1" applyAlignment="1">
      <alignment horizontal="right" vertical="center"/>
    </xf>
    <xf numFmtId="165" fontId="54" fillId="0" borderId="0" xfId="0" applyNumberFormat="1" applyFont="1" applyBorder="1" applyAlignment="1" applyProtection="1">
      <alignment horizontal="left" vertical="center"/>
    </xf>
    <xf numFmtId="177" fontId="54" fillId="0" borderId="0" xfId="0" applyNumberFormat="1" applyFont="1" applyBorder="1" applyAlignment="1" applyProtection="1">
      <alignment horizontal="right" vertical="center"/>
    </xf>
    <xf numFmtId="177" fontId="54" fillId="0" borderId="17" xfId="0" applyNumberFormat="1" applyFont="1" applyBorder="1" applyAlignment="1" applyProtection="1">
      <alignment horizontal="right" vertical="center"/>
    </xf>
    <xf numFmtId="165" fontId="15" fillId="0" borderId="0" xfId="0" applyNumberFormat="1" applyFont="1" applyAlignment="1" applyProtection="1">
      <alignment horizontal="left" vertical="center"/>
    </xf>
    <xf numFmtId="165" fontId="15" fillId="0" borderId="0" xfId="0" applyNumberFormat="1" applyFont="1" applyAlignment="1">
      <alignment horizontal="left" vertical="center"/>
    </xf>
    <xf numFmtId="165" fontId="15" fillId="0" borderId="15" xfId="0" applyNumberFormat="1" applyFont="1" applyBorder="1" applyAlignment="1">
      <alignment horizontal="right" vertical="center"/>
    </xf>
    <xf numFmtId="165" fontId="15" fillId="0" borderId="0" xfId="0" applyNumberFormat="1" applyFont="1" applyBorder="1" applyAlignment="1" applyProtection="1">
      <alignment horizontal="left" vertical="center"/>
    </xf>
    <xf numFmtId="177" fontId="15" fillId="36" borderId="0" xfId="0" applyNumberFormat="1" applyFont="1" applyFill="1"/>
    <xf numFmtId="177" fontId="15" fillId="0" borderId="0" xfId="0" applyNumberFormat="1" applyFont="1" applyAlignment="1" applyProtection="1">
      <alignment horizontal="right" vertical="center"/>
    </xf>
    <xf numFmtId="177" fontId="15" fillId="0" borderId="17" xfId="0" applyNumberFormat="1" applyFont="1" applyBorder="1" applyAlignment="1" applyProtection="1">
      <alignment horizontal="right" vertical="center"/>
    </xf>
    <xf numFmtId="2" fontId="15" fillId="0" borderId="0" xfId="0" applyNumberFormat="1" applyFont="1" applyAlignment="1">
      <alignment horizontal="left" vertical="center"/>
    </xf>
    <xf numFmtId="165" fontId="54" fillId="0" borderId="0" xfId="0" applyNumberFormat="1" applyFont="1" applyAlignment="1" applyProtection="1">
      <alignment horizontal="left" vertical="center"/>
    </xf>
    <xf numFmtId="165" fontId="54" fillId="0" borderId="0" xfId="0" applyNumberFormat="1" applyFont="1" applyAlignment="1">
      <alignment horizontal="left" vertical="center"/>
    </xf>
    <xf numFmtId="177" fontId="15" fillId="0" borderId="0" xfId="0" applyNumberFormat="1" applyFont="1" applyFill="1" applyAlignment="1" applyProtection="1">
      <alignment horizontal="right" vertical="center"/>
    </xf>
    <xf numFmtId="177" fontId="54" fillId="0" borderId="0" xfId="0" applyNumberFormat="1" applyFont="1" applyAlignment="1" applyProtection="1">
      <alignment horizontal="right" vertical="center"/>
    </xf>
    <xf numFmtId="177" fontId="15" fillId="0" borderId="0" xfId="0" applyNumberFormat="1" applyFont="1" applyFill="1"/>
    <xf numFmtId="165" fontId="15" fillId="0" borderId="0" xfId="0" applyNumberFormat="1" applyFont="1" applyAlignment="1" applyProtection="1">
      <alignment horizontal="left" vertical="top"/>
    </xf>
    <xf numFmtId="165" fontId="15" fillId="0" borderId="0" xfId="0" applyNumberFormat="1" applyFont="1" applyAlignment="1">
      <alignment horizontal="left" vertical="top"/>
    </xf>
    <xf numFmtId="165" fontId="15" fillId="0" borderId="15" xfId="0" applyNumberFormat="1" applyFont="1" applyBorder="1" applyAlignment="1">
      <alignment horizontal="right" vertical="top"/>
    </xf>
    <xf numFmtId="177" fontId="15" fillId="0" borderId="0" xfId="0" applyNumberFormat="1" applyFont="1" applyBorder="1" applyAlignment="1" applyProtection="1">
      <alignment horizontal="right" vertical="top"/>
    </xf>
    <xf numFmtId="165" fontId="15" fillId="0" borderId="0" xfId="0" applyNumberFormat="1" applyFont="1" applyBorder="1" applyProtection="1"/>
    <xf numFmtId="165" fontId="15" fillId="0" borderId="0" xfId="0" applyNumberFormat="1" applyFont="1" applyBorder="1"/>
    <xf numFmtId="165" fontId="15" fillId="0" borderId="20" xfId="0" applyNumberFormat="1" applyFont="1" applyBorder="1" applyAlignment="1">
      <alignment horizontal="right" vertical="top"/>
    </xf>
    <xf numFmtId="165" fontId="15" fillId="0" borderId="10" xfId="0" applyNumberFormat="1" applyFont="1" applyBorder="1" applyAlignment="1" applyProtection="1">
      <alignment horizontal="left" vertical="center"/>
    </xf>
    <xf numFmtId="177" fontId="15" fillId="0" borderId="10" xfId="0" applyNumberFormat="1" applyFont="1" applyBorder="1" applyAlignment="1" applyProtection="1">
      <alignment horizontal="right" vertical="top"/>
    </xf>
    <xf numFmtId="177" fontId="15" fillId="0" borderId="10" xfId="0" applyNumberFormat="1" applyFont="1" applyBorder="1" applyAlignment="1" applyProtection="1">
      <alignment horizontal="right" vertical="center"/>
    </xf>
    <xf numFmtId="177" fontId="15" fillId="0" borderId="21" xfId="0" applyNumberFormat="1" applyFont="1" applyBorder="1" applyAlignment="1" applyProtection="1">
      <alignment horizontal="right" vertical="center"/>
    </xf>
    <xf numFmtId="165" fontId="15" fillId="0" borderId="0" xfId="0" applyNumberFormat="1" applyFont="1" applyProtection="1"/>
    <xf numFmtId="165" fontId="15" fillId="0" borderId="0" xfId="0" applyNumberFormat="1" applyFont="1"/>
    <xf numFmtId="177" fontId="54" fillId="0" borderId="0" xfId="0" applyNumberFormat="1" applyFont="1" applyFill="1" applyAlignment="1" applyProtection="1">
      <alignment horizontal="right" vertical="center"/>
    </xf>
    <xf numFmtId="177" fontId="15" fillId="0" borderId="0" xfId="0" applyNumberFormat="1" applyFont="1" applyFill="1" applyBorder="1" applyAlignment="1" applyProtection="1">
      <alignment horizontal="right" vertical="top"/>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49" fontId="15" fillId="0" borderId="0" xfId="2" applyNumberFormat="1" applyFont="1" applyFill="1" applyBorder="1" applyAlignment="1">
      <alignment horizontal="left" vertical="center" wrapText="1"/>
    </xf>
    <xf numFmtId="165" fontId="74" fillId="0" borderId="0" xfId="49" applyNumberFormat="1" applyFont="1" applyFill="1" applyBorder="1" applyAlignment="1" applyProtection="1">
      <alignment horizontal="center"/>
    </xf>
    <xf numFmtId="165" fontId="74" fillId="0" borderId="10" xfId="49" applyNumberFormat="1" applyFont="1" applyFill="1" applyBorder="1" applyAlignment="1" applyProtection="1">
      <alignment horizontal="center"/>
    </xf>
    <xf numFmtId="165" fontId="76" fillId="0" borderId="13" xfId="49" applyNumberFormat="1" applyFont="1" applyFill="1" applyBorder="1" applyAlignment="1" applyProtection="1">
      <alignment horizontal="center" vertical="center"/>
    </xf>
    <xf numFmtId="49" fontId="15" fillId="0" borderId="0" xfId="2" applyNumberFormat="1" applyFont="1" applyFill="1" applyBorder="1" applyAlignment="1">
      <alignment horizontal="left" vertical="center"/>
    </xf>
    <xf numFmtId="0" fontId="16" fillId="2" borderId="0" xfId="0" applyFont="1" applyFill="1" applyAlignment="1">
      <alignment horizontal="center" vertical="center"/>
    </xf>
    <xf numFmtId="0" fontId="16" fillId="2" borderId="0" xfId="0" applyFont="1" applyFill="1" applyAlignment="1">
      <alignment horizont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50"/>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97" t="s">
        <v>95</v>
      </c>
      <c r="C1" s="297"/>
      <c r="D1" s="297"/>
      <c r="E1" s="297"/>
      <c r="F1" s="297"/>
      <c r="G1" s="297"/>
      <c r="H1" s="297"/>
      <c r="I1" s="297"/>
      <c r="J1" s="297"/>
      <c r="K1" s="297"/>
      <c r="L1" s="297"/>
      <c r="M1" s="297"/>
      <c r="N1" s="297"/>
      <c r="O1" s="297"/>
    </row>
    <row r="2" spans="2:17" ht="16.5" customHeight="1">
      <c r="B2" s="298" t="s">
        <v>49</v>
      </c>
      <c r="C2" s="298"/>
      <c r="D2" s="298"/>
      <c r="E2" s="298"/>
      <c r="F2" s="298"/>
      <c r="G2" s="298"/>
      <c r="H2" s="298"/>
      <c r="I2" s="298"/>
      <c r="J2" s="298"/>
      <c r="K2" s="298"/>
      <c r="L2" s="298"/>
      <c r="M2" s="298"/>
      <c r="N2" s="298"/>
      <c r="O2" s="298"/>
    </row>
    <row r="3" spans="2:17" ht="3.75" customHeight="1">
      <c r="B3" s="15"/>
      <c r="C3" s="15"/>
      <c r="D3" s="15"/>
      <c r="E3" s="15"/>
      <c r="F3" s="15"/>
      <c r="G3" s="15"/>
      <c r="H3" s="75"/>
      <c r="I3" s="15"/>
      <c r="J3" s="15"/>
      <c r="K3" s="15"/>
      <c r="L3" s="15"/>
      <c r="M3" s="93"/>
      <c r="N3" s="15"/>
      <c r="O3" s="15"/>
    </row>
    <row r="4" spans="2:17">
      <c r="G4" s="299" t="s">
        <v>44</v>
      </c>
      <c r="H4" s="299"/>
      <c r="I4" s="299" t="s">
        <v>45</v>
      </c>
      <c r="J4" s="299"/>
      <c r="K4" s="15"/>
      <c r="L4" s="300" t="s">
        <v>46</v>
      </c>
      <c r="M4" s="300"/>
      <c r="N4" s="299" t="s">
        <v>45</v>
      </c>
      <c r="O4" s="299"/>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95" t="s">
        <v>105</v>
      </c>
      <c r="C126" s="295"/>
      <c r="D126" s="295"/>
      <c r="E126" s="295"/>
      <c r="F126" s="295"/>
      <c r="G126" s="295"/>
      <c r="H126" s="295"/>
      <c r="I126" s="295"/>
      <c r="J126" s="295"/>
      <c r="K126" s="295"/>
      <c r="L126" s="295"/>
      <c r="M126" s="295"/>
      <c r="N126" s="295"/>
      <c r="O126" s="295"/>
      <c r="R126" s="72"/>
      <c r="S126" s="72"/>
      <c r="T126" s="72"/>
      <c r="U126" s="72"/>
      <c r="V126" s="72"/>
      <c r="W126" s="72"/>
      <c r="X126" s="72"/>
      <c r="Y126" s="72"/>
      <c r="Z126" s="72"/>
      <c r="AA126" s="72"/>
      <c r="AB126" s="72"/>
      <c r="AC126" s="72"/>
      <c r="AD126" s="72"/>
      <c r="AE126" s="72"/>
      <c r="AF126" s="72"/>
    </row>
    <row r="127" spans="2:32" s="73" customFormat="1" ht="24" customHeight="1">
      <c r="B127" s="295"/>
      <c r="C127" s="295"/>
      <c r="D127" s="295"/>
      <c r="E127" s="295"/>
      <c r="F127" s="295"/>
      <c r="G127" s="295"/>
      <c r="H127" s="295"/>
      <c r="I127" s="295"/>
      <c r="J127" s="295"/>
      <c r="K127" s="295"/>
      <c r="L127" s="295"/>
      <c r="M127" s="295"/>
      <c r="N127" s="295"/>
      <c r="O127" s="295"/>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96" t="s">
        <v>64</v>
      </c>
      <c r="D128" s="296"/>
      <c r="E128" s="296"/>
      <c r="F128" s="296"/>
      <c r="G128" s="296"/>
      <c r="H128" s="296"/>
      <c r="I128" s="296"/>
      <c r="J128" s="296"/>
      <c r="K128" s="296"/>
      <c r="L128" s="296"/>
      <c r="M128" s="296"/>
      <c r="N128" s="296"/>
      <c r="O128" s="296"/>
      <c r="Q128" s="96"/>
      <c r="R128" s="51"/>
      <c r="S128" s="55"/>
      <c r="T128" s="55"/>
      <c r="U128" s="72"/>
      <c r="V128" s="72"/>
      <c r="W128" s="72"/>
      <c r="X128" s="72"/>
      <c r="Y128" s="72"/>
      <c r="Z128" s="72"/>
      <c r="AA128" s="72"/>
      <c r="AB128" s="72"/>
      <c r="AC128" s="72"/>
      <c r="AD128" s="72"/>
      <c r="AE128" s="72"/>
      <c r="AF128" s="72"/>
    </row>
    <row r="129" spans="1:32" s="73" customFormat="1" ht="15">
      <c r="B129" s="65"/>
      <c r="C129" s="296"/>
      <c r="D129" s="296"/>
      <c r="E129" s="296"/>
      <c r="F129" s="296"/>
      <c r="G129" s="296"/>
      <c r="H129" s="296"/>
      <c r="I129" s="296"/>
      <c r="J129" s="296"/>
      <c r="K129" s="296"/>
      <c r="L129" s="296"/>
      <c r="M129" s="296"/>
      <c r="N129" s="296"/>
      <c r="O129" s="296"/>
      <c r="R129" s="72"/>
      <c r="S129" s="72"/>
      <c r="T129" s="72"/>
      <c r="U129" s="72"/>
      <c r="V129" s="72"/>
      <c r="W129" s="72"/>
      <c r="X129" s="72"/>
      <c r="Y129" s="72"/>
      <c r="Z129" s="72"/>
      <c r="AA129" s="72"/>
      <c r="AB129" s="72"/>
      <c r="AC129" s="72"/>
      <c r="AD129" s="72"/>
      <c r="AE129" s="72"/>
      <c r="AF129" s="72"/>
    </row>
    <row r="130" spans="1:32" s="73" customFormat="1" ht="15" customHeight="1">
      <c r="B130" s="65"/>
      <c r="C130" s="296" t="s">
        <v>65</v>
      </c>
      <c r="D130" s="296"/>
      <c r="E130" s="296"/>
      <c r="F130" s="296"/>
      <c r="G130" s="296"/>
      <c r="H130" s="296"/>
      <c r="I130" s="296"/>
      <c r="J130" s="296"/>
      <c r="K130" s="296"/>
      <c r="L130" s="296"/>
      <c r="M130" s="296"/>
      <c r="N130" s="296"/>
      <c r="O130" s="296"/>
      <c r="R130" s="72"/>
      <c r="S130" s="72"/>
      <c r="T130" s="72"/>
      <c r="U130" s="72"/>
      <c r="V130" s="72"/>
      <c r="W130" s="72"/>
      <c r="X130" s="72"/>
      <c r="Y130" s="72"/>
      <c r="Z130" s="72"/>
      <c r="AA130" s="72"/>
      <c r="AB130" s="72"/>
      <c r="AC130" s="72"/>
      <c r="AD130" s="72"/>
      <c r="AE130" s="72"/>
      <c r="AF130" s="72"/>
    </row>
    <row r="131" spans="1:32" s="73" customFormat="1" ht="21.75" customHeight="1">
      <c r="B131" s="70"/>
      <c r="C131" s="296"/>
      <c r="D131" s="296"/>
      <c r="E131" s="296"/>
      <c r="F131" s="296"/>
      <c r="G131" s="296"/>
      <c r="H131" s="296"/>
      <c r="I131" s="296"/>
      <c r="J131" s="296"/>
      <c r="K131" s="296"/>
      <c r="L131" s="296"/>
      <c r="M131" s="296"/>
      <c r="N131" s="296"/>
      <c r="O131" s="296"/>
    </row>
    <row r="132" spans="1:32" s="73" customFormat="1" ht="25.5" customHeight="1">
      <c r="B132" s="295" t="s">
        <v>106</v>
      </c>
      <c r="C132" s="295"/>
      <c r="D132" s="295"/>
      <c r="E132" s="295"/>
      <c r="F132" s="295"/>
      <c r="G132" s="295"/>
      <c r="H132" s="295"/>
      <c r="I132" s="295"/>
      <c r="J132" s="295"/>
      <c r="K132" s="295"/>
      <c r="L132" s="295"/>
      <c r="M132" s="295"/>
      <c r="N132" s="295"/>
      <c r="O132" s="295"/>
    </row>
    <row r="133" spans="1:32" s="73" customFormat="1" ht="25.5" customHeight="1">
      <c r="B133" s="295"/>
      <c r="C133" s="295"/>
      <c r="D133" s="295"/>
      <c r="E133" s="295"/>
      <c r="F133" s="295"/>
      <c r="G133" s="295"/>
      <c r="H133" s="295"/>
      <c r="I133" s="295"/>
      <c r="J133" s="295"/>
      <c r="K133" s="295"/>
      <c r="L133" s="295"/>
      <c r="M133" s="295"/>
      <c r="N133" s="295"/>
      <c r="O133" s="295"/>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102"/>
  <sheetViews>
    <sheetView showGridLines="0" tabSelected="1" zoomScale="96" zoomScaleNormal="96" workbookViewId="0">
      <selection activeCell="C101" sqref="C101:J101"/>
    </sheetView>
  </sheetViews>
  <sheetFormatPr baseColWidth="10" defaultRowHeight="12.75"/>
  <cols>
    <col min="1" max="1" width="5.7109375" style="189" customWidth="1"/>
    <col min="2" max="2" width="51" style="189" bestFit="1" customWidth="1"/>
    <col min="3" max="3" width="12.28515625" style="189" customWidth="1"/>
    <col min="4" max="4" width="10.42578125" style="189" customWidth="1"/>
    <col min="5" max="5" width="11.140625" style="189" bestFit="1" customWidth="1"/>
    <col min="6" max="6" width="12.140625" style="189" bestFit="1" customWidth="1"/>
    <col min="7" max="7" width="10.85546875" style="189" customWidth="1"/>
    <col min="8" max="8" width="12.140625" style="189" bestFit="1" customWidth="1"/>
    <col min="9" max="9" width="12.42578125" style="189" customWidth="1"/>
    <col min="10" max="10" width="12.140625" style="189" bestFit="1" customWidth="1"/>
    <col min="11" max="11" width="4.7109375" style="189" customWidth="1"/>
    <col min="12" max="16" width="11.42578125" style="189"/>
    <col min="17" max="17" width="14.7109375" style="189" bestFit="1" customWidth="1"/>
    <col min="18" max="255" width="11.42578125" style="189"/>
    <col min="256" max="256" width="5.7109375" style="189" customWidth="1"/>
    <col min="257" max="257" width="51" style="189" bestFit="1" customWidth="1"/>
    <col min="258" max="258" width="12.28515625" style="189" customWidth="1"/>
    <col min="259" max="260" width="10.42578125" style="189" customWidth="1"/>
    <col min="261" max="261" width="11.28515625" style="189" bestFit="1" customWidth="1"/>
    <col min="262" max="262" width="10.85546875" style="189" customWidth="1"/>
    <col min="263" max="263" width="12.140625" style="189" bestFit="1" customWidth="1"/>
    <col min="264" max="264" width="12.42578125" style="189" customWidth="1"/>
    <col min="265" max="265" width="12.140625" style="189" bestFit="1" customWidth="1"/>
    <col min="266" max="266" width="11.42578125" style="189" customWidth="1"/>
    <col min="267" max="267" width="15.28515625" style="189" bestFit="1" customWidth="1"/>
    <col min="268" max="272" width="11.42578125" style="189"/>
    <col min="273" max="273" width="14.7109375" style="189" bestFit="1" customWidth="1"/>
    <col min="274" max="511" width="11.42578125" style="189"/>
    <col min="512" max="512" width="5.7109375" style="189" customWidth="1"/>
    <col min="513" max="513" width="51" style="189" bestFit="1" customWidth="1"/>
    <col min="514" max="514" width="12.28515625" style="189" customWidth="1"/>
    <col min="515" max="516" width="10.42578125" style="189" customWidth="1"/>
    <col min="517" max="517" width="11.28515625" style="189" bestFit="1" customWidth="1"/>
    <col min="518" max="518" width="10.85546875" style="189" customWidth="1"/>
    <col min="519" max="519" width="12.140625" style="189" bestFit="1" customWidth="1"/>
    <col min="520" max="520" width="12.42578125" style="189" customWidth="1"/>
    <col min="521" max="521" width="12.140625" style="189" bestFit="1" customWidth="1"/>
    <col min="522" max="522" width="11.42578125" style="189" customWidth="1"/>
    <col min="523" max="523" width="15.28515625" style="189" bestFit="1" customWidth="1"/>
    <col min="524" max="528" width="11.42578125" style="189"/>
    <col min="529" max="529" width="14.7109375" style="189" bestFit="1" customWidth="1"/>
    <col min="530" max="767" width="11.42578125" style="189"/>
    <col min="768" max="768" width="5.7109375" style="189" customWidth="1"/>
    <col min="769" max="769" width="51" style="189" bestFit="1" customWidth="1"/>
    <col min="770" max="770" width="12.28515625" style="189" customWidth="1"/>
    <col min="771" max="772" width="10.42578125" style="189" customWidth="1"/>
    <col min="773" max="773" width="11.28515625" style="189" bestFit="1" customWidth="1"/>
    <col min="774" max="774" width="10.85546875" style="189" customWidth="1"/>
    <col min="775" max="775" width="12.140625" style="189" bestFit="1" customWidth="1"/>
    <col min="776" max="776" width="12.42578125" style="189" customWidth="1"/>
    <col min="777" max="777" width="12.140625" style="189" bestFit="1" customWidth="1"/>
    <col min="778" max="778" width="11.42578125" style="189" customWidth="1"/>
    <col min="779" max="779" width="15.28515625" style="189" bestFit="1" customWidth="1"/>
    <col min="780" max="784" width="11.42578125" style="189"/>
    <col min="785" max="785" width="14.7109375" style="189" bestFit="1" customWidth="1"/>
    <col min="786" max="1023" width="11.42578125" style="189"/>
    <col min="1024" max="1024" width="5.7109375" style="189" customWidth="1"/>
    <col min="1025" max="1025" width="51" style="189" bestFit="1" customWidth="1"/>
    <col min="1026" max="1026" width="12.28515625" style="189" customWidth="1"/>
    <col min="1027" max="1028" width="10.42578125" style="189" customWidth="1"/>
    <col min="1029" max="1029" width="11.28515625" style="189" bestFit="1" customWidth="1"/>
    <col min="1030" max="1030" width="10.85546875" style="189" customWidth="1"/>
    <col min="1031" max="1031" width="12.140625" style="189" bestFit="1" customWidth="1"/>
    <col min="1032" max="1032" width="12.42578125" style="189" customWidth="1"/>
    <col min="1033" max="1033" width="12.140625" style="189" bestFit="1" customWidth="1"/>
    <col min="1034" max="1034" width="11.42578125" style="189" customWidth="1"/>
    <col min="1035" max="1035" width="15.28515625" style="189" bestFit="1" customWidth="1"/>
    <col min="1036" max="1040" width="11.42578125" style="189"/>
    <col min="1041" max="1041" width="14.7109375" style="189" bestFit="1" customWidth="1"/>
    <col min="1042" max="1279" width="11.42578125" style="189"/>
    <col min="1280" max="1280" width="5.7109375" style="189" customWidth="1"/>
    <col min="1281" max="1281" width="51" style="189" bestFit="1" customWidth="1"/>
    <col min="1282" max="1282" width="12.28515625" style="189" customWidth="1"/>
    <col min="1283" max="1284" width="10.42578125" style="189" customWidth="1"/>
    <col min="1285" max="1285" width="11.28515625" style="189" bestFit="1" customWidth="1"/>
    <col min="1286" max="1286" width="10.85546875" style="189" customWidth="1"/>
    <col min="1287" max="1287" width="12.140625" style="189" bestFit="1" customWidth="1"/>
    <col min="1288" max="1288" width="12.42578125" style="189" customWidth="1"/>
    <col min="1289" max="1289" width="12.140625" style="189" bestFit="1" customWidth="1"/>
    <col min="1290" max="1290" width="11.42578125" style="189" customWidth="1"/>
    <col min="1291" max="1291" width="15.28515625" style="189" bestFit="1" customWidth="1"/>
    <col min="1292" max="1296" width="11.42578125" style="189"/>
    <col min="1297" max="1297" width="14.7109375" style="189" bestFit="1" customWidth="1"/>
    <col min="1298" max="1535" width="11.42578125" style="189"/>
    <col min="1536" max="1536" width="5.7109375" style="189" customWidth="1"/>
    <col min="1537" max="1537" width="51" style="189" bestFit="1" customWidth="1"/>
    <col min="1538" max="1538" width="12.28515625" style="189" customWidth="1"/>
    <col min="1539" max="1540" width="10.42578125" style="189" customWidth="1"/>
    <col min="1541" max="1541" width="11.28515625" style="189" bestFit="1" customWidth="1"/>
    <col min="1542" max="1542" width="10.85546875" style="189" customWidth="1"/>
    <col min="1543" max="1543" width="12.140625" style="189" bestFit="1" customWidth="1"/>
    <col min="1544" max="1544" width="12.42578125" style="189" customWidth="1"/>
    <col min="1545" max="1545" width="12.140625" style="189" bestFit="1" customWidth="1"/>
    <col min="1546" max="1546" width="11.42578125" style="189" customWidth="1"/>
    <col min="1547" max="1547" width="15.28515625" style="189" bestFit="1" customWidth="1"/>
    <col min="1548" max="1552" width="11.42578125" style="189"/>
    <col min="1553" max="1553" width="14.7109375" style="189" bestFit="1" customWidth="1"/>
    <col min="1554" max="1791" width="11.42578125" style="189"/>
    <col min="1792" max="1792" width="5.7109375" style="189" customWidth="1"/>
    <col min="1793" max="1793" width="51" style="189" bestFit="1" customWidth="1"/>
    <col min="1794" max="1794" width="12.28515625" style="189" customWidth="1"/>
    <col min="1795" max="1796" width="10.42578125" style="189" customWidth="1"/>
    <col min="1797" max="1797" width="11.28515625" style="189" bestFit="1" customWidth="1"/>
    <col min="1798" max="1798" width="10.85546875" style="189" customWidth="1"/>
    <col min="1799" max="1799" width="12.140625" style="189" bestFit="1" customWidth="1"/>
    <col min="1800" max="1800" width="12.42578125" style="189" customWidth="1"/>
    <col min="1801" max="1801" width="12.140625" style="189" bestFit="1" customWidth="1"/>
    <col min="1802" max="1802" width="11.42578125" style="189" customWidth="1"/>
    <col min="1803" max="1803" width="15.28515625" style="189" bestFit="1" customWidth="1"/>
    <col min="1804" max="1808" width="11.42578125" style="189"/>
    <col min="1809" max="1809" width="14.7109375" style="189" bestFit="1" customWidth="1"/>
    <col min="1810" max="2047" width="11.42578125" style="189"/>
    <col min="2048" max="2048" width="5.7109375" style="189" customWidth="1"/>
    <col min="2049" max="2049" width="51" style="189" bestFit="1" customWidth="1"/>
    <col min="2050" max="2050" width="12.28515625" style="189" customWidth="1"/>
    <col min="2051" max="2052" width="10.42578125" style="189" customWidth="1"/>
    <col min="2053" max="2053" width="11.28515625" style="189" bestFit="1" customWidth="1"/>
    <col min="2054" max="2054" width="10.85546875" style="189" customWidth="1"/>
    <col min="2055" max="2055" width="12.140625" style="189" bestFit="1" customWidth="1"/>
    <col min="2056" max="2056" width="12.42578125" style="189" customWidth="1"/>
    <col min="2057" max="2057" width="12.140625" style="189" bestFit="1" customWidth="1"/>
    <col min="2058" max="2058" width="11.42578125" style="189" customWidth="1"/>
    <col min="2059" max="2059" width="15.28515625" style="189" bestFit="1" customWidth="1"/>
    <col min="2060" max="2064" width="11.42578125" style="189"/>
    <col min="2065" max="2065" width="14.7109375" style="189" bestFit="1" customWidth="1"/>
    <col min="2066" max="2303" width="11.42578125" style="189"/>
    <col min="2304" max="2304" width="5.7109375" style="189" customWidth="1"/>
    <col min="2305" max="2305" width="51" style="189" bestFit="1" customWidth="1"/>
    <col min="2306" max="2306" width="12.28515625" style="189" customWidth="1"/>
    <col min="2307" max="2308" width="10.42578125" style="189" customWidth="1"/>
    <col min="2309" max="2309" width="11.28515625" style="189" bestFit="1" customWidth="1"/>
    <col min="2310" max="2310" width="10.85546875" style="189" customWidth="1"/>
    <col min="2311" max="2311" width="12.140625" style="189" bestFit="1" customWidth="1"/>
    <col min="2312" max="2312" width="12.42578125" style="189" customWidth="1"/>
    <col min="2313" max="2313" width="12.140625" style="189" bestFit="1" customWidth="1"/>
    <col min="2314" max="2314" width="11.42578125" style="189" customWidth="1"/>
    <col min="2315" max="2315" width="15.28515625" style="189" bestFit="1" customWidth="1"/>
    <col min="2316" max="2320" width="11.42578125" style="189"/>
    <col min="2321" max="2321" width="14.7109375" style="189" bestFit="1" customWidth="1"/>
    <col min="2322" max="2559" width="11.42578125" style="189"/>
    <col min="2560" max="2560" width="5.7109375" style="189" customWidth="1"/>
    <col min="2561" max="2561" width="51" style="189" bestFit="1" customWidth="1"/>
    <col min="2562" max="2562" width="12.28515625" style="189" customWidth="1"/>
    <col min="2563" max="2564" width="10.42578125" style="189" customWidth="1"/>
    <col min="2565" max="2565" width="11.28515625" style="189" bestFit="1" customWidth="1"/>
    <col min="2566" max="2566" width="10.85546875" style="189" customWidth="1"/>
    <col min="2567" max="2567" width="12.140625" style="189" bestFit="1" customWidth="1"/>
    <col min="2568" max="2568" width="12.42578125" style="189" customWidth="1"/>
    <col min="2569" max="2569" width="12.140625" style="189" bestFit="1" customWidth="1"/>
    <col min="2570" max="2570" width="11.42578125" style="189" customWidth="1"/>
    <col min="2571" max="2571" width="15.28515625" style="189" bestFit="1" customWidth="1"/>
    <col min="2572" max="2576" width="11.42578125" style="189"/>
    <col min="2577" max="2577" width="14.7109375" style="189" bestFit="1" customWidth="1"/>
    <col min="2578" max="2815" width="11.42578125" style="189"/>
    <col min="2816" max="2816" width="5.7109375" style="189" customWidth="1"/>
    <col min="2817" max="2817" width="51" style="189" bestFit="1" customWidth="1"/>
    <col min="2818" max="2818" width="12.28515625" style="189" customWidth="1"/>
    <col min="2819" max="2820" width="10.42578125" style="189" customWidth="1"/>
    <col min="2821" max="2821" width="11.28515625" style="189" bestFit="1" customWidth="1"/>
    <col min="2822" max="2822" width="10.85546875" style="189" customWidth="1"/>
    <col min="2823" max="2823" width="12.140625" style="189" bestFit="1" customWidth="1"/>
    <col min="2824" max="2824" width="12.42578125" style="189" customWidth="1"/>
    <col min="2825" max="2825" width="12.140625" style="189" bestFit="1" customWidth="1"/>
    <col min="2826" max="2826" width="11.42578125" style="189" customWidth="1"/>
    <col min="2827" max="2827" width="15.28515625" style="189" bestFit="1" customWidth="1"/>
    <col min="2828" max="2832" width="11.42578125" style="189"/>
    <col min="2833" max="2833" width="14.7109375" style="189" bestFit="1" customWidth="1"/>
    <col min="2834" max="3071" width="11.42578125" style="189"/>
    <col min="3072" max="3072" width="5.7109375" style="189" customWidth="1"/>
    <col min="3073" max="3073" width="51" style="189" bestFit="1" customWidth="1"/>
    <col min="3074" max="3074" width="12.28515625" style="189" customWidth="1"/>
    <col min="3075" max="3076" width="10.42578125" style="189" customWidth="1"/>
    <col min="3077" max="3077" width="11.28515625" style="189" bestFit="1" customWidth="1"/>
    <col min="3078" max="3078" width="10.85546875" style="189" customWidth="1"/>
    <col min="3079" max="3079" width="12.140625" style="189" bestFit="1" customWidth="1"/>
    <col min="3080" max="3080" width="12.42578125" style="189" customWidth="1"/>
    <col min="3081" max="3081" width="12.140625" style="189" bestFit="1" customWidth="1"/>
    <col min="3082" max="3082" width="11.42578125" style="189" customWidth="1"/>
    <col min="3083" max="3083" width="15.28515625" style="189" bestFit="1" customWidth="1"/>
    <col min="3084" max="3088" width="11.42578125" style="189"/>
    <col min="3089" max="3089" width="14.7109375" style="189" bestFit="1" customWidth="1"/>
    <col min="3090" max="3327" width="11.42578125" style="189"/>
    <col min="3328" max="3328" width="5.7109375" style="189" customWidth="1"/>
    <col min="3329" max="3329" width="51" style="189" bestFit="1" customWidth="1"/>
    <col min="3330" max="3330" width="12.28515625" style="189" customWidth="1"/>
    <col min="3331" max="3332" width="10.42578125" style="189" customWidth="1"/>
    <col min="3333" max="3333" width="11.28515625" style="189" bestFit="1" customWidth="1"/>
    <col min="3334" max="3334" width="10.85546875" style="189" customWidth="1"/>
    <col min="3335" max="3335" width="12.140625" style="189" bestFit="1" customWidth="1"/>
    <col min="3336" max="3336" width="12.42578125" style="189" customWidth="1"/>
    <col min="3337" max="3337" width="12.140625" style="189" bestFit="1" customWidth="1"/>
    <col min="3338" max="3338" width="11.42578125" style="189" customWidth="1"/>
    <col min="3339" max="3339" width="15.28515625" style="189" bestFit="1" customWidth="1"/>
    <col min="3340" max="3344" width="11.42578125" style="189"/>
    <col min="3345" max="3345" width="14.7109375" style="189" bestFit="1" customWidth="1"/>
    <col min="3346" max="3583" width="11.42578125" style="189"/>
    <col min="3584" max="3584" width="5.7109375" style="189" customWidth="1"/>
    <col min="3585" max="3585" width="51" style="189" bestFit="1" customWidth="1"/>
    <col min="3586" max="3586" width="12.28515625" style="189" customWidth="1"/>
    <col min="3587" max="3588" width="10.42578125" style="189" customWidth="1"/>
    <col min="3589" max="3589" width="11.28515625" style="189" bestFit="1" customWidth="1"/>
    <col min="3590" max="3590" width="10.85546875" style="189" customWidth="1"/>
    <col min="3591" max="3591" width="12.140625" style="189" bestFit="1" customWidth="1"/>
    <col min="3592" max="3592" width="12.42578125" style="189" customWidth="1"/>
    <col min="3593" max="3593" width="12.140625" style="189" bestFit="1" customWidth="1"/>
    <col min="3594" max="3594" width="11.42578125" style="189" customWidth="1"/>
    <col min="3595" max="3595" width="15.28515625" style="189" bestFit="1" customWidth="1"/>
    <col min="3596" max="3600" width="11.42578125" style="189"/>
    <col min="3601" max="3601" width="14.7109375" style="189" bestFit="1" customWidth="1"/>
    <col min="3602" max="3839" width="11.42578125" style="189"/>
    <col min="3840" max="3840" width="5.7109375" style="189" customWidth="1"/>
    <col min="3841" max="3841" width="51" style="189" bestFit="1" customWidth="1"/>
    <col min="3842" max="3842" width="12.28515625" style="189" customWidth="1"/>
    <col min="3843" max="3844" width="10.42578125" style="189" customWidth="1"/>
    <col min="3845" max="3845" width="11.28515625" style="189" bestFit="1" customWidth="1"/>
    <col min="3846" max="3846" width="10.85546875" style="189" customWidth="1"/>
    <col min="3847" max="3847" width="12.140625" style="189" bestFit="1" customWidth="1"/>
    <col min="3848" max="3848" width="12.42578125" style="189" customWidth="1"/>
    <col min="3849" max="3849" width="12.140625" style="189" bestFit="1" customWidth="1"/>
    <col min="3850" max="3850" width="11.42578125" style="189" customWidth="1"/>
    <col min="3851" max="3851" width="15.28515625" style="189" bestFit="1" customWidth="1"/>
    <col min="3852" max="3856" width="11.42578125" style="189"/>
    <col min="3857" max="3857" width="14.7109375" style="189" bestFit="1" customWidth="1"/>
    <col min="3858" max="4095" width="11.42578125" style="189"/>
    <col min="4096" max="4096" width="5.7109375" style="189" customWidth="1"/>
    <col min="4097" max="4097" width="51" style="189" bestFit="1" customWidth="1"/>
    <col min="4098" max="4098" width="12.28515625" style="189" customWidth="1"/>
    <col min="4099" max="4100" width="10.42578125" style="189" customWidth="1"/>
    <col min="4101" max="4101" width="11.28515625" style="189" bestFit="1" customWidth="1"/>
    <col min="4102" max="4102" width="10.85546875" style="189" customWidth="1"/>
    <col min="4103" max="4103" width="12.140625" style="189" bestFit="1" customWidth="1"/>
    <col min="4104" max="4104" width="12.42578125" style="189" customWidth="1"/>
    <col min="4105" max="4105" width="12.140625" style="189" bestFit="1" customWidth="1"/>
    <col min="4106" max="4106" width="11.42578125" style="189" customWidth="1"/>
    <col min="4107" max="4107" width="15.28515625" style="189" bestFit="1" customWidth="1"/>
    <col min="4108" max="4112" width="11.42578125" style="189"/>
    <col min="4113" max="4113" width="14.7109375" style="189" bestFit="1" customWidth="1"/>
    <col min="4114" max="4351" width="11.42578125" style="189"/>
    <col min="4352" max="4352" width="5.7109375" style="189" customWidth="1"/>
    <col min="4353" max="4353" width="51" style="189" bestFit="1" customWidth="1"/>
    <col min="4354" max="4354" width="12.28515625" style="189" customWidth="1"/>
    <col min="4355" max="4356" width="10.42578125" style="189" customWidth="1"/>
    <col min="4357" max="4357" width="11.28515625" style="189" bestFit="1" customWidth="1"/>
    <col min="4358" max="4358" width="10.85546875" style="189" customWidth="1"/>
    <col min="4359" max="4359" width="12.140625" style="189" bestFit="1" customWidth="1"/>
    <col min="4360" max="4360" width="12.42578125" style="189" customWidth="1"/>
    <col min="4361" max="4361" width="12.140625" style="189" bestFit="1" customWidth="1"/>
    <col min="4362" max="4362" width="11.42578125" style="189" customWidth="1"/>
    <col min="4363" max="4363" width="15.28515625" style="189" bestFit="1" customWidth="1"/>
    <col min="4364" max="4368" width="11.42578125" style="189"/>
    <col min="4369" max="4369" width="14.7109375" style="189" bestFit="1" customWidth="1"/>
    <col min="4370" max="4607" width="11.42578125" style="189"/>
    <col min="4608" max="4608" width="5.7109375" style="189" customWidth="1"/>
    <col min="4609" max="4609" width="51" style="189" bestFit="1" customWidth="1"/>
    <col min="4610" max="4610" width="12.28515625" style="189" customWidth="1"/>
    <col min="4611" max="4612" width="10.42578125" style="189" customWidth="1"/>
    <col min="4613" max="4613" width="11.28515625" style="189" bestFit="1" customWidth="1"/>
    <col min="4614" max="4614" width="10.85546875" style="189" customWidth="1"/>
    <col min="4615" max="4615" width="12.140625" style="189" bestFit="1" customWidth="1"/>
    <col min="4616" max="4616" width="12.42578125" style="189" customWidth="1"/>
    <col min="4617" max="4617" width="12.140625" style="189" bestFit="1" customWidth="1"/>
    <col min="4618" max="4618" width="11.42578125" style="189" customWidth="1"/>
    <col min="4619" max="4619" width="15.28515625" style="189" bestFit="1" customWidth="1"/>
    <col min="4620" max="4624" width="11.42578125" style="189"/>
    <col min="4625" max="4625" width="14.7109375" style="189" bestFit="1" customWidth="1"/>
    <col min="4626" max="4863" width="11.42578125" style="189"/>
    <col min="4864" max="4864" width="5.7109375" style="189" customWidth="1"/>
    <col min="4865" max="4865" width="51" style="189" bestFit="1" customWidth="1"/>
    <col min="4866" max="4866" width="12.28515625" style="189" customWidth="1"/>
    <col min="4867" max="4868" width="10.42578125" style="189" customWidth="1"/>
    <col min="4869" max="4869" width="11.28515625" style="189" bestFit="1" customWidth="1"/>
    <col min="4870" max="4870" width="10.85546875" style="189" customWidth="1"/>
    <col min="4871" max="4871" width="12.140625" style="189" bestFit="1" customWidth="1"/>
    <col min="4872" max="4872" width="12.42578125" style="189" customWidth="1"/>
    <col min="4873" max="4873" width="12.140625" style="189" bestFit="1" customWidth="1"/>
    <col min="4874" max="4874" width="11.42578125" style="189" customWidth="1"/>
    <col min="4875" max="4875" width="15.28515625" style="189" bestFit="1" customWidth="1"/>
    <col min="4876" max="4880" width="11.42578125" style="189"/>
    <col min="4881" max="4881" width="14.7109375" style="189" bestFit="1" customWidth="1"/>
    <col min="4882" max="5119" width="11.42578125" style="189"/>
    <col min="5120" max="5120" width="5.7109375" style="189" customWidth="1"/>
    <col min="5121" max="5121" width="51" style="189" bestFit="1" customWidth="1"/>
    <col min="5122" max="5122" width="12.28515625" style="189" customWidth="1"/>
    <col min="5123" max="5124" width="10.42578125" style="189" customWidth="1"/>
    <col min="5125" max="5125" width="11.28515625" style="189" bestFit="1" customWidth="1"/>
    <col min="5126" max="5126" width="10.85546875" style="189" customWidth="1"/>
    <col min="5127" max="5127" width="12.140625" style="189" bestFit="1" customWidth="1"/>
    <col min="5128" max="5128" width="12.42578125" style="189" customWidth="1"/>
    <col min="5129" max="5129" width="12.140625" style="189" bestFit="1" customWidth="1"/>
    <col min="5130" max="5130" width="11.42578125" style="189" customWidth="1"/>
    <col min="5131" max="5131" width="15.28515625" style="189" bestFit="1" customWidth="1"/>
    <col min="5132" max="5136" width="11.42578125" style="189"/>
    <col min="5137" max="5137" width="14.7109375" style="189" bestFit="1" customWidth="1"/>
    <col min="5138" max="5375" width="11.42578125" style="189"/>
    <col min="5376" max="5376" width="5.7109375" style="189" customWidth="1"/>
    <col min="5377" max="5377" width="51" style="189" bestFit="1" customWidth="1"/>
    <col min="5378" max="5378" width="12.28515625" style="189" customWidth="1"/>
    <col min="5379" max="5380" width="10.42578125" style="189" customWidth="1"/>
    <col min="5381" max="5381" width="11.28515625" style="189" bestFit="1" customWidth="1"/>
    <col min="5382" max="5382" width="10.85546875" style="189" customWidth="1"/>
    <col min="5383" max="5383" width="12.140625" style="189" bestFit="1" customWidth="1"/>
    <col min="5384" max="5384" width="12.42578125" style="189" customWidth="1"/>
    <col min="5385" max="5385" width="12.140625" style="189" bestFit="1" customWidth="1"/>
    <col min="5386" max="5386" width="11.42578125" style="189" customWidth="1"/>
    <col min="5387" max="5387" width="15.28515625" style="189" bestFit="1" customWidth="1"/>
    <col min="5388" max="5392" width="11.42578125" style="189"/>
    <col min="5393" max="5393" width="14.7109375" style="189" bestFit="1" customWidth="1"/>
    <col min="5394" max="5631" width="11.42578125" style="189"/>
    <col min="5632" max="5632" width="5.7109375" style="189" customWidth="1"/>
    <col min="5633" max="5633" width="51" style="189" bestFit="1" customWidth="1"/>
    <col min="5634" max="5634" width="12.28515625" style="189" customWidth="1"/>
    <col min="5635" max="5636" width="10.42578125" style="189" customWidth="1"/>
    <col min="5637" max="5637" width="11.28515625" style="189" bestFit="1" customWidth="1"/>
    <col min="5638" max="5638" width="10.85546875" style="189" customWidth="1"/>
    <col min="5639" max="5639" width="12.140625" style="189" bestFit="1" customWidth="1"/>
    <col min="5640" max="5640" width="12.42578125" style="189" customWidth="1"/>
    <col min="5641" max="5641" width="12.140625" style="189" bestFit="1" customWidth="1"/>
    <col min="5642" max="5642" width="11.42578125" style="189" customWidth="1"/>
    <col min="5643" max="5643" width="15.28515625" style="189" bestFit="1" customWidth="1"/>
    <col min="5644" max="5648" width="11.42578125" style="189"/>
    <col min="5649" max="5649" width="14.7109375" style="189" bestFit="1" customWidth="1"/>
    <col min="5650" max="5887" width="11.42578125" style="189"/>
    <col min="5888" max="5888" width="5.7109375" style="189" customWidth="1"/>
    <col min="5889" max="5889" width="51" style="189" bestFit="1" customWidth="1"/>
    <col min="5890" max="5890" width="12.28515625" style="189" customWidth="1"/>
    <col min="5891" max="5892" width="10.42578125" style="189" customWidth="1"/>
    <col min="5893" max="5893" width="11.28515625" style="189" bestFit="1" customWidth="1"/>
    <col min="5894" max="5894" width="10.85546875" style="189" customWidth="1"/>
    <col min="5895" max="5895" width="12.140625" style="189" bestFit="1" customWidth="1"/>
    <col min="5896" max="5896" width="12.42578125" style="189" customWidth="1"/>
    <col min="5897" max="5897" width="12.140625" style="189" bestFit="1" customWidth="1"/>
    <col min="5898" max="5898" width="11.42578125" style="189" customWidth="1"/>
    <col min="5899" max="5899" width="15.28515625" style="189" bestFit="1" customWidth="1"/>
    <col min="5900" max="5904" width="11.42578125" style="189"/>
    <col min="5905" max="5905" width="14.7109375" style="189" bestFit="1" customWidth="1"/>
    <col min="5906" max="6143" width="11.42578125" style="189"/>
    <col min="6144" max="6144" width="5.7109375" style="189" customWidth="1"/>
    <col min="6145" max="6145" width="51" style="189" bestFit="1" customWidth="1"/>
    <col min="6146" max="6146" width="12.28515625" style="189" customWidth="1"/>
    <col min="6147" max="6148" width="10.42578125" style="189" customWidth="1"/>
    <col min="6149" max="6149" width="11.28515625" style="189" bestFit="1" customWidth="1"/>
    <col min="6150" max="6150" width="10.85546875" style="189" customWidth="1"/>
    <col min="6151" max="6151" width="12.140625" style="189" bestFit="1" customWidth="1"/>
    <col min="6152" max="6152" width="12.42578125" style="189" customWidth="1"/>
    <col min="6153" max="6153" width="12.140625" style="189" bestFit="1" customWidth="1"/>
    <col min="6154" max="6154" width="11.42578125" style="189" customWidth="1"/>
    <col min="6155" max="6155" width="15.28515625" style="189" bestFit="1" customWidth="1"/>
    <col min="6156" max="6160" width="11.42578125" style="189"/>
    <col min="6161" max="6161" width="14.7109375" style="189" bestFit="1" customWidth="1"/>
    <col min="6162" max="6399" width="11.42578125" style="189"/>
    <col min="6400" max="6400" width="5.7109375" style="189" customWidth="1"/>
    <col min="6401" max="6401" width="51" style="189" bestFit="1" customWidth="1"/>
    <col min="6402" max="6402" width="12.28515625" style="189" customWidth="1"/>
    <col min="6403" max="6404" width="10.42578125" style="189" customWidth="1"/>
    <col min="6405" max="6405" width="11.28515625" style="189" bestFit="1" customWidth="1"/>
    <col min="6406" max="6406" width="10.85546875" style="189" customWidth="1"/>
    <col min="6407" max="6407" width="12.140625" style="189" bestFit="1" customWidth="1"/>
    <col min="6408" max="6408" width="12.42578125" style="189" customWidth="1"/>
    <col min="6409" max="6409" width="12.140625" style="189" bestFit="1" customWidth="1"/>
    <col min="6410" max="6410" width="11.42578125" style="189" customWidth="1"/>
    <col min="6411" max="6411" width="15.28515625" style="189" bestFit="1" customWidth="1"/>
    <col min="6412" max="6416" width="11.42578125" style="189"/>
    <col min="6417" max="6417" width="14.7109375" style="189" bestFit="1" customWidth="1"/>
    <col min="6418" max="6655" width="11.42578125" style="189"/>
    <col min="6656" max="6656" width="5.7109375" style="189" customWidth="1"/>
    <col min="6657" max="6657" width="51" style="189" bestFit="1" customWidth="1"/>
    <col min="6658" max="6658" width="12.28515625" style="189" customWidth="1"/>
    <col min="6659" max="6660" width="10.42578125" style="189" customWidth="1"/>
    <col min="6661" max="6661" width="11.28515625" style="189" bestFit="1" customWidth="1"/>
    <col min="6662" max="6662" width="10.85546875" style="189" customWidth="1"/>
    <col min="6663" max="6663" width="12.140625" style="189" bestFit="1" customWidth="1"/>
    <col min="6664" max="6664" width="12.42578125" style="189" customWidth="1"/>
    <col min="6665" max="6665" width="12.140625" style="189" bestFit="1" customWidth="1"/>
    <col min="6666" max="6666" width="11.42578125" style="189" customWidth="1"/>
    <col min="6667" max="6667" width="15.28515625" style="189" bestFit="1" customWidth="1"/>
    <col min="6668" max="6672" width="11.42578125" style="189"/>
    <col min="6673" max="6673" width="14.7109375" style="189" bestFit="1" customWidth="1"/>
    <col min="6674" max="6911" width="11.42578125" style="189"/>
    <col min="6912" max="6912" width="5.7109375" style="189" customWidth="1"/>
    <col min="6913" max="6913" width="51" style="189" bestFit="1" customWidth="1"/>
    <col min="6914" max="6914" width="12.28515625" style="189" customWidth="1"/>
    <col min="6915" max="6916" width="10.42578125" style="189" customWidth="1"/>
    <col min="6917" max="6917" width="11.28515625" style="189" bestFit="1" customWidth="1"/>
    <col min="6918" max="6918" width="10.85546875" style="189" customWidth="1"/>
    <col min="6919" max="6919" width="12.140625" style="189" bestFit="1" customWidth="1"/>
    <col min="6920" max="6920" width="12.42578125" style="189" customWidth="1"/>
    <col min="6921" max="6921" width="12.140625" style="189" bestFit="1" customWidth="1"/>
    <col min="6922" max="6922" width="11.42578125" style="189" customWidth="1"/>
    <col min="6923" max="6923" width="15.28515625" style="189" bestFit="1" customWidth="1"/>
    <col min="6924" max="6928" width="11.42578125" style="189"/>
    <col min="6929" max="6929" width="14.7109375" style="189" bestFit="1" customWidth="1"/>
    <col min="6930" max="7167" width="11.42578125" style="189"/>
    <col min="7168" max="7168" width="5.7109375" style="189" customWidth="1"/>
    <col min="7169" max="7169" width="51" style="189" bestFit="1" customWidth="1"/>
    <col min="7170" max="7170" width="12.28515625" style="189" customWidth="1"/>
    <col min="7171" max="7172" width="10.42578125" style="189" customWidth="1"/>
    <col min="7173" max="7173" width="11.28515625" style="189" bestFit="1" customWidth="1"/>
    <col min="7174" max="7174" width="10.85546875" style="189" customWidth="1"/>
    <col min="7175" max="7175" width="12.140625" style="189" bestFit="1" customWidth="1"/>
    <col min="7176" max="7176" width="12.42578125" style="189" customWidth="1"/>
    <col min="7177" max="7177" width="12.140625" style="189" bestFit="1" customWidth="1"/>
    <col min="7178" max="7178" width="11.42578125" style="189" customWidth="1"/>
    <col min="7179" max="7179" width="15.28515625" style="189" bestFit="1" customWidth="1"/>
    <col min="7180" max="7184" width="11.42578125" style="189"/>
    <col min="7185" max="7185" width="14.7109375" style="189" bestFit="1" customWidth="1"/>
    <col min="7186" max="7423" width="11.42578125" style="189"/>
    <col min="7424" max="7424" width="5.7109375" style="189" customWidth="1"/>
    <col min="7425" max="7425" width="51" style="189" bestFit="1" customWidth="1"/>
    <col min="7426" max="7426" width="12.28515625" style="189" customWidth="1"/>
    <col min="7427" max="7428" width="10.42578125" style="189" customWidth="1"/>
    <col min="7429" max="7429" width="11.28515625" style="189" bestFit="1" customWidth="1"/>
    <col min="7430" max="7430" width="10.85546875" style="189" customWidth="1"/>
    <col min="7431" max="7431" width="12.140625" style="189" bestFit="1" customWidth="1"/>
    <col min="7432" max="7432" width="12.42578125" style="189" customWidth="1"/>
    <col min="7433" max="7433" width="12.140625" style="189" bestFit="1" customWidth="1"/>
    <col min="7434" max="7434" width="11.42578125" style="189" customWidth="1"/>
    <col min="7435" max="7435" width="15.28515625" style="189" bestFit="1" customWidth="1"/>
    <col min="7436" max="7440" width="11.42578125" style="189"/>
    <col min="7441" max="7441" width="14.7109375" style="189" bestFit="1" customWidth="1"/>
    <col min="7442" max="7679" width="11.42578125" style="189"/>
    <col min="7680" max="7680" width="5.7109375" style="189" customWidth="1"/>
    <col min="7681" max="7681" width="51" style="189" bestFit="1" customWidth="1"/>
    <col min="7682" max="7682" width="12.28515625" style="189" customWidth="1"/>
    <col min="7683" max="7684" width="10.42578125" style="189" customWidth="1"/>
    <col min="7685" max="7685" width="11.28515625" style="189" bestFit="1" customWidth="1"/>
    <col min="7686" max="7686" width="10.85546875" style="189" customWidth="1"/>
    <col min="7687" max="7687" width="12.140625" style="189" bestFit="1" customWidth="1"/>
    <col min="7688" max="7688" width="12.42578125" style="189" customWidth="1"/>
    <col min="7689" max="7689" width="12.140625" style="189" bestFit="1" customWidth="1"/>
    <col min="7690" max="7690" width="11.42578125" style="189" customWidth="1"/>
    <col min="7691" max="7691" width="15.28515625" style="189" bestFit="1" customWidth="1"/>
    <col min="7692" max="7696" width="11.42578125" style="189"/>
    <col min="7697" max="7697" width="14.7109375" style="189" bestFit="1" customWidth="1"/>
    <col min="7698" max="7935" width="11.42578125" style="189"/>
    <col min="7936" max="7936" width="5.7109375" style="189" customWidth="1"/>
    <col min="7937" max="7937" width="51" style="189" bestFit="1" customWidth="1"/>
    <col min="7938" max="7938" width="12.28515625" style="189" customWidth="1"/>
    <col min="7939" max="7940" width="10.42578125" style="189" customWidth="1"/>
    <col min="7941" max="7941" width="11.28515625" style="189" bestFit="1" customWidth="1"/>
    <col min="7942" max="7942" width="10.85546875" style="189" customWidth="1"/>
    <col min="7943" max="7943" width="12.140625" style="189" bestFit="1" customWidth="1"/>
    <col min="7944" max="7944" width="12.42578125" style="189" customWidth="1"/>
    <col min="7945" max="7945" width="12.140625" style="189" bestFit="1" customWidth="1"/>
    <col min="7946" max="7946" width="11.42578125" style="189" customWidth="1"/>
    <col min="7947" max="7947" width="15.28515625" style="189" bestFit="1" customWidth="1"/>
    <col min="7948" max="7952" width="11.42578125" style="189"/>
    <col min="7953" max="7953" width="14.7109375" style="189" bestFit="1" customWidth="1"/>
    <col min="7954" max="8191" width="11.42578125" style="189"/>
    <col min="8192" max="8192" width="5.7109375" style="189" customWidth="1"/>
    <col min="8193" max="8193" width="51" style="189" bestFit="1" customWidth="1"/>
    <col min="8194" max="8194" width="12.28515625" style="189" customWidth="1"/>
    <col min="8195" max="8196" width="10.42578125" style="189" customWidth="1"/>
    <col min="8197" max="8197" width="11.28515625" style="189" bestFit="1" customWidth="1"/>
    <col min="8198" max="8198" width="10.85546875" style="189" customWidth="1"/>
    <col min="8199" max="8199" width="12.140625" style="189" bestFit="1" customWidth="1"/>
    <col min="8200" max="8200" width="12.42578125" style="189" customWidth="1"/>
    <col min="8201" max="8201" width="12.140625" style="189" bestFit="1" customWidth="1"/>
    <col min="8202" max="8202" width="11.42578125" style="189" customWidth="1"/>
    <col min="8203" max="8203" width="15.28515625" style="189" bestFit="1" customWidth="1"/>
    <col min="8204" max="8208" width="11.42578125" style="189"/>
    <col min="8209" max="8209" width="14.7109375" style="189" bestFit="1" customWidth="1"/>
    <col min="8210" max="8447" width="11.42578125" style="189"/>
    <col min="8448" max="8448" width="5.7109375" style="189" customWidth="1"/>
    <col min="8449" max="8449" width="51" style="189" bestFit="1" customWidth="1"/>
    <col min="8450" max="8450" width="12.28515625" style="189" customWidth="1"/>
    <col min="8451" max="8452" width="10.42578125" style="189" customWidth="1"/>
    <col min="8453" max="8453" width="11.28515625" style="189" bestFit="1" customWidth="1"/>
    <col min="8454" max="8454" width="10.85546875" style="189" customWidth="1"/>
    <col min="8455" max="8455" width="12.140625" style="189" bestFit="1" customWidth="1"/>
    <col min="8456" max="8456" width="12.42578125" style="189" customWidth="1"/>
    <col min="8457" max="8457" width="12.140625" style="189" bestFit="1" customWidth="1"/>
    <col min="8458" max="8458" width="11.42578125" style="189" customWidth="1"/>
    <col min="8459" max="8459" width="15.28515625" style="189" bestFit="1" customWidth="1"/>
    <col min="8460" max="8464" width="11.42578125" style="189"/>
    <col min="8465" max="8465" width="14.7109375" style="189" bestFit="1" customWidth="1"/>
    <col min="8466" max="8703" width="11.42578125" style="189"/>
    <col min="8704" max="8704" width="5.7109375" style="189" customWidth="1"/>
    <col min="8705" max="8705" width="51" style="189" bestFit="1" customWidth="1"/>
    <col min="8706" max="8706" width="12.28515625" style="189" customWidth="1"/>
    <col min="8707" max="8708" width="10.42578125" style="189" customWidth="1"/>
    <col min="8709" max="8709" width="11.28515625" style="189" bestFit="1" customWidth="1"/>
    <col min="8710" max="8710" width="10.85546875" style="189" customWidth="1"/>
    <col min="8711" max="8711" width="12.140625" style="189" bestFit="1" customWidth="1"/>
    <col min="8712" max="8712" width="12.42578125" style="189" customWidth="1"/>
    <col min="8713" max="8713" width="12.140625" style="189" bestFit="1" customWidth="1"/>
    <col min="8714" max="8714" width="11.42578125" style="189" customWidth="1"/>
    <col min="8715" max="8715" width="15.28515625" style="189" bestFit="1" customWidth="1"/>
    <col min="8716" max="8720" width="11.42578125" style="189"/>
    <col min="8721" max="8721" width="14.7109375" style="189" bestFit="1" customWidth="1"/>
    <col min="8722" max="8959" width="11.42578125" style="189"/>
    <col min="8960" max="8960" width="5.7109375" style="189" customWidth="1"/>
    <col min="8961" max="8961" width="51" style="189" bestFit="1" customWidth="1"/>
    <col min="8962" max="8962" width="12.28515625" style="189" customWidth="1"/>
    <col min="8963" max="8964" width="10.42578125" style="189" customWidth="1"/>
    <col min="8965" max="8965" width="11.28515625" style="189" bestFit="1" customWidth="1"/>
    <col min="8966" max="8966" width="10.85546875" style="189" customWidth="1"/>
    <col min="8967" max="8967" width="12.140625" style="189" bestFit="1" customWidth="1"/>
    <col min="8968" max="8968" width="12.42578125" style="189" customWidth="1"/>
    <col min="8969" max="8969" width="12.140625" style="189" bestFit="1" customWidth="1"/>
    <col min="8970" max="8970" width="11.42578125" style="189" customWidth="1"/>
    <col min="8971" max="8971" width="15.28515625" style="189" bestFit="1" customWidth="1"/>
    <col min="8972" max="8976" width="11.42578125" style="189"/>
    <col min="8977" max="8977" width="14.7109375" style="189" bestFit="1" customWidth="1"/>
    <col min="8978" max="9215" width="11.42578125" style="189"/>
    <col min="9216" max="9216" width="5.7109375" style="189" customWidth="1"/>
    <col min="9217" max="9217" width="51" style="189" bestFit="1" customWidth="1"/>
    <col min="9218" max="9218" width="12.28515625" style="189" customWidth="1"/>
    <col min="9219" max="9220" width="10.42578125" style="189" customWidth="1"/>
    <col min="9221" max="9221" width="11.28515625" style="189" bestFit="1" customWidth="1"/>
    <col min="9222" max="9222" width="10.85546875" style="189" customWidth="1"/>
    <col min="9223" max="9223" width="12.140625" style="189" bestFit="1" customWidth="1"/>
    <col min="9224" max="9224" width="12.42578125" style="189" customWidth="1"/>
    <col min="9225" max="9225" width="12.140625" style="189" bestFit="1" customWidth="1"/>
    <col min="9226" max="9226" width="11.42578125" style="189" customWidth="1"/>
    <col min="9227" max="9227" width="15.28515625" style="189" bestFit="1" customWidth="1"/>
    <col min="9228" max="9232" width="11.42578125" style="189"/>
    <col min="9233" max="9233" width="14.7109375" style="189" bestFit="1" customWidth="1"/>
    <col min="9234" max="9471" width="11.42578125" style="189"/>
    <col min="9472" max="9472" width="5.7109375" style="189" customWidth="1"/>
    <col min="9473" max="9473" width="51" style="189" bestFit="1" customWidth="1"/>
    <col min="9474" max="9474" width="12.28515625" style="189" customWidth="1"/>
    <col min="9475" max="9476" width="10.42578125" style="189" customWidth="1"/>
    <col min="9477" max="9477" width="11.28515625" style="189" bestFit="1" customWidth="1"/>
    <col min="9478" max="9478" width="10.85546875" style="189" customWidth="1"/>
    <col min="9479" max="9479" width="12.140625" style="189" bestFit="1" customWidth="1"/>
    <col min="9480" max="9480" width="12.42578125" style="189" customWidth="1"/>
    <col min="9481" max="9481" width="12.140625" style="189" bestFit="1" customWidth="1"/>
    <col min="9482" max="9482" width="11.42578125" style="189" customWidth="1"/>
    <col min="9483" max="9483" width="15.28515625" style="189" bestFit="1" customWidth="1"/>
    <col min="9484" max="9488" width="11.42578125" style="189"/>
    <col min="9489" max="9489" width="14.7109375" style="189" bestFit="1" customWidth="1"/>
    <col min="9490" max="9727" width="11.42578125" style="189"/>
    <col min="9728" max="9728" width="5.7109375" style="189" customWidth="1"/>
    <col min="9729" max="9729" width="51" style="189" bestFit="1" customWidth="1"/>
    <col min="9730" max="9730" width="12.28515625" style="189" customWidth="1"/>
    <col min="9731" max="9732" width="10.42578125" style="189" customWidth="1"/>
    <col min="9733" max="9733" width="11.28515625" style="189" bestFit="1" customWidth="1"/>
    <col min="9734" max="9734" width="10.85546875" style="189" customWidth="1"/>
    <col min="9735" max="9735" width="12.140625" style="189" bestFit="1" customWidth="1"/>
    <col min="9736" max="9736" width="12.42578125" style="189" customWidth="1"/>
    <col min="9737" max="9737" width="12.140625" style="189" bestFit="1" customWidth="1"/>
    <col min="9738" max="9738" width="11.42578125" style="189" customWidth="1"/>
    <col min="9739" max="9739" width="15.28515625" style="189" bestFit="1" customWidth="1"/>
    <col min="9740" max="9744" width="11.42578125" style="189"/>
    <col min="9745" max="9745" width="14.7109375" style="189" bestFit="1" customWidth="1"/>
    <col min="9746" max="9983" width="11.42578125" style="189"/>
    <col min="9984" max="9984" width="5.7109375" style="189" customWidth="1"/>
    <col min="9985" max="9985" width="51" style="189" bestFit="1" customWidth="1"/>
    <col min="9986" max="9986" width="12.28515625" style="189" customWidth="1"/>
    <col min="9987" max="9988" width="10.42578125" style="189" customWidth="1"/>
    <col min="9989" max="9989" width="11.28515625" style="189" bestFit="1" customWidth="1"/>
    <col min="9990" max="9990" width="10.85546875" style="189" customWidth="1"/>
    <col min="9991" max="9991" width="12.140625" style="189" bestFit="1" customWidth="1"/>
    <col min="9992" max="9992" width="12.42578125" style="189" customWidth="1"/>
    <col min="9993" max="9993" width="12.140625" style="189" bestFit="1" customWidth="1"/>
    <col min="9994" max="9994" width="11.42578125" style="189" customWidth="1"/>
    <col min="9995" max="9995" width="15.28515625" style="189" bestFit="1" customWidth="1"/>
    <col min="9996" max="10000" width="11.42578125" style="189"/>
    <col min="10001" max="10001" width="14.7109375" style="189" bestFit="1" customWidth="1"/>
    <col min="10002" max="10239" width="11.42578125" style="189"/>
    <col min="10240" max="10240" width="5.7109375" style="189" customWidth="1"/>
    <col min="10241" max="10241" width="51" style="189" bestFit="1" customWidth="1"/>
    <col min="10242" max="10242" width="12.28515625" style="189" customWidth="1"/>
    <col min="10243" max="10244" width="10.42578125" style="189" customWidth="1"/>
    <col min="10245" max="10245" width="11.28515625" style="189" bestFit="1" customWidth="1"/>
    <col min="10246" max="10246" width="10.85546875" style="189" customWidth="1"/>
    <col min="10247" max="10247" width="12.140625" style="189" bestFit="1" customWidth="1"/>
    <col min="10248" max="10248" width="12.42578125" style="189" customWidth="1"/>
    <col min="10249" max="10249" width="12.140625" style="189" bestFit="1" customWidth="1"/>
    <col min="10250" max="10250" width="11.42578125" style="189" customWidth="1"/>
    <col min="10251" max="10251" width="15.28515625" style="189" bestFit="1" customWidth="1"/>
    <col min="10252" max="10256" width="11.42578125" style="189"/>
    <col min="10257" max="10257" width="14.7109375" style="189" bestFit="1" customWidth="1"/>
    <col min="10258" max="10495" width="11.42578125" style="189"/>
    <col min="10496" max="10496" width="5.7109375" style="189" customWidth="1"/>
    <col min="10497" max="10497" width="51" style="189" bestFit="1" customWidth="1"/>
    <col min="10498" max="10498" width="12.28515625" style="189" customWidth="1"/>
    <col min="10499" max="10500" width="10.42578125" style="189" customWidth="1"/>
    <col min="10501" max="10501" width="11.28515625" style="189" bestFit="1" customWidth="1"/>
    <col min="10502" max="10502" width="10.85546875" style="189" customWidth="1"/>
    <col min="10503" max="10503" width="12.140625" style="189" bestFit="1" customWidth="1"/>
    <col min="10504" max="10504" width="12.42578125" style="189" customWidth="1"/>
    <col min="10505" max="10505" width="12.140625" style="189" bestFit="1" customWidth="1"/>
    <col min="10506" max="10506" width="11.42578125" style="189" customWidth="1"/>
    <col min="10507" max="10507" width="15.28515625" style="189" bestFit="1" customWidth="1"/>
    <col min="10508" max="10512" width="11.42578125" style="189"/>
    <col min="10513" max="10513" width="14.7109375" style="189" bestFit="1" customWidth="1"/>
    <col min="10514" max="10751" width="11.42578125" style="189"/>
    <col min="10752" max="10752" width="5.7109375" style="189" customWidth="1"/>
    <col min="10753" max="10753" width="51" style="189" bestFit="1" customWidth="1"/>
    <col min="10754" max="10754" width="12.28515625" style="189" customWidth="1"/>
    <col min="10755" max="10756" width="10.42578125" style="189" customWidth="1"/>
    <col min="10757" max="10757" width="11.28515625" style="189" bestFit="1" customWidth="1"/>
    <col min="10758" max="10758" width="10.85546875" style="189" customWidth="1"/>
    <col min="10759" max="10759" width="12.140625" style="189" bestFit="1" customWidth="1"/>
    <col min="10760" max="10760" width="12.42578125" style="189" customWidth="1"/>
    <col min="10761" max="10761" width="12.140625" style="189" bestFit="1" customWidth="1"/>
    <col min="10762" max="10762" width="11.42578125" style="189" customWidth="1"/>
    <col min="10763" max="10763" width="15.28515625" style="189" bestFit="1" customWidth="1"/>
    <col min="10764" max="10768" width="11.42578125" style="189"/>
    <col min="10769" max="10769" width="14.7109375" style="189" bestFit="1" customWidth="1"/>
    <col min="10770" max="11007" width="11.42578125" style="189"/>
    <col min="11008" max="11008" width="5.7109375" style="189" customWidth="1"/>
    <col min="11009" max="11009" width="51" style="189" bestFit="1" customWidth="1"/>
    <col min="11010" max="11010" width="12.28515625" style="189" customWidth="1"/>
    <col min="11011" max="11012" width="10.42578125" style="189" customWidth="1"/>
    <col min="11013" max="11013" width="11.28515625" style="189" bestFit="1" customWidth="1"/>
    <col min="11014" max="11014" width="10.85546875" style="189" customWidth="1"/>
    <col min="11015" max="11015" width="12.140625" style="189" bestFit="1" customWidth="1"/>
    <col min="11016" max="11016" width="12.42578125" style="189" customWidth="1"/>
    <col min="11017" max="11017" width="12.140625" style="189" bestFit="1" customWidth="1"/>
    <col min="11018" max="11018" width="11.42578125" style="189" customWidth="1"/>
    <col min="11019" max="11019" width="15.28515625" style="189" bestFit="1" customWidth="1"/>
    <col min="11020" max="11024" width="11.42578125" style="189"/>
    <col min="11025" max="11025" width="14.7109375" style="189" bestFit="1" customWidth="1"/>
    <col min="11026" max="11263" width="11.42578125" style="189"/>
    <col min="11264" max="11264" width="5.7109375" style="189" customWidth="1"/>
    <col min="11265" max="11265" width="51" style="189" bestFit="1" customWidth="1"/>
    <col min="11266" max="11266" width="12.28515625" style="189" customWidth="1"/>
    <col min="11267" max="11268" width="10.42578125" style="189" customWidth="1"/>
    <col min="11269" max="11269" width="11.28515625" style="189" bestFit="1" customWidth="1"/>
    <col min="11270" max="11270" width="10.85546875" style="189" customWidth="1"/>
    <col min="11271" max="11271" width="12.140625" style="189" bestFit="1" customWidth="1"/>
    <col min="11272" max="11272" width="12.42578125" style="189" customWidth="1"/>
    <col min="11273" max="11273" width="12.140625" style="189" bestFit="1" customWidth="1"/>
    <col min="11274" max="11274" width="11.42578125" style="189" customWidth="1"/>
    <col min="11275" max="11275" width="15.28515625" style="189" bestFit="1" customWidth="1"/>
    <col min="11276" max="11280" width="11.42578125" style="189"/>
    <col min="11281" max="11281" width="14.7109375" style="189" bestFit="1" customWidth="1"/>
    <col min="11282" max="11519" width="11.42578125" style="189"/>
    <col min="11520" max="11520" width="5.7109375" style="189" customWidth="1"/>
    <col min="11521" max="11521" width="51" style="189" bestFit="1" customWidth="1"/>
    <col min="11522" max="11522" width="12.28515625" style="189" customWidth="1"/>
    <col min="11523" max="11524" width="10.42578125" style="189" customWidth="1"/>
    <col min="11525" max="11525" width="11.28515625" style="189" bestFit="1" customWidth="1"/>
    <col min="11526" max="11526" width="10.85546875" style="189" customWidth="1"/>
    <col min="11527" max="11527" width="12.140625" style="189" bestFit="1" customWidth="1"/>
    <col min="11528" max="11528" width="12.42578125" style="189" customWidth="1"/>
    <col min="11529" max="11529" width="12.140625" style="189" bestFit="1" customWidth="1"/>
    <col min="11530" max="11530" width="11.42578125" style="189" customWidth="1"/>
    <col min="11531" max="11531" width="15.28515625" style="189" bestFit="1" customWidth="1"/>
    <col min="11532" max="11536" width="11.42578125" style="189"/>
    <col min="11537" max="11537" width="14.7109375" style="189" bestFit="1" customWidth="1"/>
    <col min="11538" max="11775" width="11.42578125" style="189"/>
    <col min="11776" max="11776" width="5.7109375" style="189" customWidth="1"/>
    <col min="11777" max="11777" width="51" style="189" bestFit="1" customWidth="1"/>
    <col min="11778" max="11778" width="12.28515625" style="189" customWidth="1"/>
    <col min="11779" max="11780" width="10.42578125" style="189" customWidth="1"/>
    <col min="11781" max="11781" width="11.28515625" style="189" bestFit="1" customWidth="1"/>
    <col min="11782" max="11782" width="10.85546875" style="189" customWidth="1"/>
    <col min="11783" max="11783" width="12.140625" style="189" bestFit="1" customWidth="1"/>
    <col min="11784" max="11784" width="12.42578125" style="189" customWidth="1"/>
    <col min="11785" max="11785" width="12.140625" style="189" bestFit="1" customWidth="1"/>
    <col min="11786" max="11786" width="11.42578125" style="189" customWidth="1"/>
    <col min="11787" max="11787" width="15.28515625" style="189" bestFit="1" customWidth="1"/>
    <col min="11788" max="11792" width="11.42578125" style="189"/>
    <col min="11793" max="11793" width="14.7109375" style="189" bestFit="1" customWidth="1"/>
    <col min="11794" max="12031" width="11.42578125" style="189"/>
    <col min="12032" max="12032" width="5.7109375" style="189" customWidth="1"/>
    <col min="12033" max="12033" width="51" style="189" bestFit="1" customWidth="1"/>
    <col min="12034" max="12034" width="12.28515625" style="189" customWidth="1"/>
    <col min="12035" max="12036" width="10.42578125" style="189" customWidth="1"/>
    <col min="12037" max="12037" width="11.28515625" style="189" bestFit="1" customWidth="1"/>
    <col min="12038" max="12038" width="10.85546875" style="189" customWidth="1"/>
    <col min="12039" max="12039" width="12.140625" style="189" bestFit="1" customWidth="1"/>
    <col min="12040" max="12040" width="12.42578125" style="189" customWidth="1"/>
    <col min="12041" max="12041" width="12.140625" style="189" bestFit="1" customWidth="1"/>
    <col min="12042" max="12042" width="11.42578125" style="189" customWidth="1"/>
    <col min="12043" max="12043" width="15.28515625" style="189" bestFit="1" customWidth="1"/>
    <col min="12044" max="12048" width="11.42578125" style="189"/>
    <col min="12049" max="12049" width="14.7109375" style="189" bestFit="1" customWidth="1"/>
    <col min="12050" max="12287" width="11.42578125" style="189"/>
    <col min="12288" max="12288" width="5.7109375" style="189" customWidth="1"/>
    <col min="12289" max="12289" width="51" style="189" bestFit="1" customWidth="1"/>
    <col min="12290" max="12290" width="12.28515625" style="189" customWidth="1"/>
    <col min="12291" max="12292" width="10.42578125" style="189" customWidth="1"/>
    <col min="12293" max="12293" width="11.28515625" style="189" bestFit="1" customWidth="1"/>
    <col min="12294" max="12294" width="10.85546875" style="189" customWidth="1"/>
    <col min="12295" max="12295" width="12.140625" style="189" bestFit="1" customWidth="1"/>
    <col min="12296" max="12296" width="12.42578125" style="189" customWidth="1"/>
    <col min="12297" max="12297" width="12.140625" style="189" bestFit="1" customWidth="1"/>
    <col min="12298" max="12298" width="11.42578125" style="189" customWidth="1"/>
    <col min="12299" max="12299" width="15.28515625" style="189" bestFit="1" customWidth="1"/>
    <col min="12300" max="12304" width="11.42578125" style="189"/>
    <col min="12305" max="12305" width="14.7109375" style="189" bestFit="1" customWidth="1"/>
    <col min="12306" max="12543" width="11.42578125" style="189"/>
    <col min="12544" max="12544" width="5.7109375" style="189" customWidth="1"/>
    <col min="12545" max="12545" width="51" style="189" bestFit="1" customWidth="1"/>
    <col min="12546" max="12546" width="12.28515625" style="189" customWidth="1"/>
    <col min="12547" max="12548" width="10.42578125" style="189" customWidth="1"/>
    <col min="12549" max="12549" width="11.28515625" style="189" bestFit="1" customWidth="1"/>
    <col min="12550" max="12550" width="10.85546875" style="189" customWidth="1"/>
    <col min="12551" max="12551" width="12.140625" style="189" bestFit="1" customWidth="1"/>
    <col min="12552" max="12552" width="12.42578125" style="189" customWidth="1"/>
    <col min="12553" max="12553" width="12.140625" style="189" bestFit="1" customWidth="1"/>
    <col min="12554" max="12554" width="11.42578125" style="189" customWidth="1"/>
    <col min="12555" max="12555" width="15.28515625" style="189" bestFit="1" customWidth="1"/>
    <col min="12556" max="12560" width="11.42578125" style="189"/>
    <col min="12561" max="12561" width="14.7109375" style="189" bestFit="1" customWidth="1"/>
    <col min="12562" max="12799" width="11.42578125" style="189"/>
    <col min="12800" max="12800" width="5.7109375" style="189" customWidth="1"/>
    <col min="12801" max="12801" width="51" style="189" bestFit="1" customWidth="1"/>
    <col min="12802" max="12802" width="12.28515625" style="189" customWidth="1"/>
    <col min="12803" max="12804" width="10.42578125" style="189" customWidth="1"/>
    <col min="12805" max="12805" width="11.28515625" style="189" bestFit="1" customWidth="1"/>
    <col min="12806" max="12806" width="10.85546875" style="189" customWidth="1"/>
    <col min="12807" max="12807" width="12.140625" style="189" bestFit="1" customWidth="1"/>
    <col min="12808" max="12808" width="12.42578125" style="189" customWidth="1"/>
    <col min="12809" max="12809" width="12.140625" style="189" bestFit="1" customWidth="1"/>
    <col min="12810" max="12810" width="11.42578125" style="189" customWidth="1"/>
    <col min="12811" max="12811" width="15.28515625" style="189" bestFit="1" customWidth="1"/>
    <col min="12812" max="12816" width="11.42578125" style="189"/>
    <col min="12817" max="12817" width="14.7109375" style="189" bestFit="1" customWidth="1"/>
    <col min="12818" max="13055" width="11.42578125" style="189"/>
    <col min="13056" max="13056" width="5.7109375" style="189" customWidth="1"/>
    <col min="13057" max="13057" width="51" style="189" bestFit="1" customWidth="1"/>
    <col min="13058" max="13058" width="12.28515625" style="189" customWidth="1"/>
    <col min="13059" max="13060" width="10.42578125" style="189" customWidth="1"/>
    <col min="13061" max="13061" width="11.28515625" style="189" bestFit="1" customWidth="1"/>
    <col min="13062" max="13062" width="10.85546875" style="189" customWidth="1"/>
    <col min="13063" max="13063" width="12.140625" style="189" bestFit="1" customWidth="1"/>
    <col min="13064" max="13064" width="12.42578125" style="189" customWidth="1"/>
    <col min="13065" max="13065" width="12.140625" style="189" bestFit="1" customWidth="1"/>
    <col min="13066" max="13066" width="11.42578125" style="189" customWidth="1"/>
    <col min="13067" max="13067" width="15.28515625" style="189" bestFit="1" customWidth="1"/>
    <col min="13068" max="13072" width="11.42578125" style="189"/>
    <col min="13073" max="13073" width="14.7109375" style="189" bestFit="1" customWidth="1"/>
    <col min="13074" max="13311" width="11.42578125" style="189"/>
    <col min="13312" max="13312" width="5.7109375" style="189" customWidth="1"/>
    <col min="13313" max="13313" width="51" style="189" bestFit="1" customWidth="1"/>
    <col min="13314" max="13314" width="12.28515625" style="189" customWidth="1"/>
    <col min="13315" max="13316" width="10.42578125" style="189" customWidth="1"/>
    <col min="13317" max="13317" width="11.28515625" style="189" bestFit="1" customWidth="1"/>
    <col min="13318" max="13318" width="10.85546875" style="189" customWidth="1"/>
    <col min="13319" max="13319" width="12.140625" style="189" bestFit="1" customWidth="1"/>
    <col min="13320" max="13320" width="12.42578125" style="189" customWidth="1"/>
    <col min="13321" max="13321" width="12.140625" style="189" bestFit="1" customWidth="1"/>
    <col min="13322" max="13322" width="11.42578125" style="189" customWidth="1"/>
    <col min="13323" max="13323" width="15.28515625" style="189" bestFit="1" customWidth="1"/>
    <col min="13324" max="13328" width="11.42578125" style="189"/>
    <col min="13329" max="13329" width="14.7109375" style="189" bestFit="1" customWidth="1"/>
    <col min="13330" max="13567" width="11.42578125" style="189"/>
    <col min="13568" max="13568" width="5.7109375" style="189" customWidth="1"/>
    <col min="13569" max="13569" width="51" style="189" bestFit="1" customWidth="1"/>
    <col min="13570" max="13570" width="12.28515625" style="189" customWidth="1"/>
    <col min="13571" max="13572" width="10.42578125" style="189" customWidth="1"/>
    <col min="13573" max="13573" width="11.28515625" style="189" bestFit="1" customWidth="1"/>
    <col min="13574" max="13574" width="10.85546875" style="189" customWidth="1"/>
    <col min="13575" max="13575" width="12.140625" style="189" bestFit="1" customWidth="1"/>
    <col min="13576" max="13576" width="12.42578125" style="189" customWidth="1"/>
    <col min="13577" max="13577" width="12.140625" style="189" bestFit="1" customWidth="1"/>
    <col min="13578" max="13578" width="11.42578125" style="189" customWidth="1"/>
    <col min="13579" max="13579" width="15.28515625" style="189" bestFit="1" customWidth="1"/>
    <col min="13580" max="13584" width="11.42578125" style="189"/>
    <col min="13585" max="13585" width="14.7109375" style="189" bestFit="1" customWidth="1"/>
    <col min="13586" max="13823" width="11.42578125" style="189"/>
    <col min="13824" max="13824" width="5.7109375" style="189" customWidth="1"/>
    <col min="13825" max="13825" width="51" style="189" bestFit="1" customWidth="1"/>
    <col min="13826" max="13826" width="12.28515625" style="189" customWidth="1"/>
    <col min="13827" max="13828" width="10.42578125" style="189" customWidth="1"/>
    <col min="13829" max="13829" width="11.28515625" style="189" bestFit="1" customWidth="1"/>
    <col min="13830" max="13830" width="10.85546875" style="189" customWidth="1"/>
    <col min="13831" max="13831" width="12.140625" style="189" bestFit="1" customWidth="1"/>
    <col min="13832" max="13832" width="12.42578125" style="189" customWidth="1"/>
    <col min="13833" max="13833" width="12.140625" style="189" bestFit="1" customWidth="1"/>
    <col min="13834" max="13834" width="11.42578125" style="189" customWidth="1"/>
    <col min="13835" max="13835" width="15.28515625" style="189" bestFit="1" customWidth="1"/>
    <col min="13836" max="13840" width="11.42578125" style="189"/>
    <col min="13841" max="13841" width="14.7109375" style="189" bestFit="1" customWidth="1"/>
    <col min="13842" max="14079" width="11.42578125" style="189"/>
    <col min="14080" max="14080" width="5.7109375" style="189" customWidth="1"/>
    <col min="14081" max="14081" width="51" style="189" bestFit="1" customWidth="1"/>
    <col min="14082" max="14082" width="12.28515625" style="189" customWidth="1"/>
    <col min="14083" max="14084" width="10.42578125" style="189" customWidth="1"/>
    <col min="14085" max="14085" width="11.28515625" style="189" bestFit="1" customWidth="1"/>
    <col min="14086" max="14086" width="10.85546875" style="189" customWidth="1"/>
    <col min="14087" max="14087" width="12.140625" style="189" bestFit="1" customWidth="1"/>
    <col min="14088" max="14088" width="12.42578125" style="189" customWidth="1"/>
    <col min="14089" max="14089" width="12.140625" style="189" bestFit="1" customWidth="1"/>
    <col min="14090" max="14090" width="11.42578125" style="189" customWidth="1"/>
    <col min="14091" max="14091" width="15.28515625" style="189" bestFit="1" customWidth="1"/>
    <col min="14092" max="14096" width="11.42578125" style="189"/>
    <col min="14097" max="14097" width="14.7109375" style="189" bestFit="1" customWidth="1"/>
    <col min="14098" max="14335" width="11.42578125" style="189"/>
    <col min="14336" max="14336" width="5.7109375" style="189" customWidth="1"/>
    <col min="14337" max="14337" width="51" style="189" bestFit="1" customWidth="1"/>
    <col min="14338" max="14338" width="12.28515625" style="189" customWidth="1"/>
    <col min="14339" max="14340" width="10.42578125" style="189" customWidth="1"/>
    <col min="14341" max="14341" width="11.28515625" style="189" bestFit="1" customWidth="1"/>
    <col min="14342" max="14342" width="10.85546875" style="189" customWidth="1"/>
    <col min="14343" max="14343" width="12.140625" style="189" bestFit="1" customWidth="1"/>
    <col min="14344" max="14344" width="12.42578125" style="189" customWidth="1"/>
    <col min="14345" max="14345" width="12.140625" style="189" bestFit="1" customWidth="1"/>
    <col min="14346" max="14346" width="11.42578125" style="189" customWidth="1"/>
    <col min="14347" max="14347" width="15.28515625" style="189" bestFit="1" customWidth="1"/>
    <col min="14348" max="14352" width="11.42578125" style="189"/>
    <col min="14353" max="14353" width="14.7109375" style="189" bestFit="1" customWidth="1"/>
    <col min="14354" max="14591" width="11.42578125" style="189"/>
    <col min="14592" max="14592" width="5.7109375" style="189" customWidth="1"/>
    <col min="14593" max="14593" width="51" style="189" bestFit="1" customWidth="1"/>
    <col min="14594" max="14594" width="12.28515625" style="189" customWidth="1"/>
    <col min="14595" max="14596" width="10.42578125" style="189" customWidth="1"/>
    <col min="14597" max="14597" width="11.28515625" style="189" bestFit="1" customWidth="1"/>
    <col min="14598" max="14598" width="10.85546875" style="189" customWidth="1"/>
    <col min="14599" max="14599" width="12.140625" style="189" bestFit="1" customWidth="1"/>
    <col min="14600" max="14600" width="12.42578125" style="189" customWidth="1"/>
    <col min="14601" max="14601" width="12.140625" style="189" bestFit="1" customWidth="1"/>
    <col min="14602" max="14602" width="11.42578125" style="189" customWidth="1"/>
    <col min="14603" max="14603" width="15.28515625" style="189" bestFit="1" customWidth="1"/>
    <col min="14604" max="14608" width="11.42578125" style="189"/>
    <col min="14609" max="14609" width="14.7109375" style="189" bestFit="1" customWidth="1"/>
    <col min="14610" max="14847" width="11.42578125" style="189"/>
    <col min="14848" max="14848" width="5.7109375" style="189" customWidth="1"/>
    <col min="14849" max="14849" width="51" style="189" bestFit="1" customWidth="1"/>
    <col min="14850" max="14850" width="12.28515625" style="189" customWidth="1"/>
    <col min="14851" max="14852" width="10.42578125" style="189" customWidth="1"/>
    <col min="14853" max="14853" width="11.28515625" style="189" bestFit="1" customWidth="1"/>
    <col min="14854" max="14854" width="10.85546875" style="189" customWidth="1"/>
    <col min="14855" max="14855" width="12.140625" style="189" bestFit="1" customWidth="1"/>
    <col min="14856" max="14856" width="12.42578125" style="189" customWidth="1"/>
    <col min="14857" max="14857" width="12.140625" style="189" bestFit="1" customWidth="1"/>
    <col min="14858" max="14858" width="11.42578125" style="189" customWidth="1"/>
    <col min="14859" max="14859" width="15.28515625" style="189" bestFit="1" customWidth="1"/>
    <col min="14860" max="14864" width="11.42578125" style="189"/>
    <col min="14865" max="14865" width="14.7109375" style="189" bestFit="1" customWidth="1"/>
    <col min="14866" max="15103" width="11.42578125" style="189"/>
    <col min="15104" max="15104" width="5.7109375" style="189" customWidth="1"/>
    <col min="15105" max="15105" width="51" style="189" bestFit="1" customWidth="1"/>
    <col min="15106" max="15106" width="12.28515625" style="189" customWidth="1"/>
    <col min="15107" max="15108" width="10.42578125" style="189" customWidth="1"/>
    <col min="15109" max="15109" width="11.28515625" style="189" bestFit="1" customWidth="1"/>
    <col min="15110" max="15110" width="10.85546875" style="189" customWidth="1"/>
    <col min="15111" max="15111" width="12.140625" style="189" bestFit="1" customWidth="1"/>
    <col min="15112" max="15112" width="12.42578125" style="189" customWidth="1"/>
    <col min="15113" max="15113" width="12.140625" style="189" bestFit="1" customWidth="1"/>
    <col min="15114" max="15114" width="11.42578125" style="189" customWidth="1"/>
    <col min="15115" max="15115" width="15.28515625" style="189" bestFit="1" customWidth="1"/>
    <col min="15116" max="15120" width="11.42578125" style="189"/>
    <col min="15121" max="15121" width="14.7109375" style="189" bestFit="1" customWidth="1"/>
    <col min="15122" max="15359" width="11.42578125" style="189"/>
    <col min="15360" max="15360" width="5.7109375" style="189" customWidth="1"/>
    <col min="15361" max="15361" width="51" style="189" bestFit="1" customWidth="1"/>
    <col min="15362" max="15362" width="12.28515625" style="189" customWidth="1"/>
    <col min="15363" max="15364" width="10.42578125" style="189" customWidth="1"/>
    <col min="15365" max="15365" width="11.28515625" style="189" bestFit="1" customWidth="1"/>
    <col min="15366" max="15366" width="10.85546875" style="189" customWidth="1"/>
    <col min="15367" max="15367" width="12.140625" style="189" bestFit="1" customWidth="1"/>
    <col min="15368" max="15368" width="12.42578125" style="189" customWidth="1"/>
    <col min="15369" max="15369" width="12.140625" style="189" bestFit="1" customWidth="1"/>
    <col min="15370" max="15370" width="11.42578125" style="189" customWidth="1"/>
    <col min="15371" max="15371" width="15.28515625" style="189" bestFit="1" customWidth="1"/>
    <col min="15372" max="15376" width="11.42578125" style="189"/>
    <col min="15377" max="15377" width="14.7109375" style="189" bestFit="1" customWidth="1"/>
    <col min="15378" max="15615" width="11.42578125" style="189"/>
    <col min="15616" max="15616" width="5.7109375" style="189" customWidth="1"/>
    <col min="15617" max="15617" width="51" style="189" bestFit="1" customWidth="1"/>
    <col min="15618" max="15618" width="12.28515625" style="189" customWidth="1"/>
    <col min="15619" max="15620" width="10.42578125" style="189" customWidth="1"/>
    <col min="15621" max="15621" width="11.28515625" style="189" bestFit="1" customWidth="1"/>
    <col min="15622" max="15622" width="10.85546875" style="189" customWidth="1"/>
    <col min="15623" max="15623" width="12.140625" style="189" bestFit="1" customWidth="1"/>
    <col min="15624" max="15624" width="12.42578125" style="189" customWidth="1"/>
    <col min="15625" max="15625" width="12.140625" style="189" bestFit="1" customWidth="1"/>
    <col min="15626" max="15626" width="11.42578125" style="189" customWidth="1"/>
    <col min="15627" max="15627" width="15.28515625" style="189" bestFit="1" customWidth="1"/>
    <col min="15628" max="15632" width="11.42578125" style="189"/>
    <col min="15633" max="15633" width="14.7109375" style="189" bestFit="1" customWidth="1"/>
    <col min="15634" max="15871" width="11.42578125" style="189"/>
    <col min="15872" max="15872" width="5.7109375" style="189" customWidth="1"/>
    <col min="15873" max="15873" width="51" style="189" bestFit="1" customWidth="1"/>
    <col min="15874" max="15874" width="12.28515625" style="189" customWidth="1"/>
    <col min="15875" max="15876" width="10.42578125" style="189" customWidth="1"/>
    <col min="15877" max="15877" width="11.28515625" style="189" bestFit="1" customWidth="1"/>
    <col min="15878" max="15878" width="10.85546875" style="189" customWidth="1"/>
    <col min="15879" max="15879" width="12.140625" style="189" bestFit="1" customWidth="1"/>
    <col min="15880" max="15880" width="12.42578125" style="189" customWidth="1"/>
    <col min="15881" max="15881" width="12.140625" style="189" bestFit="1" customWidth="1"/>
    <col min="15882" max="15882" width="11.42578125" style="189" customWidth="1"/>
    <col min="15883" max="15883" width="15.28515625" style="189" bestFit="1" customWidth="1"/>
    <col min="15884" max="15888" width="11.42578125" style="189"/>
    <col min="15889" max="15889" width="14.7109375" style="189" bestFit="1" customWidth="1"/>
    <col min="15890" max="16127" width="11.42578125" style="189"/>
    <col min="16128" max="16128" width="5.7109375" style="189" customWidth="1"/>
    <col min="16129" max="16129" width="51" style="189" bestFit="1" customWidth="1"/>
    <col min="16130" max="16130" width="12.28515625" style="189" customWidth="1"/>
    <col min="16131" max="16132" width="10.42578125" style="189" customWidth="1"/>
    <col min="16133" max="16133" width="11.28515625" style="189" bestFit="1" customWidth="1"/>
    <col min="16134" max="16134" width="10.85546875" style="189" customWidth="1"/>
    <col min="16135" max="16135" width="12.140625" style="189" bestFit="1" customWidth="1"/>
    <col min="16136" max="16136" width="12.42578125" style="189" customWidth="1"/>
    <col min="16137" max="16137" width="12.140625" style="189" bestFit="1" customWidth="1"/>
    <col min="16138" max="16138" width="11.42578125" style="189" customWidth="1"/>
    <col min="16139" max="16139" width="15.28515625" style="189" bestFit="1" customWidth="1"/>
    <col min="16140" max="16144" width="11.42578125" style="189"/>
    <col min="16145" max="16145" width="14.7109375" style="189" bestFit="1" customWidth="1"/>
    <col min="16146" max="16384" width="11.42578125" style="189"/>
  </cols>
  <sheetData>
    <row r="1" spans="1:34">
      <c r="A1" s="188" t="s">
        <v>121</v>
      </c>
      <c r="C1" s="190"/>
      <c r="D1" s="190"/>
      <c r="E1" s="190"/>
      <c r="F1" s="191"/>
      <c r="G1" s="191"/>
      <c r="H1" s="191"/>
      <c r="K1" s="192"/>
    </row>
    <row r="2" spans="1:34">
      <c r="A2" s="193" t="s">
        <v>122</v>
      </c>
      <c r="C2" s="191"/>
      <c r="D2" s="191"/>
      <c r="E2" s="191"/>
      <c r="F2" s="191"/>
      <c r="G2" s="191"/>
      <c r="H2" s="191"/>
      <c r="J2" s="192"/>
      <c r="K2" s="192"/>
    </row>
    <row r="3" spans="1:34" ht="15">
      <c r="A3" s="302" t="s">
        <v>214</v>
      </c>
      <c r="B3" s="302"/>
      <c r="C3" s="302"/>
      <c r="D3" s="302"/>
      <c r="E3" s="302"/>
      <c r="F3" s="302"/>
      <c r="G3" s="302"/>
      <c r="H3" s="302"/>
      <c r="I3" s="302"/>
      <c r="J3" s="302"/>
      <c r="L3" s="194"/>
      <c r="M3" s="194"/>
      <c r="N3" s="194"/>
      <c r="O3" s="194"/>
      <c r="P3" s="194"/>
      <c r="Q3" s="194"/>
      <c r="R3" s="194"/>
      <c r="S3" s="194"/>
      <c r="T3" s="194"/>
      <c r="U3" s="194"/>
      <c r="V3" s="194"/>
      <c r="W3" s="194"/>
      <c r="X3" s="194"/>
      <c r="Y3" s="194"/>
      <c r="Z3" s="194"/>
      <c r="AA3" s="194"/>
      <c r="AB3" s="194"/>
      <c r="AC3" s="194"/>
      <c r="AD3" s="194"/>
      <c r="AE3" s="194"/>
      <c r="AF3" s="194"/>
      <c r="AG3" s="194"/>
      <c r="AH3" s="194"/>
    </row>
    <row r="4" spans="1:34" ht="15">
      <c r="A4" s="302" t="s">
        <v>123</v>
      </c>
      <c r="B4" s="302"/>
      <c r="C4" s="302"/>
      <c r="D4" s="302"/>
      <c r="E4" s="302"/>
      <c r="F4" s="302"/>
      <c r="G4" s="302"/>
      <c r="H4" s="302"/>
      <c r="I4" s="302"/>
      <c r="J4" s="302"/>
      <c r="L4" s="194"/>
      <c r="M4" s="194"/>
      <c r="N4" s="194"/>
      <c r="O4" s="194"/>
      <c r="P4" s="194"/>
      <c r="Q4" s="194"/>
      <c r="R4" s="194"/>
      <c r="S4" s="194"/>
      <c r="T4" s="194"/>
      <c r="U4" s="194"/>
      <c r="V4" s="194"/>
      <c r="W4" s="194"/>
      <c r="X4" s="194"/>
      <c r="Y4" s="194"/>
      <c r="Z4" s="194"/>
      <c r="AA4" s="194"/>
      <c r="AB4" s="194"/>
      <c r="AC4" s="194"/>
      <c r="AD4" s="194"/>
      <c r="AE4" s="194"/>
      <c r="AF4" s="194"/>
      <c r="AG4" s="194"/>
      <c r="AH4" s="194"/>
    </row>
    <row r="5" spans="1:34" ht="15.75" thickBot="1">
      <c r="A5" s="303" t="s">
        <v>124</v>
      </c>
      <c r="B5" s="303"/>
      <c r="C5" s="303"/>
      <c r="D5" s="303"/>
      <c r="E5" s="303"/>
      <c r="F5" s="303"/>
      <c r="G5" s="303"/>
      <c r="H5" s="303"/>
      <c r="I5" s="303"/>
      <c r="J5" s="303"/>
      <c r="K5" s="195"/>
      <c r="L5" s="194"/>
      <c r="M5" s="194"/>
      <c r="N5" s="194"/>
      <c r="O5" s="194"/>
      <c r="P5" s="194"/>
      <c r="Q5" s="194"/>
      <c r="R5" s="194"/>
      <c r="S5" s="194"/>
      <c r="T5" s="194"/>
      <c r="U5" s="194"/>
      <c r="V5" s="194"/>
      <c r="W5" s="194"/>
      <c r="X5" s="194"/>
      <c r="Y5" s="194"/>
      <c r="Z5" s="194"/>
      <c r="AA5" s="194"/>
      <c r="AB5" s="194"/>
      <c r="AC5" s="194"/>
      <c r="AD5" s="194"/>
      <c r="AE5" s="194"/>
      <c r="AF5" s="194"/>
      <c r="AG5" s="194"/>
      <c r="AH5" s="194"/>
    </row>
    <row r="6" spans="1:34">
      <c r="A6" s="196"/>
      <c r="B6" s="197"/>
      <c r="C6" s="304" t="s">
        <v>125</v>
      </c>
      <c r="D6" s="304"/>
      <c r="E6" s="304"/>
      <c r="F6" s="304"/>
      <c r="G6" s="304"/>
      <c r="H6" s="304"/>
      <c r="I6" s="198" t="s">
        <v>126</v>
      </c>
      <c r="J6" s="199"/>
      <c r="K6" s="200"/>
    </row>
    <row r="7" spans="1:34">
      <c r="A7" s="201"/>
      <c r="B7" s="202" t="s">
        <v>127</v>
      </c>
      <c r="C7" s="203" t="s">
        <v>128</v>
      </c>
      <c r="D7" s="203" t="s">
        <v>129</v>
      </c>
      <c r="E7" s="203" t="s">
        <v>130</v>
      </c>
      <c r="F7" s="203" t="s">
        <v>131</v>
      </c>
      <c r="G7" s="203" t="s">
        <v>132</v>
      </c>
      <c r="H7" s="203" t="s">
        <v>133</v>
      </c>
      <c r="I7" s="204" t="s">
        <v>134</v>
      </c>
      <c r="J7" s="205" t="s">
        <v>135</v>
      </c>
      <c r="K7" s="206"/>
    </row>
    <row r="8" spans="1:34">
      <c r="A8" s="201"/>
      <c r="B8" s="207"/>
      <c r="C8" s="204" t="s">
        <v>136</v>
      </c>
      <c r="D8" s="204" t="s">
        <v>137</v>
      </c>
      <c r="E8" s="204" t="s">
        <v>138</v>
      </c>
      <c r="F8" s="204" t="s">
        <v>139</v>
      </c>
      <c r="G8" s="208" t="s">
        <v>140</v>
      </c>
      <c r="H8" s="209"/>
      <c r="I8" s="204" t="s">
        <v>141</v>
      </c>
      <c r="J8" s="210"/>
      <c r="K8" s="207"/>
    </row>
    <row r="9" spans="1:34" ht="11.25" customHeight="1">
      <c r="A9" s="211"/>
      <c r="B9" s="212"/>
      <c r="C9" s="213"/>
      <c r="D9" s="213"/>
      <c r="E9" s="213"/>
      <c r="F9" s="213"/>
      <c r="G9" s="213"/>
      <c r="H9" s="213"/>
      <c r="I9" s="213"/>
      <c r="J9" s="214"/>
      <c r="K9" s="215"/>
    </row>
    <row r="10" spans="1:34" ht="11.25" customHeight="1">
      <c r="A10" s="216" t="s">
        <v>142</v>
      </c>
      <c r="B10" s="217" t="s">
        <v>143</v>
      </c>
      <c r="C10" s="218">
        <v>581927.99999999988</v>
      </c>
      <c r="D10" s="218">
        <v>70118.399999999994</v>
      </c>
      <c r="E10" s="218">
        <v>32608.299999999996</v>
      </c>
      <c r="F10" s="218">
        <v>806732.39999999991</v>
      </c>
      <c r="G10" s="218">
        <v>4609.2</v>
      </c>
      <c r="H10" s="218">
        <v>1495996.2999999998</v>
      </c>
      <c r="I10" s="218">
        <v>230755.20000000001</v>
      </c>
      <c r="J10" s="219">
        <v>1726751.4999999998</v>
      </c>
      <c r="K10" s="220"/>
      <c r="L10" s="221"/>
      <c r="M10" s="221"/>
      <c r="N10" s="221"/>
      <c r="O10" s="221"/>
      <c r="P10" s="221"/>
      <c r="Q10" s="221"/>
      <c r="R10" s="221"/>
    </row>
    <row r="11" spans="1:34" ht="11.25" customHeight="1">
      <c r="A11" s="201"/>
      <c r="B11" s="215" t="s">
        <v>144</v>
      </c>
      <c r="C11" s="222">
        <v>568118.19999999995</v>
      </c>
      <c r="D11" s="222">
        <v>53141.299999999996</v>
      </c>
      <c r="E11" s="222">
        <v>14923.8</v>
      </c>
      <c r="F11" s="222">
        <v>289586.5</v>
      </c>
      <c r="G11" s="222">
        <v>0</v>
      </c>
      <c r="H11" s="223">
        <v>925769.8</v>
      </c>
      <c r="I11" s="222">
        <v>57055.600000000006</v>
      </c>
      <c r="J11" s="224">
        <v>982825.4</v>
      </c>
      <c r="K11" s="225"/>
      <c r="L11" s="221"/>
      <c r="M11" s="221"/>
      <c r="N11" s="221"/>
      <c r="O11" s="221"/>
      <c r="P11" s="221"/>
      <c r="Q11" s="221"/>
      <c r="R11" s="221"/>
    </row>
    <row r="12" spans="1:34" ht="11.25" customHeight="1">
      <c r="A12" s="201"/>
      <c r="B12" s="215" t="s">
        <v>145</v>
      </c>
      <c r="C12" s="222">
        <v>0</v>
      </c>
      <c r="D12" s="222">
        <v>84.2</v>
      </c>
      <c r="E12" s="222">
        <v>2355.8000000000002</v>
      </c>
      <c r="F12" s="222">
        <v>489201.2</v>
      </c>
      <c r="G12" s="222">
        <v>4609.2</v>
      </c>
      <c r="H12" s="223">
        <v>496250.4</v>
      </c>
      <c r="I12" s="222">
        <v>77237.100000000006</v>
      </c>
      <c r="J12" s="224">
        <v>573487.5</v>
      </c>
      <c r="K12" s="225"/>
      <c r="L12" s="221"/>
      <c r="M12" s="221"/>
      <c r="N12" s="221"/>
      <c r="O12" s="221"/>
      <c r="P12" s="221"/>
      <c r="Q12" s="221"/>
      <c r="R12" s="221"/>
    </row>
    <row r="13" spans="1:34" ht="11.25" customHeight="1">
      <c r="A13" s="201"/>
      <c r="B13" s="215" t="s">
        <v>146</v>
      </c>
      <c r="C13" s="222">
        <v>1823.5</v>
      </c>
      <c r="D13" s="222">
        <v>15366.3</v>
      </c>
      <c r="E13" s="222">
        <v>12640.599999999999</v>
      </c>
      <c r="F13" s="222">
        <v>724.7</v>
      </c>
      <c r="G13" s="222">
        <v>0</v>
      </c>
      <c r="H13" s="223">
        <v>30555.1</v>
      </c>
      <c r="I13" s="222">
        <v>12522</v>
      </c>
      <c r="J13" s="224">
        <v>43077.1</v>
      </c>
      <c r="K13" s="225"/>
      <c r="L13" s="221"/>
      <c r="M13" s="221"/>
      <c r="N13" s="221"/>
      <c r="O13" s="221"/>
      <c r="P13" s="221"/>
      <c r="Q13" s="221"/>
      <c r="R13" s="221"/>
    </row>
    <row r="14" spans="1:34" ht="11.25" customHeight="1">
      <c r="A14" s="201"/>
      <c r="B14" s="215" t="s">
        <v>147</v>
      </c>
      <c r="C14" s="222">
        <v>0.1</v>
      </c>
      <c r="D14" s="222">
        <v>1514.5</v>
      </c>
      <c r="E14" s="222">
        <v>1706.1</v>
      </c>
      <c r="F14" s="222">
        <v>0</v>
      </c>
      <c r="G14" s="222">
        <v>0</v>
      </c>
      <c r="H14" s="223">
        <v>3220.7</v>
      </c>
      <c r="I14" s="222">
        <v>0</v>
      </c>
      <c r="J14" s="224">
        <v>3220.7</v>
      </c>
      <c r="K14" s="225"/>
      <c r="L14" s="221"/>
      <c r="M14" s="221"/>
      <c r="N14" s="221"/>
      <c r="O14" s="221"/>
      <c r="P14" s="221"/>
      <c r="Q14" s="221"/>
      <c r="R14" s="221"/>
    </row>
    <row r="15" spans="1:34" ht="11.25" customHeight="1">
      <c r="A15" s="201"/>
      <c r="B15" s="215" t="s">
        <v>148</v>
      </c>
      <c r="C15" s="222">
        <v>0</v>
      </c>
      <c r="D15" s="222">
        <v>0</v>
      </c>
      <c r="E15" s="222">
        <v>0</v>
      </c>
      <c r="F15" s="222">
        <v>0</v>
      </c>
      <c r="G15" s="222">
        <v>0</v>
      </c>
      <c r="H15" s="223">
        <v>0</v>
      </c>
      <c r="I15" s="222">
        <v>0</v>
      </c>
      <c r="J15" s="224">
        <v>0</v>
      </c>
      <c r="K15" s="225"/>
      <c r="L15" s="221"/>
      <c r="M15" s="221"/>
      <c r="N15" s="221"/>
      <c r="O15" s="221"/>
      <c r="P15" s="221"/>
      <c r="Q15" s="221"/>
      <c r="R15" s="221"/>
    </row>
    <row r="16" spans="1:34" ht="11.25" customHeight="1">
      <c r="A16" s="201"/>
      <c r="B16" s="215" t="s">
        <v>149</v>
      </c>
      <c r="C16" s="222">
        <v>6489.5</v>
      </c>
      <c r="D16" s="222">
        <v>12.1</v>
      </c>
      <c r="E16" s="222">
        <v>982</v>
      </c>
      <c r="F16" s="222">
        <v>27220</v>
      </c>
      <c r="G16" s="222">
        <v>0</v>
      </c>
      <c r="H16" s="223">
        <v>34703.599999999999</v>
      </c>
      <c r="I16" s="222">
        <v>59232.100000000006</v>
      </c>
      <c r="J16" s="224">
        <v>93935.700000000012</v>
      </c>
      <c r="K16" s="225"/>
      <c r="L16" s="221"/>
      <c r="M16" s="221"/>
      <c r="N16" s="221"/>
      <c r="O16" s="221"/>
      <c r="P16" s="221"/>
      <c r="Q16" s="221"/>
      <c r="R16" s="221"/>
    </row>
    <row r="17" spans="1:18" ht="11.25" customHeight="1">
      <c r="A17" s="201"/>
      <c r="B17" s="215" t="s">
        <v>150</v>
      </c>
      <c r="C17" s="222">
        <v>5496.7</v>
      </c>
      <c r="D17" s="222">
        <v>0</v>
      </c>
      <c r="E17" s="222">
        <v>0</v>
      </c>
      <c r="F17" s="222">
        <v>0</v>
      </c>
      <c r="G17" s="222">
        <v>0</v>
      </c>
      <c r="H17" s="223">
        <v>5496.7</v>
      </c>
      <c r="I17" s="222">
        <v>3713.7</v>
      </c>
      <c r="J17" s="224">
        <v>9210.4</v>
      </c>
      <c r="K17" s="225"/>
      <c r="L17" s="221"/>
      <c r="M17" s="221"/>
      <c r="N17" s="221"/>
      <c r="O17" s="221"/>
      <c r="P17" s="221"/>
      <c r="Q17" s="221"/>
      <c r="R17" s="221"/>
    </row>
    <row r="18" spans="1:18" ht="11.25" customHeight="1">
      <c r="A18" s="201"/>
      <c r="B18" s="215" t="s">
        <v>151</v>
      </c>
      <c r="C18" s="222">
        <v>0</v>
      </c>
      <c r="D18" s="222">
        <v>0</v>
      </c>
      <c r="E18" s="222">
        <v>0</v>
      </c>
      <c r="F18" s="222">
        <v>0</v>
      </c>
      <c r="G18" s="222">
        <v>0</v>
      </c>
      <c r="H18" s="223">
        <v>0</v>
      </c>
      <c r="I18" s="222">
        <v>20994.699999999997</v>
      </c>
      <c r="J18" s="224">
        <v>20994.699999999997</v>
      </c>
      <c r="K18" s="225"/>
      <c r="L18" s="221"/>
      <c r="M18" s="221"/>
      <c r="N18" s="221"/>
      <c r="O18" s="221"/>
      <c r="P18" s="221"/>
      <c r="Q18" s="221"/>
      <c r="R18" s="221"/>
    </row>
    <row r="19" spans="1:18" ht="11.25" customHeight="1">
      <c r="A19" s="201"/>
      <c r="B19" s="215" t="s">
        <v>152</v>
      </c>
      <c r="C19" s="222">
        <v>0</v>
      </c>
      <c r="D19" s="222">
        <v>0</v>
      </c>
      <c r="E19" s="222">
        <v>0</v>
      </c>
      <c r="F19" s="222">
        <v>0</v>
      </c>
      <c r="G19" s="222">
        <v>0</v>
      </c>
      <c r="H19" s="223">
        <v>0</v>
      </c>
      <c r="I19" s="222">
        <v>0</v>
      </c>
      <c r="J19" s="224">
        <v>0</v>
      </c>
      <c r="K19" s="225"/>
      <c r="L19" s="221"/>
      <c r="M19" s="221"/>
      <c r="N19" s="221"/>
      <c r="O19" s="221"/>
      <c r="P19" s="221"/>
      <c r="Q19" s="221"/>
      <c r="R19" s="221"/>
    </row>
    <row r="20" spans="1:18" ht="6" customHeight="1">
      <c r="A20" s="201"/>
      <c r="B20" s="215"/>
      <c r="C20" s="223"/>
      <c r="D20" s="223"/>
      <c r="E20" s="223"/>
      <c r="F20" s="223"/>
      <c r="G20" s="223"/>
      <c r="H20" s="223"/>
      <c r="I20" s="223"/>
      <c r="J20" s="224"/>
      <c r="K20" s="225"/>
      <c r="L20" s="221"/>
      <c r="M20" s="221"/>
      <c r="N20" s="221"/>
      <c r="O20" s="221"/>
      <c r="P20" s="221"/>
      <c r="Q20" s="221"/>
      <c r="R20" s="221"/>
    </row>
    <row r="21" spans="1:18" ht="11.25" customHeight="1">
      <c r="A21" s="216" t="s">
        <v>153</v>
      </c>
      <c r="B21" s="217" t="s">
        <v>154</v>
      </c>
      <c r="C21" s="218">
        <v>544212.70000000007</v>
      </c>
      <c r="D21" s="218">
        <v>42507.7</v>
      </c>
      <c r="E21" s="218">
        <v>121250.29999999999</v>
      </c>
      <c r="F21" s="218">
        <v>934942.00000000012</v>
      </c>
      <c r="G21" s="218">
        <v>19654.7</v>
      </c>
      <c r="H21" s="218">
        <v>1662567.4000000001</v>
      </c>
      <c r="I21" s="218">
        <v>283565.09999999998</v>
      </c>
      <c r="J21" s="219">
        <v>1946132.5</v>
      </c>
      <c r="K21" s="221"/>
      <c r="L21" s="221"/>
      <c r="M21" s="221"/>
      <c r="N21" s="221"/>
      <c r="O21" s="221"/>
      <c r="P21" s="221"/>
      <c r="Q21" s="221"/>
      <c r="R21" s="221"/>
    </row>
    <row r="22" spans="1:18" ht="11.25" customHeight="1">
      <c r="A22" s="201"/>
      <c r="B22" s="215" t="s">
        <v>155</v>
      </c>
      <c r="C22" s="223">
        <v>164046.70000000001</v>
      </c>
      <c r="D22" s="223">
        <v>35682.6</v>
      </c>
      <c r="E22" s="223">
        <v>45100.6</v>
      </c>
      <c r="F22" s="223">
        <v>17093.3</v>
      </c>
      <c r="G22" s="223">
        <v>0</v>
      </c>
      <c r="H22" s="223">
        <v>261923.20000000001</v>
      </c>
      <c r="I22" s="223">
        <v>66563.599999999991</v>
      </c>
      <c r="J22" s="224">
        <v>328486.8</v>
      </c>
      <c r="K22" s="225"/>
      <c r="L22" s="221"/>
      <c r="M22" s="221"/>
      <c r="N22" s="221"/>
      <c r="O22" s="221"/>
      <c r="P22" s="221"/>
      <c r="Q22" s="221"/>
      <c r="R22" s="221"/>
    </row>
    <row r="23" spans="1:18" ht="11.25" customHeight="1">
      <c r="A23" s="201"/>
      <c r="B23" s="215" t="s">
        <v>156</v>
      </c>
      <c r="C23" s="222">
        <v>137025.20000000001</v>
      </c>
      <c r="D23" s="222">
        <v>29384.5</v>
      </c>
      <c r="E23" s="222">
        <v>36533.5</v>
      </c>
      <c r="F23" s="222">
        <v>14151.3</v>
      </c>
      <c r="G23" s="222">
        <v>0</v>
      </c>
      <c r="H23" s="223">
        <v>217094.5</v>
      </c>
      <c r="I23" s="222">
        <v>45572</v>
      </c>
      <c r="J23" s="224">
        <v>262666.5</v>
      </c>
      <c r="K23" s="225"/>
      <c r="L23" s="221"/>
      <c r="M23" s="221"/>
      <c r="N23" s="221"/>
      <c r="O23" s="221"/>
      <c r="P23" s="221"/>
      <c r="Q23" s="221"/>
      <c r="R23" s="221"/>
    </row>
    <row r="24" spans="1:18" ht="11.25" customHeight="1">
      <c r="A24" s="201"/>
      <c r="B24" s="215" t="s">
        <v>157</v>
      </c>
      <c r="C24" s="222">
        <v>27021.5</v>
      </c>
      <c r="D24" s="222">
        <v>6298.1</v>
      </c>
      <c r="E24" s="222">
        <v>8565.9</v>
      </c>
      <c r="F24" s="222">
        <v>2942</v>
      </c>
      <c r="G24" s="222">
        <v>0</v>
      </c>
      <c r="H24" s="223">
        <v>44827.5</v>
      </c>
      <c r="I24" s="222">
        <v>20551.7</v>
      </c>
      <c r="J24" s="224">
        <v>65379.199999999997</v>
      </c>
      <c r="K24" s="225"/>
      <c r="L24" s="221"/>
      <c r="M24" s="221"/>
      <c r="N24" s="221"/>
      <c r="O24" s="221"/>
      <c r="P24" s="221"/>
      <c r="Q24" s="221"/>
      <c r="R24" s="221"/>
    </row>
    <row r="25" spans="1:18" ht="11.25" customHeight="1">
      <c r="A25" s="201"/>
      <c r="B25" s="215" t="s">
        <v>158</v>
      </c>
      <c r="C25" s="222">
        <v>0</v>
      </c>
      <c r="D25" s="222">
        <v>0</v>
      </c>
      <c r="E25" s="222">
        <v>1.2</v>
      </c>
      <c r="F25" s="222">
        <v>0</v>
      </c>
      <c r="G25" s="222">
        <v>0</v>
      </c>
      <c r="H25" s="223">
        <v>1.2</v>
      </c>
      <c r="I25" s="222">
        <v>439.9</v>
      </c>
      <c r="J25" s="224">
        <v>441.09999999999997</v>
      </c>
      <c r="K25" s="225"/>
      <c r="L25" s="221"/>
      <c r="M25" s="221"/>
      <c r="N25" s="221"/>
      <c r="O25" s="221"/>
      <c r="P25" s="221"/>
      <c r="Q25" s="221"/>
      <c r="R25" s="221"/>
    </row>
    <row r="26" spans="1:18" ht="11.25" customHeight="1">
      <c r="A26" s="201"/>
      <c r="B26" s="215" t="s">
        <v>159</v>
      </c>
      <c r="C26" s="223">
        <v>129730.40000000001</v>
      </c>
      <c r="D26" s="223">
        <v>0.1</v>
      </c>
      <c r="E26" s="223">
        <v>13.2</v>
      </c>
      <c r="F26" s="223">
        <v>0</v>
      </c>
      <c r="G26" s="223">
        <v>0</v>
      </c>
      <c r="H26" s="223">
        <v>129743.70000000001</v>
      </c>
      <c r="I26" s="223">
        <v>417.9</v>
      </c>
      <c r="J26" s="224">
        <v>130161.60000000001</v>
      </c>
      <c r="K26" s="225"/>
      <c r="L26" s="221"/>
      <c r="M26" s="221"/>
      <c r="N26" s="221"/>
      <c r="O26" s="221"/>
      <c r="P26" s="221"/>
      <c r="Q26" s="221"/>
      <c r="R26" s="221"/>
    </row>
    <row r="27" spans="1:18" ht="11.25" customHeight="1">
      <c r="A27" s="201"/>
      <c r="B27" s="215" t="s">
        <v>160</v>
      </c>
      <c r="C27" s="222">
        <v>129730.40000000001</v>
      </c>
      <c r="D27" s="222">
        <v>0</v>
      </c>
      <c r="E27" s="222">
        <v>2</v>
      </c>
      <c r="F27" s="222">
        <v>0</v>
      </c>
      <c r="G27" s="222">
        <v>0</v>
      </c>
      <c r="H27" s="223">
        <v>129732.40000000001</v>
      </c>
      <c r="I27" s="222">
        <v>417.9</v>
      </c>
      <c r="J27" s="224">
        <v>130150.3</v>
      </c>
      <c r="K27" s="225"/>
      <c r="L27" s="221"/>
      <c r="M27" s="221"/>
      <c r="N27" s="221"/>
      <c r="O27" s="221"/>
      <c r="P27" s="221"/>
      <c r="Q27" s="221"/>
      <c r="R27" s="221"/>
    </row>
    <row r="28" spans="1:18" ht="11.25" customHeight="1">
      <c r="A28" s="201"/>
      <c r="B28" s="215" t="s">
        <v>161</v>
      </c>
      <c r="C28" s="222">
        <v>0</v>
      </c>
      <c r="D28" s="222">
        <v>0.1</v>
      </c>
      <c r="E28" s="222">
        <v>11.2</v>
      </c>
      <c r="F28" s="222">
        <v>0</v>
      </c>
      <c r="G28" s="222">
        <v>0</v>
      </c>
      <c r="H28" s="223">
        <v>11.299999999999999</v>
      </c>
      <c r="I28" s="222">
        <v>0</v>
      </c>
      <c r="J28" s="224">
        <v>11.299999999999999</v>
      </c>
      <c r="K28" s="225"/>
      <c r="L28" s="221"/>
      <c r="M28" s="221"/>
      <c r="N28" s="221"/>
      <c r="O28" s="221"/>
      <c r="P28" s="221"/>
      <c r="Q28" s="221"/>
      <c r="R28" s="221"/>
    </row>
    <row r="29" spans="1:18" ht="11.25" customHeight="1">
      <c r="A29" s="201"/>
      <c r="B29" s="226" t="s">
        <v>162</v>
      </c>
      <c r="C29" s="222">
        <v>0</v>
      </c>
      <c r="D29" s="222">
        <v>63</v>
      </c>
      <c r="E29" s="222">
        <v>47289.5</v>
      </c>
      <c r="F29" s="222">
        <v>678566.10000000009</v>
      </c>
      <c r="G29" s="222">
        <v>19654.7</v>
      </c>
      <c r="H29" s="223">
        <v>745573.3</v>
      </c>
      <c r="I29" s="222">
        <v>0</v>
      </c>
      <c r="J29" s="224">
        <v>745573.3</v>
      </c>
      <c r="K29" s="225"/>
      <c r="L29" s="221"/>
      <c r="M29" s="221"/>
      <c r="N29" s="221"/>
      <c r="O29" s="221"/>
      <c r="P29" s="221"/>
      <c r="Q29" s="221"/>
      <c r="R29" s="221"/>
    </row>
    <row r="30" spans="1:18" ht="11.25" customHeight="1">
      <c r="A30" s="201"/>
      <c r="B30" s="215" t="s">
        <v>163</v>
      </c>
      <c r="C30" s="222">
        <v>26</v>
      </c>
      <c r="D30" s="222">
        <v>0.7</v>
      </c>
      <c r="E30" s="222">
        <v>11.4</v>
      </c>
      <c r="F30" s="222">
        <v>0</v>
      </c>
      <c r="G30" s="222">
        <v>0</v>
      </c>
      <c r="H30" s="223">
        <v>38.1</v>
      </c>
      <c r="I30" s="222">
        <v>3476.2000000000003</v>
      </c>
      <c r="J30" s="224">
        <v>3514.3</v>
      </c>
      <c r="K30" s="225"/>
      <c r="L30" s="221"/>
      <c r="M30" s="221"/>
      <c r="N30" s="221"/>
      <c r="O30" s="221"/>
      <c r="P30" s="221"/>
      <c r="Q30" s="221"/>
      <c r="R30" s="221"/>
    </row>
    <row r="31" spans="1:18" ht="11.25" customHeight="1">
      <c r="A31" s="201"/>
      <c r="B31" s="215" t="s">
        <v>150</v>
      </c>
      <c r="C31" s="223">
        <v>250409.60000000001</v>
      </c>
      <c r="D31" s="223">
        <v>6761.3</v>
      </c>
      <c r="E31" s="223">
        <v>28835.600000000002</v>
      </c>
      <c r="F31" s="223">
        <v>239282.6</v>
      </c>
      <c r="G31" s="223">
        <v>0</v>
      </c>
      <c r="H31" s="223">
        <v>525289.1</v>
      </c>
      <c r="I31" s="223">
        <v>123459.7</v>
      </c>
      <c r="J31" s="224">
        <v>648748.79999999993</v>
      </c>
      <c r="K31" s="225"/>
      <c r="L31" s="221"/>
      <c r="M31" s="221"/>
      <c r="N31" s="221"/>
      <c r="O31" s="221"/>
      <c r="P31" s="221"/>
      <c r="Q31" s="221"/>
      <c r="R31" s="221"/>
    </row>
    <row r="32" spans="1:18" ht="11.25" customHeight="1">
      <c r="A32" s="201"/>
      <c r="B32" s="226" t="s">
        <v>164</v>
      </c>
      <c r="C32" s="222">
        <v>155026.5</v>
      </c>
      <c r="D32" s="222">
        <v>2508.9</v>
      </c>
      <c r="E32" s="222">
        <v>28547.600000000002</v>
      </c>
      <c r="F32" s="222">
        <v>216357.30000000002</v>
      </c>
      <c r="G32" s="222">
        <v>0</v>
      </c>
      <c r="H32" s="223">
        <v>402440.30000000005</v>
      </c>
      <c r="I32" s="222">
        <v>115063</v>
      </c>
      <c r="J32" s="224">
        <v>517503.30000000005</v>
      </c>
      <c r="K32" s="225"/>
      <c r="L32" s="221"/>
      <c r="M32" s="221"/>
      <c r="N32" s="221"/>
      <c r="O32" s="221"/>
      <c r="P32" s="221"/>
      <c r="Q32" s="221"/>
      <c r="R32" s="221"/>
    </row>
    <row r="33" spans="1:18" ht="11.25" customHeight="1">
      <c r="A33" s="201"/>
      <c r="B33" s="215" t="s">
        <v>165</v>
      </c>
      <c r="C33" s="223">
        <v>95347.200000000026</v>
      </c>
      <c r="D33" s="223">
        <v>4123.6000000000004</v>
      </c>
      <c r="E33" s="223">
        <v>280.8</v>
      </c>
      <c r="F33" s="223">
        <v>22925.3</v>
      </c>
      <c r="G33" s="223">
        <v>0</v>
      </c>
      <c r="H33" s="223">
        <v>122676.90000000004</v>
      </c>
      <c r="I33" s="223">
        <v>8396.6999999999989</v>
      </c>
      <c r="J33" s="224">
        <v>131073.60000000003</v>
      </c>
      <c r="K33" s="225"/>
      <c r="L33" s="221"/>
      <c r="M33" s="221"/>
      <c r="N33" s="221"/>
      <c r="O33" s="221"/>
      <c r="P33" s="221"/>
      <c r="Q33" s="221"/>
      <c r="R33" s="221"/>
    </row>
    <row r="34" spans="1:18" ht="11.25" customHeight="1">
      <c r="A34" s="201"/>
      <c r="B34" s="215" t="s">
        <v>166</v>
      </c>
      <c r="C34" s="222">
        <v>37068.300000000003</v>
      </c>
      <c r="D34" s="222">
        <v>3929.9</v>
      </c>
      <c r="E34" s="222">
        <v>275.8</v>
      </c>
      <c r="F34" s="222">
        <v>22925.3</v>
      </c>
      <c r="G34" s="222">
        <v>0</v>
      </c>
      <c r="H34" s="223">
        <v>64199.3</v>
      </c>
      <c r="I34" s="222">
        <v>8366.4</v>
      </c>
      <c r="J34" s="224">
        <v>72565.7</v>
      </c>
      <c r="K34" s="225"/>
      <c r="L34" s="221"/>
      <c r="M34" s="221"/>
      <c r="N34" s="221"/>
      <c r="O34" s="221"/>
      <c r="P34" s="221"/>
      <c r="Q34" s="221"/>
      <c r="R34" s="221"/>
    </row>
    <row r="35" spans="1:18" ht="11.25" customHeight="1">
      <c r="A35" s="201"/>
      <c r="B35" s="226" t="s">
        <v>167</v>
      </c>
      <c r="C35" s="222">
        <v>58278.9</v>
      </c>
      <c r="D35" s="222">
        <v>107.10000000000001</v>
      </c>
      <c r="E35" s="222">
        <v>5</v>
      </c>
      <c r="F35" s="222">
        <v>0</v>
      </c>
      <c r="G35" s="222">
        <v>0</v>
      </c>
      <c r="H35" s="223">
        <v>58391</v>
      </c>
      <c r="I35" s="222">
        <v>0</v>
      </c>
      <c r="J35" s="224">
        <v>58391</v>
      </c>
      <c r="K35" s="225"/>
      <c r="L35" s="221"/>
      <c r="M35" s="221"/>
      <c r="N35" s="221"/>
      <c r="O35" s="221"/>
      <c r="P35" s="221"/>
      <c r="Q35" s="221"/>
      <c r="R35" s="221"/>
    </row>
    <row r="36" spans="1:18" ht="11.25" customHeight="1">
      <c r="A36" s="201"/>
      <c r="B36" s="215" t="s">
        <v>168</v>
      </c>
      <c r="C36" s="222">
        <v>8.7325702224916313E-12</v>
      </c>
      <c r="D36" s="222">
        <v>86.6</v>
      </c>
      <c r="E36" s="222">
        <v>0</v>
      </c>
      <c r="F36" s="222">
        <v>0</v>
      </c>
      <c r="G36" s="222">
        <v>0</v>
      </c>
      <c r="H36" s="223">
        <v>86.60000000000872</v>
      </c>
      <c r="I36" s="222">
        <v>30.3</v>
      </c>
      <c r="J36" s="224">
        <v>116.90000000000872</v>
      </c>
      <c r="K36" s="225"/>
      <c r="L36" s="221"/>
      <c r="M36" s="221"/>
      <c r="N36" s="221"/>
      <c r="O36" s="221"/>
      <c r="P36" s="221"/>
      <c r="Q36" s="221"/>
      <c r="R36" s="221"/>
    </row>
    <row r="37" spans="1:18" ht="11.25" customHeight="1">
      <c r="A37" s="201"/>
      <c r="B37" s="215" t="s">
        <v>169</v>
      </c>
      <c r="C37" s="222">
        <v>35.9</v>
      </c>
      <c r="D37" s="222">
        <v>128.80000000000001</v>
      </c>
      <c r="E37" s="222">
        <v>7.2</v>
      </c>
      <c r="F37" s="222">
        <v>0</v>
      </c>
      <c r="G37" s="222">
        <v>0</v>
      </c>
      <c r="H37" s="223">
        <v>171.9</v>
      </c>
      <c r="I37" s="222">
        <v>0</v>
      </c>
      <c r="J37" s="224">
        <v>171.9</v>
      </c>
      <c r="K37" s="225"/>
      <c r="L37" s="221"/>
      <c r="M37" s="221"/>
      <c r="N37" s="221"/>
      <c r="O37" s="221"/>
      <c r="P37" s="221"/>
      <c r="Q37" s="221"/>
      <c r="R37" s="221"/>
    </row>
    <row r="38" spans="1:18" ht="11.25" customHeight="1">
      <c r="A38" s="201"/>
      <c r="B38" s="215" t="s">
        <v>170</v>
      </c>
      <c r="C38" s="222">
        <v>0</v>
      </c>
      <c r="D38" s="222">
        <v>0</v>
      </c>
      <c r="E38" s="222">
        <v>0</v>
      </c>
      <c r="F38" s="222">
        <v>0</v>
      </c>
      <c r="G38" s="222">
        <v>0</v>
      </c>
      <c r="H38" s="223">
        <v>0</v>
      </c>
      <c r="I38" s="222">
        <v>0</v>
      </c>
      <c r="J38" s="224">
        <v>0</v>
      </c>
      <c r="K38" s="225"/>
      <c r="L38" s="221"/>
      <c r="M38" s="221"/>
      <c r="N38" s="221"/>
      <c r="O38" s="221"/>
      <c r="P38" s="221"/>
      <c r="Q38" s="221"/>
      <c r="R38" s="221"/>
    </row>
    <row r="39" spans="1:18" ht="11.25" customHeight="1">
      <c r="A39" s="201"/>
      <c r="B39" s="215" t="s">
        <v>171</v>
      </c>
      <c r="C39" s="222">
        <v>0</v>
      </c>
      <c r="D39" s="222">
        <v>0</v>
      </c>
      <c r="E39" s="222">
        <v>0</v>
      </c>
      <c r="F39" s="222">
        <v>0</v>
      </c>
      <c r="G39" s="222">
        <v>0</v>
      </c>
      <c r="H39" s="223">
        <v>0</v>
      </c>
      <c r="I39" s="222">
        <v>89647.7</v>
      </c>
      <c r="J39" s="224">
        <v>89647.7</v>
      </c>
      <c r="K39" s="225"/>
      <c r="L39" s="221"/>
      <c r="M39" s="221"/>
      <c r="N39" s="221"/>
      <c r="O39" s="221"/>
      <c r="P39" s="221"/>
      <c r="Q39" s="221"/>
      <c r="R39" s="221"/>
    </row>
    <row r="40" spans="1:18" ht="6" customHeight="1">
      <c r="A40" s="201"/>
      <c r="B40" s="215"/>
      <c r="C40" s="223"/>
      <c r="D40" s="223"/>
      <c r="E40" s="223"/>
      <c r="F40" s="223"/>
      <c r="G40" s="223"/>
      <c r="H40" s="223"/>
      <c r="I40" s="223"/>
      <c r="J40" s="224"/>
      <c r="K40" s="225"/>
      <c r="L40" s="221"/>
      <c r="M40" s="221"/>
      <c r="N40" s="221"/>
      <c r="O40" s="221"/>
      <c r="P40" s="221"/>
      <c r="Q40" s="221"/>
      <c r="R40" s="221"/>
    </row>
    <row r="41" spans="1:18" ht="11.25" customHeight="1">
      <c r="A41" s="216" t="s">
        <v>172</v>
      </c>
      <c r="B41" s="217" t="s">
        <v>173</v>
      </c>
      <c r="C41" s="218">
        <v>37715.299999999814</v>
      </c>
      <c r="D41" s="218">
        <v>27610.699999999997</v>
      </c>
      <c r="E41" s="218">
        <v>-88642</v>
      </c>
      <c r="F41" s="218">
        <v>-128209.60000000021</v>
      </c>
      <c r="G41" s="218">
        <v>-15045.5</v>
      </c>
      <c r="H41" s="218">
        <v>-166571.10000000038</v>
      </c>
      <c r="I41" s="218">
        <v>-52809.899999999965</v>
      </c>
      <c r="J41" s="219">
        <v>-219381.00000000035</v>
      </c>
      <c r="K41" s="221"/>
      <c r="L41" s="221"/>
      <c r="M41" s="221"/>
      <c r="N41" s="221"/>
      <c r="O41" s="221"/>
      <c r="P41" s="221"/>
      <c r="Q41" s="221"/>
      <c r="R41" s="221"/>
    </row>
    <row r="42" spans="1:18" ht="6" customHeight="1">
      <c r="A42" s="201"/>
      <c r="B42" s="215"/>
      <c r="C42" s="223"/>
      <c r="D42" s="223"/>
      <c r="E42" s="223"/>
      <c r="F42" s="223"/>
      <c r="G42" s="223"/>
      <c r="H42" s="218"/>
      <c r="I42" s="223"/>
      <c r="J42" s="224"/>
      <c r="K42" s="225"/>
      <c r="L42" s="221"/>
      <c r="M42" s="221"/>
      <c r="N42" s="221"/>
      <c r="O42" s="221"/>
      <c r="P42" s="221"/>
      <c r="Q42" s="221"/>
      <c r="R42" s="221"/>
    </row>
    <row r="43" spans="1:18" ht="11.25" customHeight="1">
      <c r="A43" s="216" t="s">
        <v>174</v>
      </c>
      <c r="B43" s="217" t="s">
        <v>175</v>
      </c>
      <c r="C43" s="218">
        <v>7</v>
      </c>
      <c r="D43" s="218">
        <v>11.1</v>
      </c>
      <c r="E43" s="218">
        <v>6.3999999999999995</v>
      </c>
      <c r="F43" s="227">
        <v>0</v>
      </c>
      <c r="G43" s="227">
        <v>0</v>
      </c>
      <c r="H43" s="218">
        <v>24.5</v>
      </c>
      <c r="I43" s="218">
        <v>0</v>
      </c>
      <c r="J43" s="219">
        <v>24.5</v>
      </c>
      <c r="K43" s="221"/>
      <c r="L43" s="221"/>
      <c r="M43" s="221"/>
      <c r="N43" s="221"/>
      <c r="O43" s="221"/>
      <c r="P43" s="221"/>
      <c r="Q43" s="221"/>
      <c r="R43" s="221"/>
    </row>
    <row r="44" spans="1:18" ht="6" customHeight="1">
      <c r="A44" s="201"/>
      <c r="B44" s="215"/>
      <c r="C44" s="222"/>
      <c r="D44" s="222"/>
      <c r="E44" s="222"/>
      <c r="F44" s="222"/>
      <c r="G44" s="222"/>
      <c r="H44" s="223"/>
      <c r="I44" s="222"/>
      <c r="J44" s="224"/>
      <c r="K44" s="225"/>
      <c r="L44" s="221"/>
      <c r="M44" s="221"/>
      <c r="N44" s="221"/>
      <c r="O44" s="221"/>
      <c r="P44" s="221"/>
      <c r="Q44" s="221"/>
      <c r="R44" s="221"/>
    </row>
    <row r="45" spans="1:18" ht="11.25" customHeight="1">
      <c r="A45" s="216" t="s">
        <v>176</v>
      </c>
      <c r="B45" s="217" t="s">
        <v>177</v>
      </c>
      <c r="C45" s="218">
        <v>14644.199999999999</v>
      </c>
      <c r="D45" s="218">
        <v>20427.7</v>
      </c>
      <c r="E45" s="218">
        <v>36125.9</v>
      </c>
      <c r="F45" s="218">
        <v>97.1</v>
      </c>
      <c r="G45" s="218">
        <v>0</v>
      </c>
      <c r="H45" s="218">
        <v>71294.900000000009</v>
      </c>
      <c r="I45" s="218">
        <v>97354.4</v>
      </c>
      <c r="J45" s="219">
        <v>168649.3</v>
      </c>
      <c r="K45" s="221"/>
      <c r="L45" s="221"/>
      <c r="M45" s="221"/>
      <c r="N45" s="221"/>
      <c r="O45" s="221"/>
      <c r="P45" s="221"/>
      <c r="Q45" s="221"/>
      <c r="R45" s="221"/>
    </row>
    <row r="46" spans="1:18" ht="11.25" customHeight="1">
      <c r="A46" s="201"/>
      <c r="B46" s="215" t="s">
        <v>178</v>
      </c>
      <c r="C46" s="222">
        <v>3030.1</v>
      </c>
      <c r="D46" s="222">
        <v>13116.1</v>
      </c>
      <c r="E46" s="222">
        <v>31510.9</v>
      </c>
      <c r="F46" s="222">
        <v>97.1</v>
      </c>
      <c r="G46" s="222">
        <v>0</v>
      </c>
      <c r="H46" s="223">
        <v>47754.200000000004</v>
      </c>
      <c r="I46" s="222">
        <v>60856.499999999985</v>
      </c>
      <c r="J46" s="224">
        <v>108610.69999999998</v>
      </c>
      <c r="K46" s="225"/>
      <c r="L46" s="221"/>
      <c r="M46" s="221"/>
      <c r="N46" s="221"/>
      <c r="O46" s="221"/>
      <c r="P46" s="221"/>
      <c r="Q46" s="221"/>
      <c r="R46" s="221"/>
    </row>
    <row r="47" spans="1:18" ht="11.25" customHeight="1">
      <c r="A47" s="201"/>
      <c r="B47" s="215" t="s">
        <v>179</v>
      </c>
      <c r="C47" s="223">
        <v>11614.099999999999</v>
      </c>
      <c r="D47" s="223">
        <v>7311.6</v>
      </c>
      <c r="E47" s="223">
        <v>4580</v>
      </c>
      <c r="F47" s="223">
        <v>0</v>
      </c>
      <c r="G47" s="223">
        <v>0</v>
      </c>
      <c r="H47" s="223">
        <v>23505.699999999997</v>
      </c>
      <c r="I47" s="223">
        <v>36497.900000000009</v>
      </c>
      <c r="J47" s="224">
        <v>60003.600000000006</v>
      </c>
      <c r="K47" s="225"/>
      <c r="L47" s="221"/>
      <c r="M47" s="221"/>
      <c r="N47" s="221"/>
      <c r="O47" s="221"/>
      <c r="P47" s="221"/>
      <c r="Q47" s="221"/>
      <c r="R47" s="221"/>
    </row>
    <row r="48" spans="1:18" ht="11.25" customHeight="1">
      <c r="A48" s="201"/>
      <c r="B48" s="215" t="s">
        <v>180</v>
      </c>
      <c r="C48" s="222">
        <v>9913.5</v>
      </c>
      <c r="D48" s="222">
        <v>3495.3</v>
      </c>
      <c r="E48" s="222">
        <v>4224.6000000000004</v>
      </c>
      <c r="F48" s="222">
        <v>0</v>
      </c>
      <c r="G48" s="222">
        <v>0</v>
      </c>
      <c r="H48" s="223">
        <v>17633.400000000001</v>
      </c>
      <c r="I48" s="222">
        <v>20782.600000000002</v>
      </c>
      <c r="J48" s="224">
        <v>38416</v>
      </c>
      <c r="K48" s="225"/>
      <c r="L48" s="221"/>
      <c r="M48" s="221"/>
      <c r="N48" s="221"/>
      <c r="O48" s="221"/>
      <c r="P48" s="221"/>
      <c r="Q48" s="221"/>
      <c r="R48" s="221"/>
    </row>
    <row r="49" spans="1:18" ht="11.25" customHeight="1">
      <c r="A49" s="201"/>
      <c r="B49" s="215" t="s">
        <v>181</v>
      </c>
      <c r="C49" s="222">
        <v>1700.5999999999985</v>
      </c>
      <c r="D49" s="222">
        <v>3816.3</v>
      </c>
      <c r="E49" s="222">
        <v>355.39999999999964</v>
      </c>
      <c r="F49" s="222">
        <v>0</v>
      </c>
      <c r="G49" s="222">
        <v>0</v>
      </c>
      <c r="H49" s="223">
        <v>5872.2999999999984</v>
      </c>
      <c r="I49" s="222">
        <v>15715.300000000003</v>
      </c>
      <c r="J49" s="224">
        <v>21587.600000000002</v>
      </c>
      <c r="K49" s="225"/>
      <c r="L49" s="221"/>
      <c r="M49" s="221"/>
      <c r="N49" s="221"/>
      <c r="O49" s="221"/>
      <c r="P49" s="221"/>
      <c r="Q49" s="221"/>
      <c r="R49" s="221"/>
    </row>
    <row r="50" spans="1:18" ht="11.25" customHeight="1">
      <c r="A50" s="201"/>
      <c r="B50" s="215" t="s">
        <v>182</v>
      </c>
      <c r="C50" s="223">
        <v>0</v>
      </c>
      <c r="D50" s="223">
        <v>0</v>
      </c>
      <c r="E50" s="223">
        <v>35</v>
      </c>
      <c r="F50" s="223">
        <v>0</v>
      </c>
      <c r="G50" s="223">
        <v>0</v>
      </c>
      <c r="H50" s="223">
        <v>35</v>
      </c>
      <c r="I50" s="223">
        <v>0</v>
      </c>
      <c r="J50" s="224">
        <v>35</v>
      </c>
      <c r="K50" s="225"/>
      <c r="L50" s="221"/>
      <c r="M50" s="221"/>
      <c r="N50" s="221"/>
      <c r="O50" s="221"/>
      <c r="P50" s="221"/>
      <c r="Q50" s="221"/>
      <c r="R50" s="221"/>
    </row>
    <row r="51" spans="1:18" ht="11.25" customHeight="1">
      <c r="A51" s="201"/>
      <c r="B51" s="215" t="s">
        <v>180</v>
      </c>
      <c r="C51" s="222">
        <v>0</v>
      </c>
      <c r="D51" s="222">
        <v>0</v>
      </c>
      <c r="E51" s="222">
        <v>0</v>
      </c>
      <c r="F51" s="222">
        <v>0</v>
      </c>
      <c r="G51" s="222">
        <v>0</v>
      </c>
      <c r="H51" s="223">
        <v>0</v>
      </c>
      <c r="I51" s="222">
        <v>0</v>
      </c>
      <c r="J51" s="224">
        <v>0</v>
      </c>
      <c r="K51" s="225"/>
      <c r="L51" s="221"/>
      <c r="M51" s="221"/>
      <c r="N51" s="221"/>
      <c r="O51" s="221"/>
      <c r="P51" s="221"/>
      <c r="Q51" s="221"/>
      <c r="R51" s="221"/>
    </row>
    <row r="52" spans="1:18" ht="11.25" customHeight="1">
      <c r="A52" s="201"/>
      <c r="B52" s="215" t="s">
        <v>183</v>
      </c>
      <c r="C52" s="222">
        <v>0</v>
      </c>
      <c r="D52" s="222">
        <v>0</v>
      </c>
      <c r="E52" s="222">
        <v>35</v>
      </c>
      <c r="F52" s="222">
        <v>0</v>
      </c>
      <c r="G52" s="222">
        <v>0</v>
      </c>
      <c r="H52" s="223">
        <v>35</v>
      </c>
      <c r="I52" s="222">
        <v>0</v>
      </c>
      <c r="J52" s="224">
        <v>35</v>
      </c>
      <c r="K52" s="225"/>
      <c r="L52" s="221"/>
      <c r="M52" s="221"/>
      <c r="N52" s="221"/>
      <c r="O52" s="221"/>
      <c r="P52" s="221"/>
      <c r="Q52" s="221"/>
      <c r="R52" s="221"/>
    </row>
    <row r="53" spans="1:18" ht="7.5" customHeight="1">
      <c r="A53" s="201"/>
      <c r="B53" s="215"/>
      <c r="C53" s="223"/>
      <c r="D53" s="223"/>
      <c r="E53" s="223"/>
      <c r="F53" s="223"/>
      <c r="G53" s="223"/>
      <c r="H53" s="223"/>
      <c r="I53" s="223"/>
      <c r="J53" s="224"/>
      <c r="K53" s="225"/>
      <c r="L53" s="221"/>
      <c r="M53" s="221"/>
      <c r="N53" s="221"/>
      <c r="O53" s="221"/>
      <c r="P53" s="221"/>
      <c r="Q53" s="221"/>
      <c r="R53" s="221"/>
    </row>
    <row r="54" spans="1:18" ht="11.25" customHeight="1">
      <c r="A54" s="216" t="s">
        <v>184</v>
      </c>
      <c r="B54" s="217" t="s">
        <v>185</v>
      </c>
      <c r="C54" s="218">
        <v>581934.99999999988</v>
      </c>
      <c r="D54" s="218">
        <v>70129.5</v>
      </c>
      <c r="E54" s="218">
        <v>32614.699999999997</v>
      </c>
      <c r="F54" s="218">
        <v>806732.39999999991</v>
      </c>
      <c r="G54" s="218">
        <v>4609.2</v>
      </c>
      <c r="H54" s="218">
        <v>1496020.7999999996</v>
      </c>
      <c r="I54" s="218">
        <v>230755.20000000001</v>
      </c>
      <c r="J54" s="219">
        <v>1726775.9999999995</v>
      </c>
      <c r="K54" s="221"/>
      <c r="L54" s="221"/>
      <c r="M54" s="221"/>
      <c r="N54" s="221"/>
      <c r="O54" s="221"/>
      <c r="P54" s="221"/>
      <c r="Q54" s="221"/>
      <c r="R54" s="221"/>
    </row>
    <row r="55" spans="1:18" ht="11.25" customHeight="1">
      <c r="A55" s="216" t="s">
        <v>186</v>
      </c>
      <c r="B55" s="217" t="s">
        <v>187</v>
      </c>
      <c r="C55" s="218">
        <v>558856.9</v>
      </c>
      <c r="D55" s="218">
        <v>62935.399999999994</v>
      </c>
      <c r="E55" s="218">
        <v>157376.19999999998</v>
      </c>
      <c r="F55" s="218">
        <v>935039.10000000009</v>
      </c>
      <c r="G55" s="218">
        <v>19654.7</v>
      </c>
      <c r="H55" s="218">
        <v>1733862.3</v>
      </c>
      <c r="I55" s="218">
        <v>380919.5</v>
      </c>
      <c r="J55" s="219">
        <v>2114781.7999999998</v>
      </c>
      <c r="K55" s="221"/>
      <c r="L55" s="221"/>
      <c r="M55" s="221"/>
      <c r="N55" s="221"/>
      <c r="O55" s="221"/>
      <c r="P55" s="221"/>
      <c r="Q55" s="221"/>
      <c r="R55" s="221"/>
    </row>
    <row r="56" spans="1:18" ht="11.25" customHeight="1">
      <c r="A56" s="216" t="s">
        <v>188</v>
      </c>
      <c r="B56" s="217" t="s">
        <v>189</v>
      </c>
      <c r="C56" s="218">
        <v>23078.09999999986</v>
      </c>
      <c r="D56" s="218">
        <v>7194.1000000000058</v>
      </c>
      <c r="E56" s="218">
        <v>-124761.49999999999</v>
      </c>
      <c r="F56" s="218">
        <v>-128306.70000000019</v>
      </c>
      <c r="G56" s="218">
        <v>-15045.5</v>
      </c>
      <c r="H56" s="218">
        <v>-237841.50000000029</v>
      </c>
      <c r="I56" s="218">
        <v>-150164.29999999999</v>
      </c>
      <c r="J56" s="219">
        <v>-388005.80000000028</v>
      </c>
      <c r="K56" s="221"/>
      <c r="L56" s="221"/>
      <c r="M56" s="221"/>
      <c r="N56" s="221"/>
      <c r="O56" s="221"/>
      <c r="P56" s="221"/>
      <c r="Q56" s="221"/>
      <c r="R56" s="221"/>
    </row>
    <row r="57" spans="1:18" ht="6.75" customHeight="1">
      <c r="A57" s="216"/>
      <c r="B57" s="217"/>
      <c r="C57" s="228"/>
      <c r="D57" s="228"/>
      <c r="E57" s="228"/>
      <c r="F57" s="228"/>
      <c r="G57" s="228"/>
      <c r="H57" s="228"/>
      <c r="I57" s="228"/>
      <c r="J57" s="219"/>
      <c r="K57" s="221"/>
      <c r="L57" s="221"/>
      <c r="M57" s="221"/>
      <c r="N57" s="221"/>
      <c r="O57" s="221"/>
      <c r="P57" s="221"/>
      <c r="Q57" s="221"/>
      <c r="R57" s="221"/>
    </row>
    <row r="58" spans="1:18" ht="11.25" customHeight="1">
      <c r="A58" s="216" t="s">
        <v>190</v>
      </c>
      <c r="B58" s="217" t="s">
        <v>191</v>
      </c>
      <c r="C58" s="218">
        <v>1675</v>
      </c>
      <c r="D58" s="218">
        <v>1922.4</v>
      </c>
      <c r="E58" s="218">
        <v>131757.79999999999</v>
      </c>
      <c r="F58" s="218">
        <v>271778.8</v>
      </c>
      <c r="G58" s="218">
        <v>15045.5</v>
      </c>
      <c r="H58" s="218">
        <v>422179.5</v>
      </c>
      <c r="I58" s="218">
        <v>159762.5</v>
      </c>
      <c r="J58" s="219">
        <v>581942</v>
      </c>
      <c r="K58" s="221"/>
      <c r="L58" s="221"/>
      <c r="M58" s="221"/>
      <c r="N58" s="221"/>
      <c r="O58" s="221"/>
      <c r="P58" s="221"/>
      <c r="Q58" s="221"/>
      <c r="R58" s="221"/>
    </row>
    <row r="59" spans="1:18" ht="11.25" customHeight="1">
      <c r="A59" s="201"/>
      <c r="B59" s="215" t="s">
        <v>192</v>
      </c>
      <c r="C59" s="222">
        <v>0</v>
      </c>
      <c r="D59" s="222">
        <v>0</v>
      </c>
      <c r="E59" s="222">
        <v>36226.800000000003</v>
      </c>
      <c r="F59" s="222">
        <v>244954.5</v>
      </c>
      <c r="G59" s="222">
        <v>15045.5</v>
      </c>
      <c r="H59" s="223">
        <v>296226.8</v>
      </c>
      <c r="I59" s="222">
        <v>109857.09999999999</v>
      </c>
      <c r="J59" s="224">
        <v>406083.89999999997</v>
      </c>
      <c r="K59" s="225"/>
      <c r="L59" s="221"/>
      <c r="M59" s="221"/>
      <c r="N59" s="221"/>
      <c r="O59" s="221"/>
      <c r="P59" s="221"/>
      <c r="Q59" s="221"/>
      <c r="R59" s="221"/>
    </row>
    <row r="60" spans="1:18" ht="11.25" customHeight="1">
      <c r="A60" s="201"/>
      <c r="B60" s="215" t="s">
        <v>193</v>
      </c>
      <c r="C60" s="222">
        <v>0</v>
      </c>
      <c r="D60" s="222">
        <v>1052.9000000000001</v>
      </c>
      <c r="E60" s="222">
        <v>5744.9</v>
      </c>
      <c r="F60" s="222">
        <v>0</v>
      </c>
      <c r="G60" s="222">
        <v>0</v>
      </c>
      <c r="H60" s="223">
        <v>6797.7999999999993</v>
      </c>
      <c r="I60" s="229">
        <v>18429.900000000001</v>
      </c>
      <c r="J60" s="224">
        <v>25227.7</v>
      </c>
      <c r="K60" s="225"/>
      <c r="L60" s="221"/>
      <c r="M60" s="221"/>
      <c r="N60" s="221"/>
      <c r="O60" s="221"/>
      <c r="P60" s="221"/>
      <c r="Q60" s="221"/>
      <c r="R60" s="221"/>
    </row>
    <row r="61" spans="1:18" ht="11.25" customHeight="1">
      <c r="A61" s="201"/>
      <c r="B61" s="215" t="s">
        <v>194</v>
      </c>
      <c r="C61" s="222">
        <v>1675</v>
      </c>
      <c r="D61" s="222">
        <v>202.8</v>
      </c>
      <c r="E61" s="222">
        <v>17.100000000000001</v>
      </c>
      <c r="F61" s="222">
        <v>0</v>
      </c>
      <c r="G61" s="222">
        <v>0</v>
      </c>
      <c r="H61" s="223">
        <v>1894.8999999999999</v>
      </c>
      <c r="I61" s="222">
        <v>5000</v>
      </c>
      <c r="J61" s="224">
        <v>6894.9</v>
      </c>
      <c r="K61" s="225"/>
      <c r="L61" s="221"/>
      <c r="M61" s="221"/>
      <c r="N61" s="221"/>
      <c r="O61" s="221"/>
      <c r="P61" s="221"/>
      <c r="Q61" s="221"/>
      <c r="R61" s="221"/>
    </row>
    <row r="62" spans="1:18" ht="11.25" customHeight="1">
      <c r="A62" s="201"/>
      <c r="B62" s="215" t="s">
        <v>195</v>
      </c>
      <c r="C62" s="222">
        <v>0</v>
      </c>
      <c r="D62" s="222">
        <v>666.7</v>
      </c>
      <c r="E62" s="222">
        <v>66425.2</v>
      </c>
      <c r="F62" s="222">
        <v>26824.3</v>
      </c>
      <c r="G62" s="222">
        <v>0</v>
      </c>
      <c r="H62" s="223">
        <v>93916.2</v>
      </c>
      <c r="I62" s="222">
        <v>26475.5</v>
      </c>
      <c r="J62" s="224">
        <v>120391.7</v>
      </c>
      <c r="K62" s="225"/>
      <c r="L62" s="221"/>
      <c r="M62" s="221"/>
      <c r="N62" s="221"/>
      <c r="O62" s="221"/>
      <c r="P62" s="221"/>
      <c r="Q62" s="221"/>
      <c r="R62" s="221"/>
    </row>
    <row r="63" spans="1:18" ht="11.25" customHeight="1">
      <c r="A63" s="201"/>
      <c r="B63" s="215" t="s">
        <v>196</v>
      </c>
      <c r="C63" s="222">
        <v>0</v>
      </c>
      <c r="D63" s="222">
        <v>0</v>
      </c>
      <c r="E63" s="222">
        <v>0</v>
      </c>
      <c r="F63" s="222">
        <v>0</v>
      </c>
      <c r="G63" s="222">
        <v>0</v>
      </c>
      <c r="H63" s="223">
        <v>0</v>
      </c>
      <c r="I63" s="222">
        <v>0</v>
      </c>
      <c r="J63" s="224">
        <v>0</v>
      </c>
      <c r="K63" s="225"/>
      <c r="L63" s="221"/>
      <c r="M63" s="221"/>
      <c r="N63" s="221"/>
      <c r="O63" s="221"/>
      <c r="P63" s="221"/>
      <c r="Q63" s="221"/>
      <c r="R63" s="221"/>
    </row>
    <row r="64" spans="1:18" ht="12" customHeight="1">
      <c r="A64" s="201"/>
      <c r="B64" s="215" t="s">
        <v>197</v>
      </c>
      <c r="C64" s="222">
        <v>0</v>
      </c>
      <c r="D64" s="222">
        <v>0</v>
      </c>
      <c r="E64" s="222">
        <v>23343.8</v>
      </c>
      <c r="F64" s="222">
        <v>0</v>
      </c>
      <c r="G64" s="222">
        <v>0</v>
      </c>
      <c r="H64" s="223">
        <v>23343.8</v>
      </c>
      <c r="I64" s="222">
        <v>0</v>
      </c>
      <c r="J64" s="224">
        <v>23343.8</v>
      </c>
      <c r="K64" s="221"/>
      <c r="L64" s="221"/>
      <c r="M64" s="221"/>
      <c r="N64" s="221"/>
      <c r="O64" s="221"/>
      <c r="P64" s="221"/>
      <c r="Q64" s="221"/>
      <c r="R64" s="221"/>
    </row>
    <row r="65" spans="1:18" ht="11.25" customHeight="1">
      <c r="A65" s="216" t="s">
        <v>198</v>
      </c>
      <c r="B65" s="217" t="s">
        <v>199</v>
      </c>
      <c r="C65" s="218">
        <v>406083.89999999997</v>
      </c>
      <c r="D65" s="218">
        <v>25227.7</v>
      </c>
      <c r="E65" s="218">
        <v>6894.9</v>
      </c>
      <c r="F65" s="218">
        <v>120391.7</v>
      </c>
      <c r="G65" s="218">
        <v>0</v>
      </c>
      <c r="H65" s="218">
        <v>558598.19999999995</v>
      </c>
      <c r="I65" s="218">
        <v>23343.8</v>
      </c>
      <c r="J65" s="219">
        <v>581942</v>
      </c>
      <c r="K65" s="221"/>
      <c r="L65" s="221"/>
      <c r="M65" s="221"/>
      <c r="N65" s="221"/>
      <c r="O65" s="221"/>
      <c r="P65" s="221"/>
      <c r="Q65" s="221"/>
      <c r="R65" s="221"/>
    </row>
    <row r="66" spans="1:18" ht="6.75" customHeight="1">
      <c r="A66" s="216"/>
      <c r="B66" s="217"/>
      <c r="C66" s="218"/>
      <c r="D66" s="218"/>
      <c r="E66" s="218"/>
      <c r="F66" s="218"/>
      <c r="G66" s="218"/>
      <c r="H66" s="218"/>
      <c r="I66" s="218"/>
      <c r="J66" s="219"/>
      <c r="K66" s="221"/>
      <c r="L66" s="221"/>
      <c r="M66" s="221"/>
      <c r="N66" s="221"/>
      <c r="O66" s="221"/>
      <c r="P66" s="221"/>
      <c r="Q66" s="221"/>
      <c r="R66" s="221"/>
    </row>
    <row r="67" spans="1:18" ht="12" customHeight="1">
      <c r="A67" s="216" t="s">
        <v>200</v>
      </c>
      <c r="B67" s="217" t="s">
        <v>201</v>
      </c>
      <c r="C67" s="228">
        <v>583609.99999999988</v>
      </c>
      <c r="D67" s="228">
        <v>72051.899999999994</v>
      </c>
      <c r="E67" s="228">
        <v>164372.5</v>
      </c>
      <c r="F67" s="228">
        <v>1078511.2</v>
      </c>
      <c r="G67" s="228">
        <v>19654.7</v>
      </c>
      <c r="H67" s="218">
        <v>1918200.2999999998</v>
      </c>
      <c r="I67" s="228">
        <v>390517.7</v>
      </c>
      <c r="J67" s="219">
        <v>2308718</v>
      </c>
      <c r="K67" s="221"/>
      <c r="L67" s="221"/>
      <c r="M67" s="221"/>
      <c r="N67" s="221"/>
      <c r="O67" s="221"/>
      <c r="P67" s="221"/>
      <c r="Q67" s="221"/>
      <c r="R67" s="221"/>
    </row>
    <row r="68" spans="1:18" ht="12.75" customHeight="1">
      <c r="A68" s="216" t="s">
        <v>202</v>
      </c>
      <c r="B68" s="217" t="s">
        <v>203</v>
      </c>
      <c r="C68" s="218">
        <v>835210.4</v>
      </c>
      <c r="D68" s="218">
        <v>88163.099999999991</v>
      </c>
      <c r="E68" s="218">
        <v>164269.09999999998</v>
      </c>
      <c r="F68" s="218">
        <v>1055430.8</v>
      </c>
      <c r="G68" s="218">
        <v>19654.7</v>
      </c>
      <c r="H68" s="218">
        <v>2162728.1000000006</v>
      </c>
      <c r="I68" s="218">
        <v>403845.39999999997</v>
      </c>
      <c r="J68" s="219">
        <v>2566573.5000000005</v>
      </c>
      <c r="K68" s="221"/>
      <c r="L68" s="221"/>
      <c r="M68" s="221"/>
      <c r="N68" s="221"/>
      <c r="O68" s="221"/>
      <c r="P68" s="221"/>
      <c r="Q68" s="221"/>
      <c r="R68" s="221"/>
    </row>
    <row r="69" spans="1:18" ht="15" customHeight="1" thickBot="1">
      <c r="A69" s="216" t="s">
        <v>204</v>
      </c>
      <c r="B69" s="217" t="s">
        <v>205</v>
      </c>
      <c r="C69" s="228">
        <v>964940.80000000005</v>
      </c>
      <c r="D69" s="228">
        <v>88163.099999999991</v>
      </c>
      <c r="E69" s="228">
        <v>164271.09999999998</v>
      </c>
      <c r="F69" s="228">
        <v>1055430.8</v>
      </c>
      <c r="G69" s="228">
        <v>19654.7</v>
      </c>
      <c r="H69" s="218">
        <v>2292460.5</v>
      </c>
      <c r="I69" s="228">
        <v>404263.3</v>
      </c>
      <c r="J69" s="219">
        <v>2696723.8</v>
      </c>
      <c r="K69" s="221"/>
      <c r="L69" s="221"/>
      <c r="M69" s="221"/>
      <c r="N69" s="221"/>
      <c r="O69" s="221"/>
      <c r="P69" s="221"/>
      <c r="Q69" s="221"/>
      <c r="R69" s="221"/>
    </row>
    <row r="70" spans="1:18" s="234" customFormat="1" ht="17.25" customHeight="1">
      <c r="A70" s="230" t="s">
        <v>206</v>
      </c>
      <c r="B70" s="231" t="s">
        <v>207</v>
      </c>
      <c r="C70" s="232">
        <v>-251600.40000000014</v>
      </c>
      <c r="D70" s="232">
        <v>-16111.199999999997</v>
      </c>
      <c r="E70" s="232">
        <v>103.40000000002328</v>
      </c>
      <c r="F70" s="232">
        <v>23080.399999999907</v>
      </c>
      <c r="G70" s="232">
        <v>0</v>
      </c>
      <c r="H70" s="232">
        <v>-244527.80000000022</v>
      </c>
      <c r="I70" s="232">
        <v>-13327.699999999953</v>
      </c>
      <c r="J70" s="233">
        <v>-257855.50000000017</v>
      </c>
      <c r="K70" s="221"/>
      <c r="L70" s="221"/>
      <c r="M70" s="221"/>
      <c r="N70" s="221"/>
      <c r="O70" s="221"/>
      <c r="P70" s="221"/>
      <c r="Q70" s="221"/>
      <c r="R70" s="221"/>
    </row>
    <row r="71" spans="1:18" ht="17.25" customHeight="1" thickBot="1">
      <c r="A71" s="235" t="s">
        <v>208</v>
      </c>
      <c r="B71" s="236" t="s">
        <v>209</v>
      </c>
      <c r="C71" s="237">
        <v>-381330.80000000016</v>
      </c>
      <c r="D71" s="237">
        <v>-16111.199999999997</v>
      </c>
      <c r="E71" s="237">
        <v>101.40000000002328</v>
      </c>
      <c r="F71" s="237">
        <v>23080.399999999907</v>
      </c>
      <c r="G71" s="237">
        <v>0</v>
      </c>
      <c r="H71" s="237">
        <v>-374260.20000000024</v>
      </c>
      <c r="I71" s="237">
        <v>-13745.599999999977</v>
      </c>
      <c r="J71" s="238">
        <v>-388005.80000000022</v>
      </c>
      <c r="K71" s="221"/>
      <c r="L71" s="221"/>
      <c r="M71" s="221"/>
      <c r="N71" s="221"/>
      <c r="O71" s="221"/>
      <c r="P71" s="221"/>
      <c r="Q71" s="221"/>
      <c r="R71" s="221"/>
    </row>
    <row r="72" spans="1:18" ht="3.95" customHeight="1">
      <c r="A72" s="239"/>
      <c r="B72" s="240"/>
      <c r="C72" s="241"/>
      <c r="D72" s="241"/>
      <c r="E72" s="241"/>
      <c r="F72" s="241"/>
      <c r="G72" s="241"/>
      <c r="H72" s="241"/>
      <c r="I72" s="241"/>
      <c r="J72" s="242"/>
      <c r="L72" s="221"/>
      <c r="M72" s="221"/>
      <c r="N72" s="221"/>
      <c r="O72" s="221"/>
      <c r="P72" s="221"/>
      <c r="Q72" s="221"/>
      <c r="R72" s="221"/>
    </row>
    <row r="73" spans="1:18">
      <c r="A73" s="243"/>
      <c r="B73" s="244" t="s">
        <v>210</v>
      </c>
      <c r="C73" s="222">
        <v>0</v>
      </c>
      <c r="D73" s="222">
        <v>0</v>
      </c>
      <c r="E73" s="222">
        <v>0</v>
      </c>
      <c r="F73" s="222">
        <v>0</v>
      </c>
      <c r="G73" s="222">
        <v>0</v>
      </c>
      <c r="H73" s="223">
        <v>0</v>
      </c>
      <c r="I73" s="222">
        <v>0</v>
      </c>
      <c r="J73" s="224">
        <v>0</v>
      </c>
      <c r="L73" s="221"/>
      <c r="M73" s="221"/>
      <c r="N73" s="221"/>
      <c r="O73" s="221"/>
      <c r="P73" s="221"/>
      <c r="Q73" s="221"/>
      <c r="R73" s="221"/>
    </row>
    <row r="74" spans="1:18">
      <c r="A74" s="243"/>
      <c r="B74" s="244" t="s">
        <v>211</v>
      </c>
      <c r="C74" s="222">
        <v>0</v>
      </c>
      <c r="D74" s="222">
        <v>0</v>
      </c>
      <c r="E74" s="222">
        <v>16.100000000000001</v>
      </c>
      <c r="F74" s="222">
        <v>6286.8</v>
      </c>
      <c r="G74" s="222">
        <v>0</v>
      </c>
      <c r="H74" s="223">
        <v>6302.9000000000005</v>
      </c>
      <c r="I74" s="222">
        <v>25718.800000000003</v>
      </c>
      <c r="J74" s="224">
        <v>32021.700000000004</v>
      </c>
      <c r="L74" s="221"/>
      <c r="M74" s="221"/>
      <c r="N74" s="221"/>
      <c r="O74" s="221"/>
      <c r="P74" s="221"/>
      <c r="Q74" s="221"/>
      <c r="R74" s="221"/>
    </row>
    <row r="75" spans="1:18" ht="12.75" customHeight="1">
      <c r="A75" s="243"/>
      <c r="B75" s="244" t="s">
        <v>212</v>
      </c>
      <c r="C75" s="222">
        <v>31817.200000000001</v>
      </c>
      <c r="D75" s="222">
        <v>0</v>
      </c>
      <c r="E75" s="222">
        <v>0</v>
      </c>
      <c r="F75" s="222">
        <v>0</v>
      </c>
      <c r="G75" s="222">
        <v>0</v>
      </c>
      <c r="H75" s="223">
        <v>31817.200000000001</v>
      </c>
      <c r="I75" s="222">
        <v>204.5</v>
      </c>
      <c r="J75" s="224">
        <v>32021.7</v>
      </c>
      <c r="L75" s="221"/>
      <c r="M75" s="221"/>
      <c r="N75" s="221"/>
      <c r="O75" s="221"/>
      <c r="P75" s="221"/>
      <c r="Q75" s="221"/>
      <c r="R75" s="221"/>
    </row>
    <row r="76" spans="1:18" ht="3.95" customHeight="1" thickBot="1">
      <c r="A76" s="245"/>
      <c r="B76" s="246"/>
      <c r="C76" s="247"/>
      <c r="D76" s="247"/>
      <c r="E76" s="247"/>
      <c r="F76" s="247"/>
      <c r="G76" s="247"/>
      <c r="H76" s="247"/>
      <c r="I76" s="247"/>
      <c r="J76" s="248"/>
    </row>
    <row r="77" spans="1:18" s="268" customFormat="1" ht="14.25" customHeight="1">
      <c r="A77" s="263" t="s">
        <v>222</v>
      </c>
      <c r="B77" s="264" t="s">
        <v>223</v>
      </c>
      <c r="C77" s="265">
        <v>2910804.1</v>
      </c>
      <c r="D77" s="265">
        <v>97791.9</v>
      </c>
      <c r="E77" s="265">
        <v>28506.3</v>
      </c>
      <c r="F77" s="265">
        <v>22105.699999999997</v>
      </c>
      <c r="G77" s="265">
        <v>0</v>
      </c>
      <c r="H77" s="265">
        <v>3059208</v>
      </c>
      <c r="I77" s="265">
        <v>205504.80000000002</v>
      </c>
      <c r="J77" s="266">
        <v>3264712.8</v>
      </c>
      <c r="K77" s="267"/>
    </row>
    <row r="78" spans="1:18" s="268" customFormat="1">
      <c r="A78" s="269"/>
      <c r="B78" s="270" t="s">
        <v>224</v>
      </c>
      <c r="C78" s="271">
        <v>41300.200000000004</v>
      </c>
      <c r="D78" s="279">
        <v>82000</v>
      </c>
      <c r="E78" s="279">
        <v>23369.5</v>
      </c>
      <c r="F78" s="279">
        <v>22105.699999999997</v>
      </c>
      <c r="G78" s="279">
        <v>0</v>
      </c>
      <c r="H78" s="277">
        <v>168775.40000000002</v>
      </c>
      <c r="I78" s="277">
        <v>174988.6</v>
      </c>
      <c r="J78" s="273">
        <v>343764</v>
      </c>
      <c r="K78" s="267"/>
    </row>
    <row r="79" spans="1:18" s="268" customFormat="1">
      <c r="A79" s="269"/>
      <c r="B79" s="270" t="s">
        <v>225</v>
      </c>
      <c r="C79" s="272">
        <v>2869503.9</v>
      </c>
      <c r="D79" s="277">
        <v>15791.9</v>
      </c>
      <c r="E79" s="277">
        <v>5136.8</v>
      </c>
      <c r="F79" s="277">
        <v>0</v>
      </c>
      <c r="G79" s="277">
        <v>0</v>
      </c>
      <c r="H79" s="277">
        <v>2890432.5999999996</v>
      </c>
      <c r="I79" s="277">
        <v>30516.2</v>
      </c>
      <c r="J79" s="273">
        <v>2920948.8</v>
      </c>
      <c r="K79" s="267"/>
    </row>
    <row r="80" spans="1:18" s="268" customFormat="1">
      <c r="A80" s="269"/>
      <c r="B80" s="270" t="s">
        <v>226</v>
      </c>
      <c r="C80" s="271">
        <v>1037540.1</v>
      </c>
      <c r="D80" s="279">
        <v>0</v>
      </c>
      <c r="E80" s="279">
        <v>0</v>
      </c>
      <c r="F80" s="279">
        <v>0</v>
      </c>
      <c r="G80" s="279">
        <v>0</v>
      </c>
      <c r="H80" s="277">
        <v>1037540.1</v>
      </c>
      <c r="I80" s="277">
        <v>0</v>
      </c>
      <c r="J80" s="273">
        <v>1037540.1</v>
      </c>
      <c r="K80" s="267"/>
    </row>
    <row r="81" spans="1:13" s="268" customFormat="1">
      <c r="A81" s="269"/>
      <c r="B81" s="270" t="s">
        <v>227</v>
      </c>
      <c r="C81" s="271">
        <v>1748977.9</v>
      </c>
      <c r="D81" s="279">
        <v>15791.9</v>
      </c>
      <c r="E81" s="279">
        <v>5136.8</v>
      </c>
      <c r="F81" s="279">
        <v>0</v>
      </c>
      <c r="G81" s="279">
        <v>0</v>
      </c>
      <c r="H81" s="277">
        <v>1769906.5999999999</v>
      </c>
      <c r="I81" s="277">
        <v>3257.9</v>
      </c>
      <c r="J81" s="273">
        <v>1773164.4999999998</v>
      </c>
      <c r="K81" s="267"/>
      <c r="M81" s="274"/>
    </row>
    <row r="82" spans="1:13" s="276" customFormat="1">
      <c r="A82" s="269"/>
      <c r="B82" s="270" t="s">
        <v>228</v>
      </c>
      <c r="C82" s="271">
        <v>82985.899999999994</v>
      </c>
      <c r="D82" s="279">
        <v>0</v>
      </c>
      <c r="E82" s="279">
        <v>0</v>
      </c>
      <c r="F82" s="279">
        <v>0</v>
      </c>
      <c r="G82" s="279">
        <v>0</v>
      </c>
      <c r="H82" s="277">
        <v>82985.899999999994</v>
      </c>
      <c r="I82" s="277">
        <v>27258.3</v>
      </c>
      <c r="J82" s="273">
        <v>110244.2</v>
      </c>
      <c r="K82" s="275"/>
    </row>
    <row r="83" spans="1:13" s="276" customFormat="1">
      <c r="A83" s="269"/>
      <c r="B83" s="270" t="s">
        <v>229</v>
      </c>
      <c r="C83" s="272">
        <v>0</v>
      </c>
      <c r="D83" s="277">
        <v>0</v>
      </c>
      <c r="E83" s="277">
        <v>0</v>
      </c>
      <c r="F83" s="277">
        <v>0</v>
      </c>
      <c r="G83" s="277">
        <v>0</v>
      </c>
      <c r="H83" s="277">
        <v>0</v>
      </c>
      <c r="I83" s="277">
        <v>0</v>
      </c>
      <c r="J83" s="273">
        <v>0</v>
      </c>
      <c r="K83" s="275"/>
    </row>
    <row r="84" spans="1:13" s="276" customFormat="1">
      <c r="A84" s="269"/>
      <c r="B84" s="270" t="s">
        <v>230</v>
      </c>
      <c r="C84" s="277">
        <v>0</v>
      </c>
      <c r="D84" s="277">
        <v>0</v>
      </c>
      <c r="E84" s="277">
        <v>0</v>
      </c>
      <c r="F84" s="277">
        <v>0</v>
      </c>
      <c r="G84" s="277">
        <v>0</v>
      </c>
      <c r="H84" s="277">
        <v>0</v>
      </c>
      <c r="I84" s="277">
        <v>0</v>
      </c>
      <c r="J84" s="273">
        <v>0</v>
      </c>
      <c r="K84" s="275"/>
    </row>
    <row r="85" spans="1:13" s="268" customFormat="1">
      <c r="A85" s="263" t="s">
        <v>231</v>
      </c>
      <c r="B85" s="264" t="s">
        <v>232</v>
      </c>
      <c r="C85" s="278">
        <v>2497656.0999999996</v>
      </c>
      <c r="D85" s="293">
        <v>81680.700000000012</v>
      </c>
      <c r="E85" s="293">
        <v>28623.8</v>
      </c>
      <c r="F85" s="293">
        <v>51472.9</v>
      </c>
      <c r="G85" s="293">
        <v>0</v>
      </c>
      <c r="H85" s="293">
        <v>2659433.4999999995</v>
      </c>
      <c r="I85" s="293">
        <v>217273.5</v>
      </c>
      <c r="J85" s="266">
        <v>2876707</v>
      </c>
      <c r="K85" s="267"/>
    </row>
    <row r="86" spans="1:13" s="268" customFormat="1">
      <c r="A86" s="269"/>
      <c r="B86" s="270" t="s">
        <v>182</v>
      </c>
      <c r="C86" s="271">
        <v>554298</v>
      </c>
      <c r="D86" s="279">
        <v>81680.700000000012</v>
      </c>
      <c r="E86" s="279">
        <v>28269.8</v>
      </c>
      <c r="F86" s="279">
        <v>36629.300000000003</v>
      </c>
      <c r="G86" s="279">
        <v>0</v>
      </c>
      <c r="H86" s="277">
        <v>700877.8</v>
      </c>
      <c r="I86" s="277">
        <v>170091.2</v>
      </c>
      <c r="J86" s="273">
        <v>870969</v>
      </c>
      <c r="K86" s="267"/>
    </row>
    <row r="87" spans="1:13" s="268" customFormat="1">
      <c r="A87" s="269"/>
      <c r="B87" s="270" t="s">
        <v>233</v>
      </c>
      <c r="C87" s="272">
        <v>1943358.0999999999</v>
      </c>
      <c r="D87" s="277">
        <v>0</v>
      </c>
      <c r="E87" s="277">
        <v>354</v>
      </c>
      <c r="F87" s="277">
        <v>14843.6</v>
      </c>
      <c r="G87" s="277">
        <v>0</v>
      </c>
      <c r="H87" s="277">
        <v>1958555.7</v>
      </c>
      <c r="I87" s="277">
        <v>47182.3</v>
      </c>
      <c r="J87" s="273">
        <v>2005738</v>
      </c>
      <c r="K87" s="267"/>
    </row>
    <row r="88" spans="1:13" s="268" customFormat="1">
      <c r="A88" s="269"/>
      <c r="B88" s="270" t="s">
        <v>234</v>
      </c>
      <c r="C88" s="271">
        <v>882645.4</v>
      </c>
      <c r="D88" s="279">
        <v>0</v>
      </c>
      <c r="E88" s="279">
        <v>140.9</v>
      </c>
      <c r="F88" s="279">
        <v>0</v>
      </c>
      <c r="G88" s="279">
        <v>0</v>
      </c>
      <c r="H88" s="277">
        <v>882786.3</v>
      </c>
      <c r="I88" s="277">
        <v>28840.5</v>
      </c>
      <c r="J88" s="273">
        <v>911626.8</v>
      </c>
      <c r="K88" s="267"/>
    </row>
    <row r="89" spans="1:13" s="281" customFormat="1">
      <c r="A89" s="269"/>
      <c r="B89" s="270" t="s">
        <v>235</v>
      </c>
      <c r="C89" s="271">
        <v>878046.5</v>
      </c>
      <c r="D89" s="279">
        <v>0</v>
      </c>
      <c r="E89" s="279">
        <v>213.1</v>
      </c>
      <c r="F89" s="279">
        <v>0</v>
      </c>
      <c r="G89" s="279">
        <v>0</v>
      </c>
      <c r="H89" s="277">
        <v>878259.6</v>
      </c>
      <c r="I89" s="277">
        <v>4479.3</v>
      </c>
      <c r="J89" s="273">
        <v>882738.9</v>
      </c>
      <c r="K89" s="280"/>
    </row>
    <row r="90" spans="1:13" s="285" customFormat="1">
      <c r="A90" s="282"/>
      <c r="B90" s="270" t="s">
        <v>236</v>
      </c>
      <c r="C90" s="271">
        <v>182666.2</v>
      </c>
      <c r="D90" s="279">
        <v>0</v>
      </c>
      <c r="E90" s="279">
        <v>0</v>
      </c>
      <c r="F90" s="279">
        <v>14843.6</v>
      </c>
      <c r="G90" s="279">
        <v>0</v>
      </c>
      <c r="H90" s="294">
        <v>197509.80000000002</v>
      </c>
      <c r="I90" s="277">
        <v>13862.5</v>
      </c>
      <c r="J90" s="273">
        <v>211372.30000000002</v>
      </c>
      <c r="K90" s="284"/>
    </row>
    <row r="91" spans="1:13" s="285" customFormat="1">
      <c r="A91" s="282"/>
      <c r="B91" s="270" t="s">
        <v>237</v>
      </c>
      <c r="C91" s="272">
        <v>0</v>
      </c>
      <c r="D91" s="272">
        <v>0</v>
      </c>
      <c r="E91" s="272">
        <v>0</v>
      </c>
      <c r="F91" s="272">
        <v>0</v>
      </c>
      <c r="G91" s="272">
        <v>0</v>
      </c>
      <c r="H91" s="283">
        <v>0</v>
      </c>
      <c r="I91" s="272">
        <v>0</v>
      </c>
      <c r="J91" s="273">
        <v>0</v>
      </c>
      <c r="K91" s="284"/>
    </row>
    <row r="92" spans="1:13" s="292" customFormat="1" ht="13.5" thickBot="1">
      <c r="A92" s="286"/>
      <c r="B92" s="287" t="s">
        <v>238</v>
      </c>
      <c r="C92" s="288">
        <v>0</v>
      </c>
      <c r="D92" s="288">
        <v>0</v>
      </c>
      <c r="E92" s="288">
        <v>0</v>
      </c>
      <c r="F92" s="288">
        <v>0</v>
      </c>
      <c r="G92" s="288">
        <v>0</v>
      </c>
      <c r="H92" s="288">
        <v>0</v>
      </c>
      <c r="I92" s="289">
        <v>0</v>
      </c>
      <c r="J92" s="290">
        <v>0</v>
      </c>
      <c r="K92" s="291"/>
    </row>
    <row r="93" spans="1:13" ht="8.25" customHeight="1">
      <c r="A93" s="249"/>
      <c r="B93" s="250"/>
      <c r="C93" s="251"/>
      <c r="D93" s="251"/>
      <c r="E93" s="251"/>
      <c r="F93" s="251"/>
      <c r="G93" s="251"/>
      <c r="H93" s="251"/>
      <c r="I93" s="251"/>
      <c r="J93" s="251"/>
      <c r="K93" s="252"/>
    </row>
    <row r="94" spans="1:13" s="259" customFormat="1" ht="12.75" customHeight="1">
      <c r="A94" s="253" t="s">
        <v>213</v>
      </c>
      <c r="B94" s="253"/>
      <c r="C94" s="253"/>
      <c r="D94" s="253"/>
      <c r="E94" s="253"/>
      <c r="F94" s="253"/>
      <c r="G94" s="253"/>
      <c r="H94" s="253"/>
      <c r="I94" s="253"/>
      <c r="J94" s="253"/>
    </row>
    <row r="95" spans="1:13" s="259" customFormat="1" ht="12.75" customHeight="1">
      <c r="A95" s="253"/>
      <c r="B95" s="305" t="s">
        <v>215</v>
      </c>
      <c r="C95" s="305"/>
      <c r="D95" s="305"/>
      <c r="E95" s="305"/>
      <c r="F95" s="305"/>
      <c r="G95" s="305"/>
      <c r="H95" s="305"/>
      <c r="I95" s="305"/>
      <c r="J95" s="305"/>
    </row>
    <row r="96" spans="1:13" s="259" customFormat="1" ht="12.75" customHeight="1">
      <c r="A96" s="253"/>
      <c r="B96" s="301" t="s">
        <v>216</v>
      </c>
      <c r="C96" s="301"/>
      <c r="D96" s="301"/>
      <c r="E96" s="301"/>
      <c r="F96" s="301"/>
      <c r="G96" s="301"/>
      <c r="H96" s="301"/>
      <c r="I96" s="301"/>
      <c r="J96" s="301"/>
    </row>
    <row r="97" spans="1:11" s="259" customFormat="1" ht="8.25" customHeight="1">
      <c r="A97" s="254"/>
      <c r="B97" s="255"/>
      <c r="C97" s="256"/>
      <c r="D97" s="256"/>
      <c r="E97" s="256"/>
      <c r="F97" s="256"/>
      <c r="G97" s="256"/>
      <c r="H97" s="256"/>
      <c r="I97" s="256"/>
      <c r="J97" s="256"/>
    </row>
    <row r="98" spans="1:11" s="259" customFormat="1" ht="12" customHeight="1">
      <c r="A98" s="253" t="s">
        <v>217</v>
      </c>
      <c r="B98" s="253"/>
      <c r="C98" s="253"/>
      <c r="D98" s="253"/>
      <c r="E98" s="253"/>
      <c r="F98" s="253"/>
      <c r="G98" s="253"/>
      <c r="H98" s="253"/>
      <c r="I98" s="253"/>
      <c r="J98" s="253"/>
      <c r="K98" s="260"/>
    </row>
    <row r="99" spans="1:11" ht="8.25" customHeight="1">
      <c r="A99" s="257"/>
      <c r="B99" s="258"/>
      <c r="C99" s="258"/>
      <c r="D99" s="258"/>
      <c r="E99" s="258"/>
      <c r="F99" s="258"/>
      <c r="G99" s="258"/>
      <c r="H99" s="258"/>
      <c r="I99" s="258"/>
      <c r="J99" s="258"/>
    </row>
    <row r="100" spans="1:11">
      <c r="A100" s="253"/>
      <c r="B100" s="253"/>
      <c r="C100" s="253"/>
      <c r="D100" s="253"/>
      <c r="E100" s="253"/>
      <c r="F100" s="253"/>
      <c r="G100" s="253"/>
      <c r="H100" s="253"/>
      <c r="I100" s="253"/>
      <c r="J100" s="253"/>
    </row>
    <row r="101" spans="1:11">
      <c r="A101" s="257"/>
      <c r="B101" s="258"/>
      <c r="C101" s="271"/>
      <c r="D101" s="271"/>
      <c r="E101" s="271"/>
      <c r="F101" s="271"/>
      <c r="G101" s="271"/>
      <c r="H101" s="271"/>
      <c r="I101" s="271"/>
      <c r="J101" s="271"/>
    </row>
    <row r="102" spans="1:11">
      <c r="C102" s="258"/>
      <c r="D102" s="258"/>
      <c r="E102" s="258"/>
      <c r="F102" s="258"/>
      <c r="G102" s="258"/>
      <c r="H102" s="258"/>
      <c r="I102" s="258"/>
      <c r="J102" s="258"/>
    </row>
  </sheetData>
  <mergeCells count="6">
    <mergeCell ref="B96:J96"/>
    <mergeCell ref="A3:J3"/>
    <mergeCell ref="A4:J4"/>
    <mergeCell ref="A5:J5"/>
    <mergeCell ref="C6:H6"/>
    <mergeCell ref="B95:J95"/>
  </mergeCells>
  <printOptions horizontalCentered="1"/>
  <pageMargins left="0.19685039370078741" right="0.19685039370078741" top="0.98425196850393704" bottom="0.19685039370078741"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123"/>
  <sheetViews>
    <sheetView topLeftCell="B4" zoomScale="90" zoomScaleNormal="90" workbookViewId="0">
      <selection activeCell="T69" sqref="T69"/>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4" style="18" customWidth="1"/>
    <col min="7" max="7" width="16.5703125" style="157" bestFit="1" customWidth="1"/>
    <col min="8" max="8" width="13.28515625" style="158" customWidth="1"/>
    <col min="9" max="9" width="11.42578125" style="131"/>
    <col min="10" max="10" width="12.42578125" style="150" bestFit="1" customWidth="1"/>
    <col min="11" max="11" width="2.42578125" style="131" customWidth="1"/>
    <col min="12" max="13" width="13.28515625" style="131" customWidth="1"/>
    <col min="14" max="14" width="11.42578125" style="131"/>
    <col min="15" max="15" width="13" style="131" bestFit="1" customWidth="1"/>
    <col min="16" max="16" width="11.42578125" style="261"/>
    <col min="17" max="24" width="11.42578125" style="131"/>
  </cols>
  <sheetData>
    <row r="1" spans="2:16" ht="15">
      <c r="B1" s="186"/>
      <c r="C1" s="186"/>
      <c r="D1" s="186"/>
      <c r="E1" s="186"/>
      <c r="F1" s="186"/>
    </row>
    <row r="2" spans="2:16" s="14" customFormat="1" ht="21">
      <c r="C2" s="297"/>
      <c r="D2" s="297"/>
      <c r="E2" s="297"/>
      <c r="F2" s="297"/>
      <c r="G2" s="297"/>
      <c r="H2" s="297"/>
      <c r="I2" s="297"/>
      <c r="J2" s="297"/>
      <c r="K2" s="297"/>
      <c r="L2" s="297"/>
      <c r="M2" s="297"/>
      <c r="N2" s="297"/>
      <c r="O2" s="297"/>
      <c r="P2" s="261"/>
    </row>
    <row r="3" spans="2:16" s="14" customFormat="1" ht="16.5" customHeight="1">
      <c r="C3" s="306" t="s">
        <v>220</v>
      </c>
      <c r="D3" s="306"/>
      <c r="E3" s="306"/>
      <c r="F3" s="306"/>
      <c r="G3" s="306"/>
      <c r="H3" s="306"/>
      <c r="I3" s="306"/>
      <c r="J3" s="306"/>
      <c r="K3" s="306"/>
      <c r="L3" s="306"/>
      <c r="M3" s="306"/>
      <c r="N3" s="306"/>
      <c r="O3" s="306"/>
      <c r="P3" s="261"/>
    </row>
    <row r="4" spans="2:16" s="14" customFormat="1" ht="3.75" customHeight="1">
      <c r="C4" s="15"/>
      <c r="D4" s="15"/>
      <c r="E4" s="15"/>
      <c r="F4" s="15"/>
      <c r="G4" s="159"/>
      <c r="H4" s="160"/>
      <c r="I4" s="15"/>
      <c r="J4" s="151"/>
      <c r="K4" s="15"/>
      <c r="L4" s="15"/>
      <c r="M4" s="93"/>
      <c r="N4" s="15"/>
      <c r="O4" s="15"/>
      <c r="P4" s="261"/>
    </row>
    <row r="5" spans="2:16" s="14" customFormat="1">
      <c r="E5" s="16"/>
      <c r="F5" s="17"/>
      <c r="G5" s="299" t="s">
        <v>44</v>
      </c>
      <c r="H5" s="299"/>
      <c r="I5" s="299" t="s">
        <v>45</v>
      </c>
      <c r="J5" s="299"/>
      <c r="K5" s="15"/>
      <c r="L5" s="300" t="s">
        <v>46</v>
      </c>
      <c r="M5" s="300"/>
      <c r="N5" s="299" t="s">
        <v>45</v>
      </c>
      <c r="O5" s="299"/>
      <c r="P5" s="261"/>
    </row>
    <row r="6" spans="2:16" s="14" customFormat="1" ht="15.75" customHeight="1">
      <c r="E6" s="16"/>
      <c r="F6" s="17"/>
      <c r="G6" s="67">
        <v>44986</v>
      </c>
      <c r="H6" s="67">
        <v>44621</v>
      </c>
      <c r="I6" s="19" t="s">
        <v>47</v>
      </c>
      <c r="J6" s="164" t="s">
        <v>48</v>
      </c>
      <c r="K6" s="19"/>
      <c r="L6" s="165">
        <v>2023</v>
      </c>
      <c r="M6" s="165">
        <v>2022</v>
      </c>
      <c r="N6" s="19" t="s">
        <v>47</v>
      </c>
      <c r="O6" s="19" t="s">
        <v>48</v>
      </c>
      <c r="P6" s="261"/>
    </row>
    <row r="7" spans="2:16" s="14" customFormat="1" ht="6" customHeight="1">
      <c r="C7" s="21"/>
      <c r="D7" s="21"/>
      <c r="E7" s="21"/>
      <c r="F7" s="22"/>
      <c r="G7" s="166"/>
      <c r="H7" s="167"/>
      <c r="I7" s="19"/>
      <c r="J7" s="168"/>
      <c r="K7" s="15"/>
      <c r="L7" s="169"/>
      <c r="M7" s="170"/>
      <c r="N7" s="15"/>
      <c r="O7" s="15"/>
      <c r="P7" s="261"/>
    </row>
    <row r="8" spans="2:16">
      <c r="B8" s="23" t="s">
        <v>0</v>
      </c>
      <c r="C8" s="23"/>
      <c r="D8" s="23"/>
      <c r="E8" s="23"/>
      <c r="F8" s="23"/>
      <c r="G8" s="145">
        <v>1726775.9999999998</v>
      </c>
      <c r="H8" s="145">
        <v>1074713.5999999999</v>
      </c>
      <c r="I8" s="25">
        <f>(+G8/H8-1)</f>
        <v>0.6067313189299921</v>
      </c>
      <c r="J8" s="171">
        <f>+G8-H8</f>
        <v>652062.39999999991</v>
      </c>
      <c r="K8" s="26"/>
      <c r="L8" s="145">
        <v>5020371.6000000006</v>
      </c>
      <c r="M8" s="145">
        <v>2816324.9</v>
      </c>
      <c r="N8" s="25">
        <f>(+L8/M8-1)</f>
        <v>0.78259674514115929</v>
      </c>
      <c r="O8" s="24">
        <f>+L8-M8</f>
        <v>2204046.7000000007</v>
      </c>
    </row>
    <row r="9" spans="2:16" ht="15">
      <c r="B9" s="27"/>
      <c r="C9" s="27" t="s">
        <v>1</v>
      </c>
      <c r="D9" s="27"/>
      <c r="E9" s="27"/>
      <c r="F9" s="27"/>
      <c r="G9" s="146">
        <v>1556312.9</v>
      </c>
      <c r="H9" s="146">
        <v>877559.7</v>
      </c>
      <c r="I9" s="29">
        <f>(+G9/H9-1)</f>
        <v>0.77345529882468389</v>
      </c>
      <c r="J9" s="172">
        <f>+G9-H9</f>
        <v>678753.2</v>
      </c>
      <c r="K9" s="30"/>
      <c r="L9" s="146">
        <v>4558286.7</v>
      </c>
      <c r="M9" s="146">
        <v>2484507.0999999996</v>
      </c>
      <c r="N9" s="29">
        <f>(+L9/M9-1)</f>
        <v>0.8346845134795553</v>
      </c>
      <c r="O9" s="28">
        <f>+L9-M9</f>
        <v>2073779.6000000006</v>
      </c>
    </row>
    <row r="10" spans="2:16" ht="15" hidden="1" outlineLevel="1">
      <c r="B10" s="32"/>
      <c r="C10" s="32"/>
      <c r="D10" s="32" t="s">
        <v>2</v>
      </c>
      <c r="E10" s="32"/>
      <c r="F10" s="32"/>
      <c r="G10" s="147">
        <v>385690.6</v>
      </c>
      <c r="H10" s="147">
        <v>176736.2</v>
      </c>
      <c r="I10" s="34">
        <f>+(+G10/H10-1)</f>
        <v>1.1822954210852101</v>
      </c>
      <c r="J10" s="33">
        <f>+G10-H10</f>
        <v>208954.39999999997</v>
      </c>
      <c r="K10" s="35"/>
      <c r="L10" s="147">
        <v>1022679.1</v>
      </c>
      <c r="M10" s="147">
        <v>487273</v>
      </c>
      <c r="N10" s="34">
        <f>+(+L10/M10-1)</f>
        <v>1.0987805603840148</v>
      </c>
      <c r="O10" s="33">
        <f>+L10-M10</f>
        <v>535406.1</v>
      </c>
    </row>
    <row r="11" spans="2:16" ht="15" hidden="1" outlineLevel="1">
      <c r="B11" s="32"/>
      <c r="C11" s="32"/>
      <c r="D11" s="32" t="s">
        <v>3</v>
      </c>
      <c r="E11" s="32"/>
      <c r="F11" s="32"/>
      <c r="G11" s="147">
        <v>154801.29999999999</v>
      </c>
      <c r="H11" s="147">
        <v>76445.5</v>
      </c>
      <c r="I11" s="34">
        <f>+(+G11/H11-1)</f>
        <v>1.0249890444826706</v>
      </c>
      <c r="J11" s="33">
        <f>+G11-H11</f>
        <v>78355.799999999988</v>
      </c>
      <c r="K11" s="35"/>
      <c r="L11" s="147">
        <v>486802.7</v>
      </c>
      <c r="M11" s="147">
        <v>240955.9</v>
      </c>
      <c r="N11" s="34">
        <f>+(+L11/M11-1)</f>
        <v>1.020297905135338</v>
      </c>
      <c r="O11" s="33">
        <f>+L11-M11</f>
        <v>245846.80000000002</v>
      </c>
    </row>
    <row r="12" spans="2:16" ht="15" hidden="1" outlineLevel="1">
      <c r="B12" s="32"/>
      <c r="C12" s="32"/>
      <c r="D12" s="32" t="s">
        <v>52</v>
      </c>
      <c r="E12" s="32"/>
      <c r="F12" s="32"/>
      <c r="G12" s="147">
        <v>573487.5</v>
      </c>
      <c r="H12" s="147">
        <v>272291.10000000003</v>
      </c>
      <c r="I12" s="34">
        <f t="shared" ref="I12:I18" si="0">+(+G12/H12-1)</f>
        <v>1.1061558750910327</v>
      </c>
      <c r="J12" s="33">
        <f t="shared" ref="J12:J27" si="1">+G12-H12</f>
        <v>301196.39999999997</v>
      </c>
      <c r="K12" s="35"/>
      <c r="L12" s="147">
        <v>1767636.7</v>
      </c>
      <c r="M12" s="147">
        <v>857856.40000000014</v>
      </c>
      <c r="N12" s="34">
        <f t="shared" ref="N12:N18" si="2">+(+L12/M12-1)</f>
        <v>1.0605274962103213</v>
      </c>
      <c r="O12" s="33">
        <f t="shared" ref="O12:O27" si="3">+L12-M12</f>
        <v>909780.29999999981</v>
      </c>
    </row>
    <row r="13" spans="2:16" ht="15" hidden="1" outlineLevel="1">
      <c r="B13" s="32"/>
      <c r="C13" s="32"/>
      <c r="D13" s="32" t="s">
        <v>4</v>
      </c>
      <c r="E13" s="32"/>
      <c r="F13" s="32"/>
      <c r="G13" s="147">
        <v>174178.8</v>
      </c>
      <c r="H13" s="147">
        <v>77161.100000000006</v>
      </c>
      <c r="I13" s="34">
        <f t="shared" si="0"/>
        <v>1.2573395143407748</v>
      </c>
      <c r="J13" s="33">
        <f t="shared" si="1"/>
        <v>97017.699999999983</v>
      </c>
      <c r="K13" s="35"/>
      <c r="L13" s="147">
        <v>478567.2</v>
      </c>
      <c r="M13" s="147">
        <v>231364.5</v>
      </c>
      <c r="N13" s="34">
        <f t="shared" si="2"/>
        <v>1.0684556187314822</v>
      </c>
      <c r="O13" s="33">
        <f t="shared" si="3"/>
        <v>247202.7</v>
      </c>
    </row>
    <row r="14" spans="2:16" ht="15" hidden="1" outlineLevel="1">
      <c r="B14" s="32"/>
      <c r="C14" s="32"/>
      <c r="D14" s="32" t="s">
        <v>5</v>
      </c>
      <c r="E14" s="32"/>
      <c r="F14" s="32"/>
      <c r="G14" s="147">
        <v>10034.5</v>
      </c>
      <c r="H14" s="147">
        <v>3708.8</v>
      </c>
      <c r="I14" s="34">
        <f t="shared" si="0"/>
        <v>1.705592105263158</v>
      </c>
      <c r="J14" s="33">
        <f t="shared" si="1"/>
        <v>6325.7</v>
      </c>
      <c r="K14" s="35"/>
      <c r="L14" s="147">
        <v>42513</v>
      </c>
      <c r="M14" s="147">
        <v>17795.599999999999</v>
      </c>
      <c r="N14" s="34">
        <f t="shared" si="2"/>
        <v>1.3889613162804291</v>
      </c>
      <c r="O14" s="33">
        <f t="shared" si="3"/>
        <v>24717.4</v>
      </c>
    </row>
    <row r="15" spans="2:16" ht="15" hidden="1" outlineLevel="1">
      <c r="B15" s="32"/>
      <c r="C15" s="32"/>
      <c r="D15" s="32" t="s">
        <v>6</v>
      </c>
      <c r="E15" s="32"/>
      <c r="F15" s="32"/>
      <c r="G15" s="147">
        <v>28207.8</v>
      </c>
      <c r="H15" s="147">
        <v>11536.4</v>
      </c>
      <c r="I15" s="34">
        <f t="shared" si="0"/>
        <v>1.4451128601643495</v>
      </c>
      <c r="J15" s="33">
        <f t="shared" si="1"/>
        <v>16671.400000000001</v>
      </c>
      <c r="K15" s="35"/>
      <c r="L15" s="147">
        <v>80792.899999999994</v>
      </c>
      <c r="M15" s="147">
        <v>38795.5</v>
      </c>
      <c r="N15" s="34">
        <f t="shared" si="2"/>
        <v>1.0825327679756671</v>
      </c>
      <c r="O15" s="33">
        <f t="shared" si="3"/>
        <v>41997.399999999994</v>
      </c>
    </row>
    <row r="16" spans="2:16" ht="15" hidden="1" outlineLevel="1">
      <c r="B16" s="32"/>
      <c r="C16" s="32"/>
      <c r="D16" s="32" t="s">
        <v>7</v>
      </c>
      <c r="E16" s="32"/>
      <c r="F16" s="32"/>
      <c r="G16" s="147">
        <v>46528.6</v>
      </c>
      <c r="H16" s="147">
        <v>145822.1</v>
      </c>
      <c r="I16" s="34">
        <f t="shared" si="0"/>
        <v>-0.68092216474731893</v>
      </c>
      <c r="J16" s="33">
        <f t="shared" si="1"/>
        <v>-99293.5</v>
      </c>
      <c r="K16" s="35"/>
      <c r="L16" s="147">
        <v>193601.30000000002</v>
      </c>
      <c r="M16" s="147">
        <v>307843.5</v>
      </c>
      <c r="N16" s="34">
        <f t="shared" si="2"/>
        <v>-0.37110479837969612</v>
      </c>
      <c r="O16" s="33">
        <f t="shared" si="3"/>
        <v>-114242.19999999998</v>
      </c>
    </row>
    <row r="17" spans="2:15" ht="15" hidden="1" outlineLevel="1">
      <c r="B17" s="32"/>
      <c r="C17" s="32"/>
      <c r="D17" s="32" t="s">
        <v>8</v>
      </c>
      <c r="E17" s="32"/>
      <c r="F17" s="32"/>
      <c r="G17" s="147">
        <v>67672</v>
      </c>
      <c r="H17" s="147">
        <v>39245.1</v>
      </c>
      <c r="I17" s="34">
        <f t="shared" si="0"/>
        <v>0.72434265679027443</v>
      </c>
      <c r="J17" s="33">
        <f t="shared" si="1"/>
        <v>28426.9</v>
      </c>
      <c r="K17" s="35"/>
      <c r="L17" s="147">
        <v>160853.5</v>
      </c>
      <c r="M17" s="147">
        <v>102416</v>
      </c>
      <c r="N17" s="34">
        <f t="shared" si="2"/>
        <v>0.57058955631932506</v>
      </c>
      <c r="O17" s="33">
        <f t="shared" si="3"/>
        <v>58437.5</v>
      </c>
    </row>
    <row r="18" spans="2:15" ht="15" hidden="1" outlineLevel="1">
      <c r="B18" s="32"/>
      <c r="C18" s="32"/>
      <c r="D18" s="32" t="s">
        <v>218</v>
      </c>
      <c r="E18" s="32"/>
      <c r="F18" s="32"/>
      <c r="G18" s="147">
        <v>115711.8</v>
      </c>
      <c r="H18" s="147">
        <v>74613.399999999994</v>
      </c>
      <c r="I18" s="34">
        <f t="shared" si="0"/>
        <v>0.55081794959082431</v>
      </c>
      <c r="J18" s="33">
        <f t="shared" si="1"/>
        <v>41098.400000000009</v>
      </c>
      <c r="K18" s="35"/>
      <c r="L18" s="147">
        <v>324840.3</v>
      </c>
      <c r="M18" s="147">
        <v>200206.7</v>
      </c>
      <c r="N18" s="34">
        <f t="shared" si="2"/>
        <v>0.62252462080439841</v>
      </c>
      <c r="O18" s="33">
        <f t="shared" si="3"/>
        <v>124633.59999999998</v>
      </c>
    </row>
    <row r="19" spans="2:15" ht="15" collapsed="1">
      <c r="B19" s="27"/>
      <c r="C19" s="27" t="s">
        <v>117</v>
      </c>
      <c r="D19" s="27"/>
      <c r="E19" s="27"/>
      <c r="F19" s="27"/>
      <c r="G19" s="146">
        <v>93935.700000000012</v>
      </c>
      <c r="H19" s="146">
        <v>157846.79999999999</v>
      </c>
      <c r="I19" s="29">
        <f>(+G19/H19-1)</f>
        <v>-0.404893225583287</v>
      </c>
      <c r="J19" s="28">
        <f t="shared" si="1"/>
        <v>-63911.099999999977</v>
      </c>
      <c r="K19" s="30"/>
      <c r="L19" s="146">
        <v>228571.60000000003</v>
      </c>
      <c r="M19" s="146">
        <v>229132.09999999998</v>
      </c>
      <c r="N19" s="29">
        <f>(+L19/M19-1)</f>
        <v>-2.4461871557932557E-3</v>
      </c>
      <c r="O19" s="28">
        <f t="shared" si="3"/>
        <v>-560.49999999994179</v>
      </c>
    </row>
    <row r="20" spans="2:15" ht="15" hidden="1" outlineLevel="1">
      <c r="B20" s="32"/>
      <c r="C20" s="32"/>
      <c r="D20" s="32" t="s">
        <v>111</v>
      </c>
      <c r="E20" s="32"/>
      <c r="F20" s="32"/>
      <c r="G20" s="147">
        <v>26331.599999999999</v>
      </c>
      <c r="H20" s="147">
        <v>34236.800000000003</v>
      </c>
      <c r="I20" s="34">
        <f>+(+G20/H20-1)</f>
        <v>-0.23089774745303315</v>
      </c>
      <c r="J20" s="173">
        <f t="shared" si="1"/>
        <v>-7905.2000000000044</v>
      </c>
      <c r="K20" s="35"/>
      <c r="L20" s="147">
        <v>61194.1</v>
      </c>
      <c r="M20" s="147">
        <v>53756.100000000006</v>
      </c>
      <c r="N20" s="34">
        <f>+(+L20/M20-1)</f>
        <v>0.1383656924516472</v>
      </c>
      <c r="O20" s="33">
        <f t="shared" si="3"/>
        <v>7437.9999999999927</v>
      </c>
    </row>
    <row r="21" spans="2:15" ht="15" hidden="1" outlineLevel="1">
      <c r="B21" s="32"/>
      <c r="C21" s="32"/>
      <c r="D21" s="32" t="s">
        <v>118</v>
      </c>
      <c r="E21" s="32"/>
      <c r="F21" s="32"/>
      <c r="G21" s="147">
        <v>0</v>
      </c>
      <c r="H21" s="147">
        <v>102568.7</v>
      </c>
      <c r="I21" s="34" t="s">
        <v>112</v>
      </c>
      <c r="J21" s="173">
        <f>+G21-H21</f>
        <v>-102568.7</v>
      </c>
      <c r="K21" s="35"/>
      <c r="L21" s="147">
        <v>0</v>
      </c>
      <c r="M21" s="147">
        <v>119231.9</v>
      </c>
      <c r="N21" s="34" t="s">
        <v>112</v>
      </c>
      <c r="O21" s="33">
        <f>+L21-M21</f>
        <v>-119231.9</v>
      </c>
    </row>
    <row r="22" spans="2:15" ht="15" hidden="1" outlineLevel="1">
      <c r="B22" s="32"/>
      <c r="C22" s="32"/>
      <c r="D22" s="32" t="s">
        <v>10</v>
      </c>
      <c r="E22" s="32"/>
      <c r="F22" s="32"/>
      <c r="G22" s="147">
        <v>67604.100000000006</v>
      </c>
      <c r="H22" s="147">
        <v>21041.299999999992</v>
      </c>
      <c r="I22" s="34">
        <f>+(+G22/H22-1)</f>
        <v>2.2129241064002714</v>
      </c>
      <c r="J22" s="173">
        <f t="shared" si="1"/>
        <v>46562.800000000017</v>
      </c>
      <c r="K22" s="35"/>
      <c r="L22" s="147">
        <v>167377.5</v>
      </c>
      <c r="M22" s="147">
        <v>56144.099999999991</v>
      </c>
      <c r="N22" s="34">
        <f>+(+L22/M22-1)</f>
        <v>1.9812126296440771</v>
      </c>
      <c r="O22" s="33">
        <f t="shared" si="3"/>
        <v>111233.40000000001</v>
      </c>
    </row>
    <row r="23" spans="2:15" ht="15" collapsed="1">
      <c r="B23" s="27"/>
      <c r="C23" s="27" t="s">
        <v>11</v>
      </c>
      <c r="D23" s="27"/>
      <c r="E23" s="27"/>
      <c r="F23" s="27"/>
      <c r="G23" s="146">
        <v>76502.899999999994</v>
      </c>
      <c r="H23" s="146">
        <v>36909.1</v>
      </c>
      <c r="I23" s="29">
        <f>(+G23/H23-1)</f>
        <v>1.0727381594240986</v>
      </c>
      <c r="J23" s="172">
        <f t="shared" si="1"/>
        <v>39593.799999999996</v>
      </c>
      <c r="K23" s="30"/>
      <c r="L23" s="146">
        <v>233346.40000000002</v>
      </c>
      <c r="M23" s="146">
        <v>97509.9</v>
      </c>
      <c r="N23" s="29">
        <f>(+L23/M23-1)</f>
        <v>1.3930534232934302</v>
      </c>
      <c r="O23" s="28">
        <f t="shared" si="3"/>
        <v>135836.50000000003</v>
      </c>
    </row>
    <row r="24" spans="2:15" ht="15" hidden="1" outlineLevel="1">
      <c r="B24" s="32"/>
      <c r="C24" s="32"/>
      <c r="D24" s="32" t="s">
        <v>12</v>
      </c>
      <c r="E24" s="32"/>
      <c r="F24" s="32"/>
      <c r="G24" s="147">
        <v>43077.1</v>
      </c>
      <c r="H24" s="147">
        <v>26768.800000000003</v>
      </c>
      <c r="I24" s="34">
        <f>+(+G24/H24-1)</f>
        <v>0.60922790711574648</v>
      </c>
      <c r="J24" s="173">
        <f t="shared" si="1"/>
        <v>16308.299999999996</v>
      </c>
      <c r="K24" s="35"/>
      <c r="L24" s="147">
        <v>151302.5</v>
      </c>
      <c r="M24" s="147">
        <v>70111</v>
      </c>
      <c r="N24" s="34">
        <f>+(+L24/M24-1)</f>
        <v>1.1580422472935772</v>
      </c>
      <c r="O24" s="33">
        <f t="shared" si="3"/>
        <v>81191.5</v>
      </c>
    </row>
    <row r="25" spans="2:15" ht="15" hidden="1" outlineLevel="1">
      <c r="B25" s="32"/>
      <c r="C25" s="32"/>
      <c r="D25" s="32" t="s">
        <v>13</v>
      </c>
      <c r="E25" s="32"/>
      <c r="F25" s="32"/>
      <c r="G25" s="147">
        <v>9210.4</v>
      </c>
      <c r="H25" s="147">
        <v>3553.8999999999996</v>
      </c>
      <c r="I25" s="34">
        <f>+(+G25/H25-1)</f>
        <v>1.5916317285235939</v>
      </c>
      <c r="J25" s="173">
        <f t="shared" si="1"/>
        <v>5656.5</v>
      </c>
      <c r="K25" s="35"/>
      <c r="L25" s="147">
        <v>19824.099999999999</v>
      </c>
      <c r="M25" s="147">
        <v>6953.5</v>
      </c>
      <c r="N25" s="34">
        <f>+(+L25/M25-1)</f>
        <v>1.8509527576040843</v>
      </c>
      <c r="O25" s="33">
        <f t="shared" si="3"/>
        <v>12870.599999999999</v>
      </c>
    </row>
    <row r="26" spans="2:15" ht="15" hidden="1" outlineLevel="1">
      <c r="B26" s="32"/>
      <c r="C26" s="32"/>
      <c r="D26" s="32" t="s">
        <v>14</v>
      </c>
      <c r="E26" s="32"/>
      <c r="F26" s="32"/>
      <c r="G26" s="147">
        <v>24215.399999999991</v>
      </c>
      <c r="H26" s="147">
        <v>6586.4</v>
      </c>
      <c r="I26" s="34">
        <f>+(+G26/H26-1)</f>
        <v>2.676575974735818</v>
      </c>
      <c r="J26" s="173">
        <f t="shared" si="1"/>
        <v>17628.999999999993</v>
      </c>
      <c r="K26" s="35"/>
      <c r="L26" s="147">
        <v>62219.799999999988</v>
      </c>
      <c r="M26" s="147">
        <v>20445.400000000001</v>
      </c>
      <c r="N26" s="34">
        <f>+(+L26/M26-1)</f>
        <v>2.0432175452669052</v>
      </c>
      <c r="O26" s="33">
        <f t="shared" si="3"/>
        <v>41774.399999999987</v>
      </c>
    </row>
    <row r="27" spans="2:15" ht="15" collapsed="1">
      <c r="B27" s="27"/>
      <c r="C27" s="27" t="s">
        <v>15</v>
      </c>
      <c r="D27" s="27"/>
      <c r="E27" s="27"/>
      <c r="F27" s="27"/>
      <c r="G27" s="146">
        <v>24.5</v>
      </c>
      <c r="H27" s="146">
        <v>2398</v>
      </c>
      <c r="I27" s="29">
        <f>(+G27/H27-1)</f>
        <v>-0.9897831526271893</v>
      </c>
      <c r="J27" s="172">
        <f t="shared" si="1"/>
        <v>-2373.5</v>
      </c>
      <c r="K27" s="30"/>
      <c r="L27" s="146">
        <v>166.9</v>
      </c>
      <c r="M27" s="146">
        <v>5175.8</v>
      </c>
      <c r="N27" s="29">
        <f>(+L27/M27-1)</f>
        <v>-0.9677537771938638</v>
      </c>
      <c r="O27" s="28">
        <f t="shared" si="3"/>
        <v>-5008.9000000000005</v>
      </c>
    </row>
    <row r="28" spans="2:15">
      <c r="G28" s="147"/>
      <c r="H28" s="147"/>
      <c r="I28" s="34"/>
      <c r="J28" s="173"/>
      <c r="K28" s="35"/>
      <c r="L28" s="147"/>
      <c r="M28" s="147">
        <v>0</v>
      </c>
      <c r="N28" s="34"/>
      <c r="O28" s="33"/>
    </row>
    <row r="29" spans="2:15">
      <c r="B29" s="23" t="s">
        <v>16</v>
      </c>
      <c r="C29" s="23"/>
      <c r="D29" s="23"/>
      <c r="E29" s="23"/>
      <c r="F29" s="23"/>
      <c r="G29" s="145">
        <v>1984631.5</v>
      </c>
      <c r="H29" s="145">
        <v>1174466.8999999999</v>
      </c>
      <c r="I29" s="25">
        <f>(+G29/H29-1)</f>
        <v>0.68981475765728284</v>
      </c>
      <c r="J29" s="174">
        <f>+G29-H29</f>
        <v>810164.60000000009</v>
      </c>
      <c r="K29" s="26"/>
      <c r="L29" s="145">
        <v>5710299.4000000004</v>
      </c>
      <c r="M29" s="145">
        <v>3009059.6999999997</v>
      </c>
      <c r="N29" s="25">
        <f>(+L29/M29-1)</f>
        <v>0.89770226227149985</v>
      </c>
      <c r="O29" s="175">
        <f>+L29-M29</f>
        <v>2701239.7000000007</v>
      </c>
    </row>
    <row r="30" spans="2:15" ht="15">
      <c r="B30" s="27"/>
      <c r="C30" s="27" t="s">
        <v>17</v>
      </c>
      <c r="D30" s="27"/>
      <c r="E30" s="27"/>
      <c r="F30" s="27"/>
      <c r="G30" s="146">
        <v>1815982.2</v>
      </c>
      <c r="H30" s="146">
        <v>1105963.2000000002</v>
      </c>
      <c r="I30" s="29">
        <f>(+G30/H30-1)</f>
        <v>0.64199152376860247</v>
      </c>
      <c r="J30" s="172">
        <f>+G30-H30</f>
        <v>710018.99999999977</v>
      </c>
      <c r="K30" s="30"/>
      <c r="L30" s="146">
        <v>5210018.8999999994</v>
      </c>
      <c r="M30" s="146">
        <v>2827965.1</v>
      </c>
      <c r="N30" s="29">
        <f>(+L30/M30-1)</f>
        <v>0.84232079101683377</v>
      </c>
      <c r="O30" s="28">
        <f>+L30-M30</f>
        <v>2382053.7999999993</v>
      </c>
    </row>
    <row r="31" spans="2:15">
      <c r="B31" s="38"/>
      <c r="C31" s="38" t="s">
        <v>41</v>
      </c>
      <c r="D31" s="39"/>
      <c r="E31" s="40"/>
      <c r="F31" s="41"/>
      <c r="G31" s="148">
        <v>1191542</v>
      </c>
      <c r="H31" s="148">
        <v>605794.1</v>
      </c>
      <c r="I31" s="43">
        <f t="shared" ref="I31:I51" si="4">+(+G31/H31-1)</f>
        <v>0.96690921882534031</v>
      </c>
      <c r="J31" s="176">
        <f t="shared" ref="J31:J51" si="5">+G31-H31</f>
        <v>585747.9</v>
      </c>
      <c r="K31" s="44"/>
      <c r="L31" s="148">
        <v>3271263.3000000003</v>
      </c>
      <c r="M31" s="148">
        <v>1654998.4</v>
      </c>
      <c r="N31" s="43">
        <f t="shared" ref="N31:N51" si="6">+(+L31/M31-1)</f>
        <v>0.97659604988137771</v>
      </c>
      <c r="O31" s="42">
        <f t="shared" ref="O31:O51" si="7">+L31-M31</f>
        <v>1616264.9000000004</v>
      </c>
    </row>
    <row r="32" spans="2:15" ht="15" hidden="1" outlineLevel="1">
      <c r="B32" s="32"/>
      <c r="C32" s="32"/>
      <c r="D32" s="32" t="s">
        <v>18</v>
      </c>
      <c r="E32" s="32"/>
      <c r="F32" s="32"/>
      <c r="G32" s="147">
        <v>679505.1</v>
      </c>
      <c r="H32" s="147">
        <v>354744.1</v>
      </c>
      <c r="I32" s="34">
        <f t="shared" si="4"/>
        <v>0.91547963729347437</v>
      </c>
      <c r="J32" s="173">
        <f t="shared" si="5"/>
        <v>324761</v>
      </c>
      <c r="K32" s="35"/>
      <c r="L32" s="147">
        <v>1944409.9</v>
      </c>
      <c r="M32" s="147">
        <v>1034065.4999999999</v>
      </c>
      <c r="N32" s="34">
        <f t="shared" si="6"/>
        <v>0.88035467772592746</v>
      </c>
      <c r="O32" s="33">
        <f t="shared" si="7"/>
        <v>910344.4</v>
      </c>
    </row>
    <row r="33" spans="2:15" ht="15" hidden="1" outlineLevel="1">
      <c r="B33" s="32"/>
      <c r="C33" s="32"/>
      <c r="D33" s="32" t="s">
        <v>53</v>
      </c>
      <c r="E33" s="32"/>
      <c r="F33" s="32"/>
      <c r="G33" s="147">
        <v>69643.199999999997</v>
      </c>
      <c r="H33" s="147">
        <v>42317</v>
      </c>
      <c r="I33" s="34">
        <f t="shared" si="4"/>
        <v>0.64574993501429678</v>
      </c>
      <c r="J33" s="173">
        <f t="shared" si="5"/>
        <v>27326.199999999997</v>
      </c>
      <c r="K33" s="35"/>
      <c r="L33" s="147">
        <v>160428.5</v>
      </c>
      <c r="M33" s="147">
        <v>87041.2</v>
      </c>
      <c r="N33" s="34">
        <f t="shared" si="6"/>
        <v>0.84313290717499312</v>
      </c>
      <c r="O33" s="33">
        <f t="shared" si="7"/>
        <v>73387.3</v>
      </c>
    </row>
    <row r="34" spans="2:15" ht="15" hidden="1" outlineLevel="1">
      <c r="B34" s="32"/>
      <c r="C34" s="32"/>
      <c r="D34" s="32" t="s">
        <v>54</v>
      </c>
      <c r="E34" s="32"/>
      <c r="F34" s="32"/>
      <c r="G34" s="147">
        <v>81259.600000000006</v>
      </c>
      <c r="H34" s="147">
        <v>62423.100000000006</v>
      </c>
      <c r="I34" s="34">
        <f t="shared" si="4"/>
        <v>0.30175527969613802</v>
      </c>
      <c r="J34" s="173">
        <f t="shared" si="5"/>
        <v>18836.5</v>
      </c>
      <c r="K34" s="35"/>
      <c r="L34" s="147">
        <v>155677.6</v>
      </c>
      <c r="M34" s="147">
        <v>135891.5</v>
      </c>
      <c r="N34" s="34">
        <f t="shared" si="6"/>
        <v>0.14560218998244934</v>
      </c>
      <c r="O34" s="33">
        <f t="shared" si="7"/>
        <v>19786.100000000006</v>
      </c>
    </row>
    <row r="35" spans="2:15" ht="15" hidden="1" outlineLevel="1">
      <c r="B35" s="32"/>
      <c r="C35" s="32"/>
      <c r="D35" s="32" t="s">
        <v>19</v>
      </c>
      <c r="E35" s="32"/>
      <c r="F35" s="32"/>
      <c r="G35" s="147">
        <v>66068.2</v>
      </c>
      <c r="H35" s="147">
        <v>35376.699999999997</v>
      </c>
      <c r="I35" s="34">
        <f t="shared" si="4"/>
        <v>0.86756254823089773</v>
      </c>
      <c r="J35" s="173">
        <f t="shared" si="5"/>
        <v>30691.5</v>
      </c>
      <c r="K35" s="35"/>
      <c r="L35" s="147">
        <v>179504.2</v>
      </c>
      <c r="M35" s="147">
        <v>105062.3</v>
      </c>
      <c r="N35" s="34">
        <f t="shared" si="6"/>
        <v>0.708550069815719</v>
      </c>
      <c r="O35" s="138">
        <f t="shared" si="7"/>
        <v>74441.900000000009</v>
      </c>
    </row>
    <row r="36" spans="2:15" ht="15" hidden="1" outlineLevel="1">
      <c r="B36" s="32"/>
      <c r="C36" s="32"/>
      <c r="D36" s="32" t="s">
        <v>42</v>
      </c>
      <c r="E36" s="32"/>
      <c r="F36" s="32"/>
      <c r="G36" s="147">
        <v>92336.6</v>
      </c>
      <c r="H36" s="147">
        <v>40263.599999999999</v>
      </c>
      <c r="I36" s="34">
        <f t="shared" si="4"/>
        <v>1.2933021389046186</v>
      </c>
      <c r="J36" s="173">
        <f t="shared" si="5"/>
        <v>52073.000000000007</v>
      </c>
      <c r="K36" s="35"/>
      <c r="L36" s="147">
        <v>241508.80000000002</v>
      </c>
      <c r="M36" s="147">
        <v>116692.1</v>
      </c>
      <c r="N36" s="34">
        <f t="shared" si="6"/>
        <v>1.0696242504848228</v>
      </c>
      <c r="O36" s="33">
        <f t="shared" si="7"/>
        <v>124816.70000000001</v>
      </c>
    </row>
    <row r="37" spans="2:15" ht="15" hidden="1" outlineLevel="1">
      <c r="B37" s="32"/>
      <c r="C37" s="32"/>
      <c r="D37" s="32" t="s">
        <v>113</v>
      </c>
      <c r="E37" s="32"/>
      <c r="F37" s="32"/>
      <c r="G37" s="147">
        <v>202729.3</v>
      </c>
      <c r="H37" s="147">
        <v>70669.599999999991</v>
      </c>
      <c r="I37" s="34">
        <f t="shared" si="4"/>
        <v>1.8686917712849658</v>
      </c>
      <c r="J37" s="173">
        <f t="shared" si="5"/>
        <v>132059.70000000001</v>
      </c>
      <c r="K37" s="35"/>
      <c r="L37" s="147">
        <v>589734.30000000016</v>
      </c>
      <c r="M37" s="147">
        <v>176245.8</v>
      </c>
      <c r="N37" s="34">
        <f t="shared" si="6"/>
        <v>2.346089949377518</v>
      </c>
      <c r="O37" s="33">
        <f t="shared" si="7"/>
        <v>413488.50000000017</v>
      </c>
    </row>
    <row r="38" spans="2:15" collapsed="1">
      <c r="B38" s="38"/>
      <c r="C38" s="38" t="s">
        <v>21</v>
      </c>
      <c r="D38" s="39"/>
      <c r="E38" s="40"/>
      <c r="F38" s="41"/>
      <c r="G38" s="148">
        <v>143560.29999999999</v>
      </c>
      <c r="H38" s="148">
        <v>222217.90000000002</v>
      </c>
      <c r="I38" s="43">
        <f t="shared" si="4"/>
        <v>-0.3539660846403464</v>
      </c>
      <c r="J38" s="176">
        <f t="shared" si="5"/>
        <v>-78657.600000000035</v>
      </c>
      <c r="K38" s="44"/>
      <c r="L38" s="148">
        <v>529728</v>
      </c>
      <c r="M38" s="148">
        <v>418939.4</v>
      </c>
      <c r="N38" s="43">
        <f t="shared" si="6"/>
        <v>0.26445018062278214</v>
      </c>
      <c r="O38" s="42">
        <f t="shared" si="7"/>
        <v>110788.59999999998</v>
      </c>
    </row>
    <row r="39" spans="2:15" ht="15" hidden="1" outlineLevel="1">
      <c r="B39" s="32"/>
      <c r="C39" s="32"/>
      <c r="D39" s="32" t="s">
        <v>22</v>
      </c>
      <c r="E39" s="32"/>
      <c r="F39" s="32"/>
      <c r="G39" s="147">
        <v>95572.800000000003</v>
      </c>
      <c r="H39" s="147">
        <v>185614.30000000002</v>
      </c>
      <c r="I39" s="34">
        <f t="shared" si="4"/>
        <v>-0.48510001653967394</v>
      </c>
      <c r="J39" s="173">
        <f t="shared" si="5"/>
        <v>-90041.500000000015</v>
      </c>
      <c r="K39" s="35"/>
      <c r="L39" s="147">
        <v>359367.99999999994</v>
      </c>
      <c r="M39" s="147">
        <v>322984.2</v>
      </c>
      <c r="N39" s="34">
        <f t="shared" si="6"/>
        <v>0.1126488540306303</v>
      </c>
      <c r="O39" s="33">
        <f t="shared" si="7"/>
        <v>36383.79999999993</v>
      </c>
    </row>
    <row r="40" spans="2:15" ht="15" hidden="1" outlineLevel="1">
      <c r="B40" s="32"/>
      <c r="C40" s="32"/>
      <c r="D40" s="32" t="s">
        <v>23</v>
      </c>
      <c r="E40" s="32"/>
      <c r="F40" s="32"/>
      <c r="G40" s="147">
        <v>43643.9</v>
      </c>
      <c r="H40" s="147">
        <v>35254.600000000006</v>
      </c>
      <c r="I40" s="34">
        <f t="shared" si="4"/>
        <v>0.23796327287786534</v>
      </c>
      <c r="J40" s="173">
        <f t="shared" si="5"/>
        <v>8389.2999999999956</v>
      </c>
      <c r="K40" s="35"/>
      <c r="L40" s="147">
        <v>146553.60000000001</v>
      </c>
      <c r="M40" s="147">
        <v>91279.300000000017</v>
      </c>
      <c r="N40" s="34">
        <f t="shared" si="6"/>
        <v>0.60555131338649604</v>
      </c>
      <c r="O40" s="33">
        <f t="shared" si="7"/>
        <v>55274.299999999988</v>
      </c>
    </row>
    <row r="41" spans="2:15" ht="15" hidden="1" outlineLevel="1">
      <c r="B41" s="32"/>
      <c r="C41" s="32"/>
      <c r="D41" s="32" t="s">
        <v>116</v>
      </c>
      <c r="E41" s="32"/>
      <c r="F41" s="32"/>
      <c r="G41" s="147">
        <v>4343.6000000000004</v>
      </c>
      <c r="H41" s="147">
        <v>1349</v>
      </c>
      <c r="I41" s="34">
        <f t="shared" si="4"/>
        <v>2.2198665678280212</v>
      </c>
      <c r="J41" s="173">
        <f t="shared" si="5"/>
        <v>2994.6000000000004</v>
      </c>
      <c r="K41" s="35"/>
      <c r="L41" s="147">
        <v>23806.400000000001</v>
      </c>
      <c r="M41" s="147">
        <v>4675.8999999999996</v>
      </c>
      <c r="N41" s="34">
        <f t="shared" si="6"/>
        <v>4.0912979319489304</v>
      </c>
      <c r="O41" s="33">
        <f t="shared" si="7"/>
        <v>19130.5</v>
      </c>
    </row>
    <row r="42" spans="2:15" collapsed="1">
      <c r="B42" s="38"/>
      <c r="C42" s="38" t="s">
        <v>25</v>
      </c>
      <c r="D42" s="39"/>
      <c r="E42" s="40"/>
      <c r="F42" s="41"/>
      <c r="G42" s="148">
        <v>326739.90000000002</v>
      </c>
      <c r="H42" s="148">
        <v>169203.69999999998</v>
      </c>
      <c r="I42" s="43">
        <f t="shared" si="4"/>
        <v>0.93104465209685161</v>
      </c>
      <c r="J42" s="176">
        <f t="shared" si="5"/>
        <v>157536.20000000004</v>
      </c>
      <c r="K42" s="44"/>
      <c r="L42" s="148">
        <v>955159.00000000012</v>
      </c>
      <c r="M42" s="148">
        <v>477694.89999999991</v>
      </c>
      <c r="N42" s="43">
        <f t="shared" si="6"/>
        <v>0.99951684642226724</v>
      </c>
      <c r="O42" s="42">
        <f t="shared" si="7"/>
        <v>477464.10000000021</v>
      </c>
    </row>
    <row r="43" spans="2:15" ht="15" hidden="1" outlineLevel="1">
      <c r="B43" s="32"/>
      <c r="C43" s="32"/>
      <c r="D43" s="32" t="s">
        <v>26</v>
      </c>
      <c r="E43" s="32"/>
      <c r="F43" s="32"/>
      <c r="G43" s="147">
        <v>262666.69999999995</v>
      </c>
      <c r="H43" s="147">
        <v>113742.70000000001</v>
      </c>
      <c r="I43" s="34">
        <f t="shared" si="4"/>
        <v>1.3093060038138704</v>
      </c>
      <c r="J43" s="173">
        <f t="shared" si="5"/>
        <v>148923.99999999994</v>
      </c>
      <c r="K43" s="35"/>
      <c r="L43" s="147">
        <v>762578.6</v>
      </c>
      <c r="M43" s="147">
        <v>351066.4</v>
      </c>
      <c r="N43" s="34">
        <f t="shared" si="6"/>
        <v>1.1721776849051917</v>
      </c>
      <c r="O43" s="33">
        <f t="shared" si="7"/>
        <v>411512.19999999995</v>
      </c>
    </row>
    <row r="44" spans="2:15" ht="15" hidden="1" outlineLevel="1">
      <c r="B44" s="32"/>
      <c r="C44" s="32"/>
      <c r="D44" s="32" t="s">
        <v>27</v>
      </c>
      <c r="E44" s="32"/>
      <c r="F44" s="32"/>
      <c r="G44" s="147">
        <v>64073.200000000012</v>
      </c>
      <c r="H44" s="147">
        <v>55460.999999999993</v>
      </c>
      <c r="I44" s="34">
        <f t="shared" si="4"/>
        <v>0.15528389318620328</v>
      </c>
      <c r="J44" s="173">
        <f t="shared" si="5"/>
        <v>8612.2000000000189</v>
      </c>
      <c r="K44" s="35"/>
      <c r="L44" s="147">
        <v>192580.40000000002</v>
      </c>
      <c r="M44" s="147">
        <v>126628.5</v>
      </c>
      <c r="N44" s="34">
        <f t="shared" si="6"/>
        <v>0.52082982898794516</v>
      </c>
      <c r="O44" s="33">
        <f t="shared" si="7"/>
        <v>65951.900000000023</v>
      </c>
    </row>
    <row r="45" spans="2:15" collapsed="1">
      <c r="B45" s="38"/>
      <c r="C45" s="38" t="s">
        <v>43</v>
      </c>
      <c r="D45" s="39"/>
      <c r="E45" s="40"/>
      <c r="F45" s="41"/>
      <c r="G45" s="148">
        <v>64476.200000000012</v>
      </c>
      <c r="H45" s="148">
        <v>42620.700000000004</v>
      </c>
      <c r="I45" s="43">
        <f t="shared" si="4"/>
        <v>0.51279073314140788</v>
      </c>
      <c r="J45" s="176">
        <f t="shared" si="5"/>
        <v>21855.500000000007</v>
      </c>
      <c r="K45" s="44"/>
      <c r="L45" s="148">
        <v>163081.90000000002</v>
      </c>
      <c r="M45" s="148">
        <v>99759.1</v>
      </c>
      <c r="N45" s="43">
        <f t="shared" si="6"/>
        <v>0.63475712992599176</v>
      </c>
      <c r="O45" s="42">
        <f t="shared" si="7"/>
        <v>63322.800000000017</v>
      </c>
    </row>
    <row r="46" spans="2:15" ht="15" hidden="1" outlineLevel="1">
      <c r="B46" s="32"/>
      <c r="C46" s="32"/>
      <c r="D46" s="32" t="s">
        <v>29</v>
      </c>
      <c r="E46" s="32"/>
      <c r="F46" s="32"/>
      <c r="G46" s="147">
        <v>19464.5</v>
      </c>
      <c r="H46" s="147">
        <v>9917.6</v>
      </c>
      <c r="I46" s="34">
        <f t="shared" si="4"/>
        <v>0.96262200532386855</v>
      </c>
      <c r="J46" s="173">
        <f t="shared" si="5"/>
        <v>9546.9</v>
      </c>
      <c r="K46" s="35"/>
      <c r="L46" s="147">
        <v>58209.7</v>
      </c>
      <c r="M46" s="147">
        <v>26047.5</v>
      </c>
      <c r="N46" s="34">
        <f t="shared" si="6"/>
        <v>1.2347518955753909</v>
      </c>
      <c r="O46" s="33">
        <f t="shared" si="7"/>
        <v>32162.199999999997</v>
      </c>
    </row>
    <row r="47" spans="2:15" ht="15" hidden="1" outlineLevel="1">
      <c r="B47" s="32"/>
      <c r="C47" s="32"/>
      <c r="D47" s="32" t="s">
        <v>30</v>
      </c>
      <c r="E47" s="32"/>
      <c r="F47" s="32"/>
      <c r="G47" s="147">
        <v>22925.3</v>
      </c>
      <c r="H47" s="147">
        <v>4478.3999999999996</v>
      </c>
      <c r="I47" s="34">
        <f t="shared" si="4"/>
        <v>4.1190827081100396</v>
      </c>
      <c r="J47" s="173">
        <f t="shared" si="5"/>
        <v>18446.900000000001</v>
      </c>
      <c r="K47" s="35"/>
      <c r="L47" s="147">
        <v>26195.3</v>
      </c>
      <c r="M47" s="147">
        <v>13435.199999999999</v>
      </c>
      <c r="N47" s="34">
        <f t="shared" si="6"/>
        <v>0.94975139930927721</v>
      </c>
      <c r="O47" s="33">
        <f t="shared" si="7"/>
        <v>12760.1</v>
      </c>
    </row>
    <row r="48" spans="2:15" ht="15" hidden="1" outlineLevel="1">
      <c r="B48" s="32"/>
      <c r="C48" s="32"/>
      <c r="D48" s="32" t="s">
        <v>31</v>
      </c>
      <c r="E48" s="32"/>
      <c r="F48" s="32"/>
      <c r="G48" s="147">
        <v>4773.3999999999996</v>
      </c>
      <c r="H48" s="147">
        <v>6023.5</v>
      </c>
      <c r="I48" s="34">
        <f t="shared" si="4"/>
        <v>-0.20753714617747165</v>
      </c>
      <c r="J48" s="173">
        <f t="shared" si="5"/>
        <v>-1250.1000000000004</v>
      </c>
      <c r="K48" s="35"/>
      <c r="L48" s="147">
        <v>15072</v>
      </c>
      <c r="M48" s="147">
        <v>12311.3</v>
      </c>
      <c r="N48" s="34">
        <f t="shared" si="6"/>
        <v>0.22424114431457287</v>
      </c>
      <c r="O48" s="33">
        <f t="shared" si="7"/>
        <v>2760.7000000000007</v>
      </c>
    </row>
    <row r="49" spans="2:15" ht="15" hidden="1" outlineLevel="1">
      <c r="B49" s="32"/>
      <c r="C49" s="32"/>
      <c r="D49" s="32" t="s">
        <v>115</v>
      </c>
      <c r="E49" s="32"/>
      <c r="F49" s="32"/>
      <c r="G49" s="147">
        <v>17313</v>
      </c>
      <c r="H49" s="147">
        <v>22201.200000000001</v>
      </c>
      <c r="I49" s="34">
        <f t="shared" si="4"/>
        <v>-0.22017728771417766</v>
      </c>
      <c r="J49" s="173">
        <f t="shared" si="5"/>
        <v>-4888.2000000000007</v>
      </c>
      <c r="K49" s="35"/>
      <c r="L49" s="147">
        <v>63604.899999999994</v>
      </c>
      <c r="M49" s="147">
        <v>47965.100000000006</v>
      </c>
      <c r="N49" s="34">
        <f t="shared" si="6"/>
        <v>0.32606624399824002</v>
      </c>
      <c r="O49" s="33">
        <f t="shared" si="7"/>
        <v>15639.799999999988</v>
      </c>
    </row>
    <row r="50" spans="2:15" collapsed="1">
      <c r="B50" s="32"/>
      <c r="C50" s="38" t="s">
        <v>33</v>
      </c>
      <c r="D50" s="32"/>
      <c r="E50" s="32"/>
      <c r="F50" s="32"/>
      <c r="G50" s="148">
        <v>58391.1</v>
      </c>
      <c r="H50" s="148">
        <v>34247.799999999996</v>
      </c>
      <c r="I50" s="43">
        <f t="shared" si="4"/>
        <v>0.70495915066077264</v>
      </c>
      <c r="J50" s="176">
        <f t="shared" si="5"/>
        <v>24143.300000000003</v>
      </c>
      <c r="K50" s="44"/>
      <c r="L50" s="148">
        <v>174956.30000000002</v>
      </c>
      <c r="M50" s="148">
        <v>90213.3</v>
      </c>
      <c r="N50" s="43">
        <f t="shared" si="6"/>
        <v>0.93936259952800771</v>
      </c>
      <c r="O50" s="42">
        <f t="shared" si="7"/>
        <v>84743.000000000015</v>
      </c>
    </row>
    <row r="51" spans="2:15">
      <c r="B51" s="32"/>
      <c r="C51" s="38" t="s">
        <v>219</v>
      </c>
      <c r="D51" s="32"/>
      <c r="E51" s="32"/>
      <c r="F51" s="32"/>
      <c r="G51" s="148">
        <v>31272.69999999999</v>
      </c>
      <c r="H51" s="148">
        <v>31879.000000000004</v>
      </c>
      <c r="I51" s="43">
        <f t="shared" si="4"/>
        <v>-1.9018789798927571E-2</v>
      </c>
      <c r="J51" s="176">
        <f t="shared" si="5"/>
        <v>-606.30000000001382</v>
      </c>
      <c r="K51" s="44"/>
      <c r="L51" s="148">
        <v>115830.39999999999</v>
      </c>
      <c r="M51" s="148">
        <v>86360.000000000015</v>
      </c>
      <c r="N51" s="43">
        <f t="shared" si="6"/>
        <v>0.34125057897174593</v>
      </c>
      <c r="O51" s="42">
        <f t="shared" si="7"/>
        <v>29470.39999999998</v>
      </c>
    </row>
    <row r="52" spans="2:15">
      <c r="C52" s="45"/>
      <c r="D52" s="45"/>
      <c r="G52" s="178"/>
      <c r="H52" s="178"/>
      <c r="J52" s="177"/>
      <c r="L52" s="178"/>
      <c r="M52" s="178"/>
    </row>
    <row r="53" spans="2:15" ht="15">
      <c r="B53" s="27"/>
      <c r="C53" s="27" t="s">
        <v>34</v>
      </c>
      <c r="D53" s="27"/>
      <c r="E53" s="27"/>
      <c r="F53" s="27"/>
      <c r="G53" s="146">
        <v>168649.3</v>
      </c>
      <c r="H53" s="146">
        <v>68503.700000000012</v>
      </c>
      <c r="I53" s="29">
        <f>(+G53/H53-1)</f>
        <v>1.4619005980698847</v>
      </c>
      <c r="J53" s="172">
        <f t="shared" ref="J53:J71" si="8">+G53-H53</f>
        <v>100145.59999999998</v>
      </c>
      <c r="K53" s="30"/>
      <c r="L53" s="146">
        <v>500280.5</v>
      </c>
      <c r="M53" s="146">
        <v>181094.6</v>
      </c>
      <c r="N53" s="29">
        <f>(+L53/M53-1)</f>
        <v>1.762536817773694</v>
      </c>
      <c r="O53" s="28">
        <f t="shared" ref="O53:O71" si="9">+L53-M53</f>
        <v>319185.90000000002</v>
      </c>
    </row>
    <row r="54" spans="2:15">
      <c r="B54" s="38"/>
      <c r="C54" s="38" t="s">
        <v>22</v>
      </c>
      <c r="D54" s="39"/>
      <c r="E54" s="40"/>
      <c r="F54" s="41"/>
      <c r="G54" s="148">
        <v>46040.500000000007</v>
      </c>
      <c r="H54" s="148">
        <v>1773.5000000000002</v>
      </c>
      <c r="I54" s="43">
        <f t="shared" ref="I54:I73" si="10">+(+G54/H54-1)</f>
        <v>24.960248096983367</v>
      </c>
      <c r="J54" s="176">
        <f t="shared" si="8"/>
        <v>44267.000000000007</v>
      </c>
      <c r="K54" s="44"/>
      <c r="L54" s="148">
        <v>120342.9</v>
      </c>
      <c r="M54" s="148">
        <v>6382</v>
      </c>
      <c r="N54" s="43">
        <f t="shared" ref="N54:N71" si="11">+(+L54/M54-1)</f>
        <v>17.856612347226573</v>
      </c>
      <c r="O54" s="42">
        <f t="shared" si="9"/>
        <v>113960.9</v>
      </c>
    </row>
    <row r="55" spans="2:15" ht="15" hidden="1" outlineLevel="1">
      <c r="B55" s="32"/>
      <c r="C55" s="32"/>
      <c r="D55" s="32" t="s">
        <v>35</v>
      </c>
      <c r="E55" s="32"/>
      <c r="F55" s="32"/>
      <c r="G55" s="147">
        <v>46040.500000000007</v>
      </c>
      <c r="H55" s="147">
        <v>1482.2000000000003</v>
      </c>
      <c r="I55" s="34">
        <f t="shared" si="10"/>
        <v>30.0622722979355</v>
      </c>
      <c r="J55" s="173">
        <f t="shared" si="8"/>
        <v>44558.30000000001</v>
      </c>
      <c r="K55" s="35"/>
      <c r="L55" s="147">
        <v>105415.70000000001</v>
      </c>
      <c r="M55" s="147">
        <v>3410.3</v>
      </c>
      <c r="N55" s="34">
        <f t="shared" si="11"/>
        <v>29.910975573996424</v>
      </c>
      <c r="O55" s="33">
        <f t="shared" si="9"/>
        <v>102005.40000000001</v>
      </c>
    </row>
    <row r="56" spans="2:15" ht="15" hidden="1" outlineLevel="1">
      <c r="B56" s="32"/>
      <c r="C56" s="32"/>
      <c r="D56" s="32" t="s">
        <v>28</v>
      </c>
      <c r="E56" s="32"/>
      <c r="F56" s="32"/>
      <c r="G56" s="147">
        <v>0</v>
      </c>
      <c r="H56" s="147">
        <v>291.3</v>
      </c>
      <c r="I56" s="34">
        <f t="shared" si="10"/>
        <v>-1</v>
      </c>
      <c r="J56" s="173">
        <f t="shared" si="8"/>
        <v>-291.3</v>
      </c>
      <c r="K56" s="35"/>
      <c r="L56" s="147">
        <v>14927.2</v>
      </c>
      <c r="M56" s="147">
        <v>2971.7</v>
      </c>
      <c r="N56" s="34">
        <f t="shared" si="11"/>
        <v>4.0231180805599491</v>
      </c>
      <c r="O56" s="33">
        <f t="shared" si="9"/>
        <v>11955.5</v>
      </c>
    </row>
    <row r="57" spans="2:15" collapsed="1">
      <c r="B57" s="38"/>
      <c r="C57" s="38" t="s">
        <v>23</v>
      </c>
      <c r="D57" s="39"/>
      <c r="E57" s="40"/>
      <c r="F57" s="41"/>
      <c r="G57" s="148">
        <v>44970.299999999996</v>
      </c>
      <c r="H57" s="148">
        <v>20456.600000000002</v>
      </c>
      <c r="I57" s="43">
        <f t="shared" si="10"/>
        <v>1.1983271902466681</v>
      </c>
      <c r="J57" s="176">
        <f t="shared" si="8"/>
        <v>24513.699999999993</v>
      </c>
      <c r="K57" s="44"/>
      <c r="L57" s="148">
        <v>90251.299999999988</v>
      </c>
      <c r="M57" s="148">
        <v>53936.399999999994</v>
      </c>
      <c r="N57" s="43">
        <f t="shared" si="11"/>
        <v>0.67329113548549779</v>
      </c>
      <c r="O57" s="42">
        <f t="shared" si="9"/>
        <v>36314.899999999994</v>
      </c>
    </row>
    <row r="58" spans="2:15" ht="15" hidden="1" outlineLevel="1">
      <c r="B58" s="32"/>
      <c r="C58" s="32"/>
      <c r="D58" s="32" t="s">
        <v>35</v>
      </c>
      <c r="E58" s="32"/>
      <c r="F58" s="32"/>
      <c r="G58" s="147">
        <v>41738.6</v>
      </c>
      <c r="H58" s="147">
        <v>18823.900000000001</v>
      </c>
      <c r="I58" s="34">
        <f t="shared" si="10"/>
        <v>1.2173194715229041</v>
      </c>
      <c r="J58" s="173">
        <f t="shared" si="8"/>
        <v>22914.699999999997</v>
      </c>
      <c r="K58" s="35"/>
      <c r="L58" s="147">
        <v>78649.899999999994</v>
      </c>
      <c r="M58" s="147">
        <v>48743.6</v>
      </c>
      <c r="N58" s="34">
        <f t="shared" si="11"/>
        <v>0.61354311130076566</v>
      </c>
      <c r="O58" s="33">
        <f t="shared" si="9"/>
        <v>29906.299999999996</v>
      </c>
    </row>
    <row r="59" spans="2:15" ht="15" hidden="1" outlineLevel="1">
      <c r="B59" s="32"/>
      <c r="C59" s="32"/>
      <c r="D59" s="32" t="s">
        <v>28</v>
      </c>
      <c r="E59" s="32"/>
      <c r="F59" s="32"/>
      <c r="G59" s="147">
        <v>3231.7</v>
      </c>
      <c r="H59" s="147">
        <v>1632.7</v>
      </c>
      <c r="I59" s="34">
        <f t="shared" si="10"/>
        <v>0.97935934341887654</v>
      </c>
      <c r="J59" s="173">
        <f t="shared" si="8"/>
        <v>1598.9999999999998</v>
      </c>
      <c r="K59" s="35"/>
      <c r="L59" s="147">
        <v>11601.399999999998</v>
      </c>
      <c r="M59" s="147">
        <v>5192.8</v>
      </c>
      <c r="N59" s="34">
        <f t="shared" si="11"/>
        <v>1.2341318749037122</v>
      </c>
      <c r="O59" s="33">
        <f t="shared" si="9"/>
        <v>6408.5999999999976</v>
      </c>
    </row>
    <row r="60" spans="2:15" collapsed="1">
      <c r="B60" s="38"/>
      <c r="C60" s="38" t="s">
        <v>29</v>
      </c>
      <c r="D60" s="39"/>
      <c r="E60" s="40"/>
      <c r="F60" s="41"/>
      <c r="G60" s="148">
        <v>4409.8999999999996</v>
      </c>
      <c r="H60" s="148">
        <v>6505.4999999999991</v>
      </c>
      <c r="I60" s="43">
        <f t="shared" si="10"/>
        <v>-0.322127430635616</v>
      </c>
      <c r="J60" s="176">
        <f t="shared" si="8"/>
        <v>-2095.5999999999995</v>
      </c>
      <c r="K60" s="44"/>
      <c r="L60" s="148">
        <v>26778.699999999997</v>
      </c>
      <c r="M60" s="148">
        <v>14457.7</v>
      </c>
      <c r="N60" s="43">
        <f t="shared" si="11"/>
        <v>0.85221024090968789</v>
      </c>
      <c r="O60" s="42">
        <f t="shared" si="9"/>
        <v>12320.999999999996</v>
      </c>
    </row>
    <row r="61" spans="2:15" ht="15" hidden="1" outlineLevel="1">
      <c r="B61" s="32"/>
      <c r="C61" s="32"/>
      <c r="D61" s="32" t="s">
        <v>35</v>
      </c>
      <c r="E61" s="32"/>
      <c r="F61" s="32"/>
      <c r="G61" s="147">
        <v>1887.8000000000002</v>
      </c>
      <c r="H61" s="147">
        <v>4676.1999999999989</v>
      </c>
      <c r="I61" s="34">
        <f t="shared" si="10"/>
        <v>-0.59629613788973934</v>
      </c>
      <c r="J61" s="173">
        <f t="shared" si="8"/>
        <v>-2788.3999999999987</v>
      </c>
      <c r="K61" s="35"/>
      <c r="L61" s="147">
        <v>17437.599999999999</v>
      </c>
      <c r="M61" s="147">
        <v>10811.899999999998</v>
      </c>
      <c r="N61" s="34">
        <f t="shared" si="11"/>
        <v>0.61281550883748492</v>
      </c>
      <c r="O61" s="33">
        <f t="shared" si="9"/>
        <v>6625.7000000000007</v>
      </c>
    </row>
    <row r="62" spans="2:15" ht="15" hidden="1" outlineLevel="1">
      <c r="B62" s="32"/>
      <c r="C62" s="32"/>
      <c r="D62" s="32" t="s">
        <v>28</v>
      </c>
      <c r="E62" s="32"/>
      <c r="F62" s="32"/>
      <c r="G62" s="147">
        <v>2522.1</v>
      </c>
      <c r="H62" s="147">
        <v>1829.3</v>
      </c>
      <c r="I62" s="34">
        <f t="shared" si="10"/>
        <v>0.3787241021155634</v>
      </c>
      <c r="J62" s="173">
        <f t="shared" si="8"/>
        <v>692.8</v>
      </c>
      <c r="K62" s="35"/>
      <c r="L62" s="147">
        <v>9341.1</v>
      </c>
      <c r="M62" s="147">
        <v>3645.8</v>
      </c>
      <c r="N62" s="34">
        <f t="shared" si="11"/>
        <v>1.5621537111196444</v>
      </c>
      <c r="O62" s="33">
        <f t="shared" si="9"/>
        <v>5695.3</v>
      </c>
    </row>
    <row r="63" spans="2:15" collapsed="1">
      <c r="B63" s="38"/>
      <c r="C63" s="38" t="s">
        <v>36</v>
      </c>
      <c r="D63" s="39"/>
      <c r="E63" s="40"/>
      <c r="F63" s="41"/>
      <c r="G63" s="148">
        <v>20378.099999999999</v>
      </c>
      <c r="H63" s="148">
        <v>5951.2</v>
      </c>
      <c r="I63" s="43">
        <f t="shared" si="10"/>
        <v>2.4242001613120041</v>
      </c>
      <c r="J63" s="176">
        <f t="shared" si="8"/>
        <v>14426.899999999998</v>
      </c>
      <c r="K63" s="44"/>
      <c r="L63" s="148">
        <v>66768.799999999988</v>
      </c>
      <c r="M63" s="148">
        <v>13044.4</v>
      </c>
      <c r="N63" s="43">
        <f t="shared" si="11"/>
        <v>4.1185796203734926</v>
      </c>
      <c r="O63" s="42">
        <f t="shared" si="9"/>
        <v>53724.399999999987</v>
      </c>
    </row>
    <row r="64" spans="2:15" ht="15" hidden="1" outlineLevel="1">
      <c r="B64" s="32"/>
      <c r="C64" s="32"/>
      <c r="D64" s="32" t="s">
        <v>35</v>
      </c>
      <c r="E64" s="32"/>
      <c r="F64" s="32"/>
      <c r="G64" s="147">
        <v>3208</v>
      </c>
      <c r="H64" s="147">
        <v>1388.6</v>
      </c>
      <c r="I64" s="34">
        <f t="shared" si="10"/>
        <v>1.3102405300302467</v>
      </c>
      <c r="J64" s="173">
        <f t="shared" si="8"/>
        <v>1819.4</v>
      </c>
      <c r="K64" s="35"/>
      <c r="L64" s="147">
        <v>45278.700000000004</v>
      </c>
      <c r="M64" s="147">
        <v>3921.9999999999995</v>
      </c>
      <c r="N64" s="34">
        <f t="shared" si="11"/>
        <v>10.544798572157065</v>
      </c>
      <c r="O64" s="33">
        <f t="shared" si="9"/>
        <v>41356.700000000004</v>
      </c>
    </row>
    <row r="65" spans="1:24" ht="15" hidden="1" outlineLevel="1">
      <c r="B65" s="32"/>
      <c r="C65" s="32"/>
      <c r="D65" s="32" t="s">
        <v>28</v>
      </c>
      <c r="E65" s="32"/>
      <c r="F65" s="32"/>
      <c r="G65" s="147">
        <v>17170.099999999999</v>
      </c>
      <c r="H65" s="147">
        <v>4562.6000000000004</v>
      </c>
      <c r="I65" s="34">
        <f t="shared" si="10"/>
        <v>2.7632271073510712</v>
      </c>
      <c r="J65" s="173">
        <f t="shared" si="8"/>
        <v>12607.499999999998</v>
      </c>
      <c r="K65" s="35"/>
      <c r="L65" s="147">
        <v>21490.1</v>
      </c>
      <c r="M65" s="147">
        <v>9122.4000000000015</v>
      </c>
      <c r="N65" s="34">
        <f t="shared" si="11"/>
        <v>1.3557506796457068</v>
      </c>
      <c r="O65" s="33">
        <f t="shared" si="9"/>
        <v>12367.699999999997</v>
      </c>
    </row>
    <row r="66" spans="1:24" s="137" customFormat="1" collapsed="1">
      <c r="A66" s="133"/>
      <c r="B66" s="38"/>
      <c r="C66" s="38" t="s">
        <v>50</v>
      </c>
      <c r="D66" s="39"/>
      <c r="E66" s="40"/>
      <c r="F66" s="41"/>
      <c r="G66" s="148">
        <v>19081.400000000001</v>
      </c>
      <c r="H66" s="148">
        <v>13828</v>
      </c>
      <c r="I66" s="43">
        <f t="shared" si="10"/>
        <v>0.37991032687301129</v>
      </c>
      <c r="J66" s="176">
        <f t="shared" si="8"/>
        <v>5253.4000000000015</v>
      </c>
      <c r="K66" s="44"/>
      <c r="L66" s="148">
        <v>52033.3</v>
      </c>
      <c r="M66" s="148">
        <v>29052.9</v>
      </c>
      <c r="N66" s="43">
        <f t="shared" si="11"/>
        <v>0.79098472097449823</v>
      </c>
      <c r="O66" s="42">
        <f t="shared" si="9"/>
        <v>22980.400000000001</v>
      </c>
      <c r="P66" s="261"/>
      <c r="Q66" s="133"/>
      <c r="R66" s="133"/>
      <c r="S66" s="133"/>
      <c r="T66" s="133"/>
      <c r="U66" s="133"/>
      <c r="V66" s="133"/>
      <c r="W66" s="133"/>
      <c r="X66" s="133"/>
    </row>
    <row r="67" spans="1:24" s="137" customFormat="1" ht="15" hidden="1" outlineLevel="1">
      <c r="A67" s="133"/>
      <c r="B67" s="41"/>
      <c r="C67" s="41"/>
      <c r="D67" s="41" t="s">
        <v>35</v>
      </c>
      <c r="E67" s="41"/>
      <c r="F67" s="41"/>
      <c r="G67" s="149">
        <v>10503.4</v>
      </c>
      <c r="H67" s="147">
        <v>8382.8000000000011</v>
      </c>
      <c r="I67" s="135">
        <f t="shared" si="10"/>
        <v>0.25297036789616811</v>
      </c>
      <c r="J67" s="179">
        <f t="shared" si="8"/>
        <v>2120.5999999999985</v>
      </c>
      <c r="K67" s="136"/>
      <c r="L67" s="149">
        <v>32522.6</v>
      </c>
      <c r="M67" s="147">
        <v>16010.900000000001</v>
      </c>
      <c r="N67" s="135">
        <f t="shared" si="11"/>
        <v>1.0312786913914893</v>
      </c>
      <c r="O67" s="134">
        <f t="shared" si="9"/>
        <v>16511.699999999997</v>
      </c>
      <c r="P67" s="261"/>
      <c r="Q67" s="133"/>
      <c r="R67" s="133"/>
      <c r="S67" s="133"/>
      <c r="T67" s="133"/>
      <c r="U67" s="133"/>
      <c r="V67" s="133"/>
      <c r="W67" s="133"/>
      <c r="X67" s="133"/>
    </row>
    <row r="68" spans="1:24" ht="15" hidden="1" outlineLevel="1">
      <c r="B68" s="41"/>
      <c r="C68" s="41"/>
      <c r="D68" s="41" t="s">
        <v>28</v>
      </c>
      <c r="E68" s="41"/>
      <c r="F68" s="41"/>
      <c r="G68" s="149">
        <v>8578</v>
      </c>
      <c r="H68" s="147">
        <v>5445.2</v>
      </c>
      <c r="I68" s="135">
        <f t="shared" si="10"/>
        <v>0.5753324028502167</v>
      </c>
      <c r="J68" s="179">
        <f t="shared" si="8"/>
        <v>3132.8</v>
      </c>
      <c r="K68" s="136"/>
      <c r="L68" s="149">
        <v>19510.7</v>
      </c>
      <c r="M68" s="147">
        <v>13042</v>
      </c>
      <c r="N68" s="135">
        <f t="shared" si="11"/>
        <v>0.49598987885293666</v>
      </c>
      <c r="O68" s="134">
        <f t="shared" si="9"/>
        <v>6468.7000000000007</v>
      </c>
    </row>
    <row r="69" spans="1:24" collapsed="1">
      <c r="B69" s="38"/>
      <c r="C69" s="38" t="s">
        <v>37</v>
      </c>
      <c r="D69" s="39"/>
      <c r="E69" s="40"/>
      <c r="F69" s="41"/>
      <c r="G69" s="148">
        <v>33769.099999999984</v>
      </c>
      <c r="H69" s="148">
        <v>19988.899999999998</v>
      </c>
      <c r="I69" s="43">
        <f t="shared" si="10"/>
        <v>0.68939261290015907</v>
      </c>
      <c r="J69" s="176">
        <f t="shared" si="8"/>
        <v>13780.199999999986</v>
      </c>
      <c r="K69" s="44"/>
      <c r="L69" s="148">
        <v>144105.5</v>
      </c>
      <c r="M69" s="148">
        <v>64221.2</v>
      </c>
      <c r="N69" s="43">
        <f t="shared" si="11"/>
        <v>1.2438929823796503</v>
      </c>
      <c r="O69" s="42">
        <f t="shared" si="9"/>
        <v>79884.3</v>
      </c>
    </row>
    <row r="70" spans="1:24" ht="15" hidden="1" outlineLevel="1">
      <c r="B70" s="32"/>
      <c r="C70" s="32"/>
      <c r="D70" s="32" t="s">
        <v>35</v>
      </c>
      <c r="E70" s="32"/>
      <c r="F70" s="32"/>
      <c r="G70" s="147">
        <v>26854.999999999985</v>
      </c>
      <c r="H70" s="147">
        <v>16397</v>
      </c>
      <c r="I70" s="34">
        <f t="shared" si="10"/>
        <v>0.63779959748734427</v>
      </c>
      <c r="J70" s="173">
        <f t="shared" si="8"/>
        <v>10457.999999999985</v>
      </c>
      <c r="K70" s="35"/>
      <c r="L70" s="147">
        <v>85526.999999999985</v>
      </c>
      <c r="M70" s="147">
        <v>50057.599999999999</v>
      </c>
      <c r="N70" s="34">
        <f t="shared" si="11"/>
        <v>0.7085717253723709</v>
      </c>
      <c r="O70" s="33">
        <f t="shared" si="9"/>
        <v>35469.399999999987</v>
      </c>
    </row>
    <row r="71" spans="1:24" ht="15" hidden="1" outlineLevel="1">
      <c r="B71" s="32"/>
      <c r="C71" s="32"/>
      <c r="D71" s="32" t="s">
        <v>28</v>
      </c>
      <c r="E71" s="32"/>
      <c r="F71" s="32"/>
      <c r="G71" s="147">
        <v>6914.1</v>
      </c>
      <c r="H71" s="147">
        <v>3591.9</v>
      </c>
      <c r="I71" s="34">
        <f t="shared" si="10"/>
        <v>0.92491439071243642</v>
      </c>
      <c r="J71" s="173">
        <f t="shared" si="8"/>
        <v>3322.2000000000003</v>
      </c>
      <c r="K71" s="35"/>
      <c r="L71" s="147">
        <v>58578.499999999993</v>
      </c>
      <c r="M71" s="147">
        <v>14163.599999999999</v>
      </c>
      <c r="N71" s="34">
        <f t="shared" si="11"/>
        <v>3.1358482306758164</v>
      </c>
      <c r="O71" s="33">
        <f t="shared" si="9"/>
        <v>44414.899999999994</v>
      </c>
    </row>
    <row r="72" spans="1:24" collapsed="1">
      <c r="C72" s="45"/>
      <c r="D72" s="47"/>
      <c r="E72" s="48"/>
      <c r="F72" s="47"/>
      <c r="G72" s="178"/>
      <c r="H72" s="178"/>
      <c r="J72" s="177"/>
      <c r="L72" s="178"/>
      <c r="M72" s="178">
        <v>0</v>
      </c>
    </row>
    <row r="73" spans="1:24">
      <c r="B73" s="23" t="s">
        <v>38</v>
      </c>
      <c r="C73" s="23"/>
      <c r="D73" s="23"/>
      <c r="E73" s="23"/>
      <c r="F73" s="23"/>
      <c r="G73" s="145">
        <v>-257855.50000000023</v>
      </c>
      <c r="H73" s="145">
        <v>-99753.300000000163</v>
      </c>
      <c r="I73" s="25">
        <f t="shared" si="10"/>
        <v>1.5849320273113752</v>
      </c>
      <c r="J73" s="174">
        <f>+G73-H73</f>
        <v>-158102.20000000007</v>
      </c>
      <c r="K73" s="26"/>
      <c r="L73" s="145">
        <v>-689927.79999999981</v>
      </c>
      <c r="M73" s="145">
        <v>-192734.80000000008</v>
      </c>
      <c r="N73" s="25">
        <f>(+L73/M73-1)</f>
        <v>2.5796742466850797</v>
      </c>
      <c r="O73" s="24">
        <f>+L73-M73</f>
        <v>-497192.99999999977</v>
      </c>
    </row>
    <row r="74" spans="1:24">
      <c r="G74" s="178"/>
      <c r="H74" s="178"/>
      <c r="J74" s="177"/>
      <c r="L74" s="178"/>
      <c r="M74" s="178"/>
    </row>
    <row r="75" spans="1:24" ht="15">
      <c r="B75" s="27"/>
      <c r="C75" s="27" t="s">
        <v>51</v>
      </c>
      <c r="D75" s="27"/>
      <c r="E75" s="27"/>
      <c r="F75" s="27"/>
      <c r="G75" s="146">
        <v>130150.3</v>
      </c>
      <c r="H75" s="146">
        <v>72276</v>
      </c>
      <c r="I75" s="29">
        <f>(+G75/H75-1)</f>
        <v>0.80074021805301898</v>
      </c>
      <c r="J75" s="172">
        <f>+G75-H75</f>
        <v>57874.3</v>
      </c>
      <c r="K75" s="30"/>
      <c r="L75" s="146">
        <v>721638.6</v>
      </c>
      <c r="M75" s="146">
        <v>266857.09999999998</v>
      </c>
      <c r="N75" s="29">
        <f>(+L75/M75-1)</f>
        <v>1.7042136034604289</v>
      </c>
      <c r="O75" s="28">
        <f>+L75-M75</f>
        <v>454781.5</v>
      </c>
    </row>
    <row r="76" spans="1:24">
      <c r="G76" s="178"/>
      <c r="H76" s="178"/>
      <c r="J76" s="177"/>
      <c r="L76" s="178"/>
      <c r="M76" s="178">
        <v>0</v>
      </c>
    </row>
    <row r="77" spans="1:24">
      <c r="B77" s="23" t="s">
        <v>40</v>
      </c>
      <c r="C77" s="23"/>
      <c r="D77" s="23"/>
      <c r="E77" s="23"/>
      <c r="F77" s="23"/>
      <c r="G77" s="145">
        <v>-388005.80000000022</v>
      </c>
      <c r="H77" s="145">
        <v>-172029.30000000016</v>
      </c>
      <c r="I77" s="25">
        <f>(+G77/H77-1)</f>
        <v>1.2554634588410223</v>
      </c>
      <c r="J77" s="174">
        <f>+G77-H77</f>
        <v>-215976.50000000006</v>
      </c>
      <c r="K77" s="26"/>
      <c r="L77" s="145">
        <v>-1411566.4</v>
      </c>
      <c r="M77" s="145">
        <v>-459591.9</v>
      </c>
      <c r="N77" s="25">
        <f>(+L77/M77-1)</f>
        <v>2.071347428011677</v>
      </c>
      <c r="O77" s="24">
        <f>+L77-M77</f>
        <v>-951974.49999999988</v>
      </c>
    </row>
    <row r="78" spans="1:24" s="140" customFormat="1" ht="15">
      <c r="A78" s="142"/>
      <c r="B78" s="63"/>
      <c r="C78" s="110"/>
      <c r="D78" s="143"/>
      <c r="E78" s="54"/>
      <c r="F78" s="51"/>
      <c r="G78" s="178"/>
      <c r="H78" s="178"/>
      <c r="I78" s="131"/>
      <c r="J78" s="180"/>
      <c r="K78" s="131"/>
      <c r="L78" s="178"/>
      <c r="M78" s="178"/>
      <c r="N78" s="131"/>
      <c r="O78" s="131"/>
      <c r="P78" s="261"/>
      <c r="Q78" s="142"/>
      <c r="R78" s="142"/>
      <c r="S78" s="142"/>
      <c r="T78" s="142"/>
      <c r="U78" s="142"/>
      <c r="V78" s="142"/>
      <c r="W78" s="142"/>
      <c r="X78" s="142"/>
    </row>
    <row r="79" spans="1:24" s="140" customFormat="1" ht="15">
      <c r="A79" s="142"/>
      <c r="B79" s="27"/>
      <c r="C79" s="27" t="s">
        <v>119</v>
      </c>
      <c r="D79" s="27"/>
      <c r="E79" s="27"/>
      <c r="F79" s="27"/>
      <c r="G79" s="146">
        <v>0</v>
      </c>
      <c r="H79" s="146">
        <v>0</v>
      </c>
      <c r="I79" s="29" t="s">
        <v>112</v>
      </c>
      <c r="J79" s="172" t="s">
        <v>112</v>
      </c>
      <c r="K79" s="30"/>
      <c r="L79" s="146">
        <v>0</v>
      </c>
      <c r="M79" s="146">
        <v>0</v>
      </c>
      <c r="N79" s="29" t="s">
        <v>112</v>
      </c>
      <c r="O79" s="28" t="s">
        <v>112</v>
      </c>
      <c r="P79" s="261"/>
      <c r="Q79" s="142"/>
      <c r="R79" s="142"/>
      <c r="S79" s="142"/>
      <c r="T79" s="142"/>
      <c r="U79" s="142"/>
      <c r="V79" s="142"/>
      <c r="W79" s="142"/>
      <c r="X79" s="142"/>
    </row>
    <row r="80" spans="1:24" ht="15">
      <c r="B80" s="140"/>
      <c r="C80" s="139"/>
      <c r="D80" s="143"/>
      <c r="E80" s="143"/>
      <c r="F80" s="143"/>
      <c r="G80" s="178"/>
      <c r="H80" s="178"/>
      <c r="I80" s="142"/>
      <c r="J80" s="180"/>
      <c r="K80" s="142"/>
      <c r="L80" s="178"/>
      <c r="M80" s="178"/>
      <c r="N80" s="141"/>
      <c r="O80" s="142"/>
    </row>
    <row r="81" spans="2:15">
      <c r="B81" s="23" t="s">
        <v>120</v>
      </c>
      <c r="C81" s="8"/>
      <c r="D81" s="9"/>
      <c r="E81" s="10"/>
      <c r="F81" s="11"/>
      <c r="G81" s="145">
        <v>-257855.50000000023</v>
      </c>
      <c r="H81" s="145">
        <v>-99753.300000000163</v>
      </c>
      <c r="I81" s="25">
        <f>(+G81/H81-1)</f>
        <v>1.5849320273113752</v>
      </c>
      <c r="J81" s="174">
        <f>+G81-H81</f>
        <v>-158102.20000000007</v>
      </c>
      <c r="K81" s="26"/>
      <c r="L81" s="145">
        <v>-689927.79999999981</v>
      </c>
      <c r="M81" s="145">
        <v>-192734.80000000008</v>
      </c>
      <c r="N81" s="25">
        <f>(+L81/M81-1)</f>
        <v>2.5796742466850797</v>
      </c>
      <c r="O81" s="24">
        <f>+L81-M81</f>
        <v>-497192.99999999977</v>
      </c>
    </row>
    <row r="82" spans="2:15">
      <c r="B82" s="115"/>
      <c r="C82" s="55"/>
      <c r="D82" s="143"/>
      <c r="E82" s="54"/>
      <c r="F82" s="51"/>
      <c r="G82" s="162"/>
      <c r="H82" s="163"/>
    </row>
    <row r="83" spans="2:15" ht="15">
      <c r="B83" s="65"/>
      <c r="C83" s="112"/>
      <c r="D83" s="143"/>
      <c r="E83" s="54"/>
      <c r="F83" s="51"/>
      <c r="G83" s="162"/>
      <c r="H83" s="162"/>
      <c r="I83" s="162"/>
      <c r="J83" s="162"/>
      <c r="K83" s="162"/>
      <c r="L83" s="162"/>
      <c r="M83" s="162"/>
      <c r="N83" s="162"/>
      <c r="O83" s="162"/>
    </row>
    <row r="84" spans="2:15" ht="15">
      <c r="B84" s="65"/>
      <c r="C84" s="63"/>
      <c r="D84" s="143"/>
      <c r="E84" s="54"/>
      <c r="F84" s="51"/>
    </row>
    <row r="85" spans="2:15">
      <c r="B85" s="113"/>
      <c r="C85" s="55"/>
      <c r="D85" s="143"/>
      <c r="E85" s="54"/>
      <c r="F85" s="51"/>
    </row>
    <row r="86" spans="2:15">
      <c r="B86" s="66"/>
      <c r="C86" s="55"/>
      <c r="D86" s="143"/>
      <c r="E86" s="54"/>
      <c r="F86" s="51"/>
    </row>
    <row r="87" spans="2:15">
      <c r="B87" s="99"/>
      <c r="C87" s="55"/>
      <c r="D87" s="143"/>
      <c r="E87" s="54"/>
      <c r="F87" s="51"/>
    </row>
    <row r="88" spans="2:15">
      <c r="B88" s="114"/>
      <c r="C88" s="55"/>
      <c r="D88" s="143"/>
      <c r="E88" s="54"/>
      <c r="F88" s="51"/>
    </row>
    <row r="89" spans="2:15">
      <c r="B89" s="99"/>
      <c r="C89" s="55"/>
      <c r="D89" s="143"/>
      <c r="E89" s="54"/>
      <c r="F89" s="51"/>
    </row>
    <row r="90" spans="2:15">
      <c r="B90" s="115"/>
      <c r="C90" s="55"/>
      <c r="D90" s="143"/>
      <c r="E90" s="54"/>
      <c r="F90" s="51"/>
    </row>
    <row r="91" spans="2:15">
      <c r="B91" s="99"/>
      <c r="C91" s="55"/>
      <c r="D91" s="143"/>
      <c r="E91" s="54"/>
      <c r="F91" s="51"/>
    </row>
    <row r="92" spans="2:15">
      <c r="B92" s="69"/>
      <c r="C92" s="55"/>
      <c r="D92" s="143"/>
      <c r="E92" s="54"/>
      <c r="F92" s="51"/>
    </row>
    <row r="93" spans="2:15">
      <c r="B93" s="125"/>
      <c r="C93" s="126"/>
      <c r="D93" s="127"/>
      <c r="E93" s="128"/>
      <c r="F93" s="129"/>
    </row>
    <row r="94" spans="2:15">
      <c r="B94" s="70"/>
      <c r="C94" s="55"/>
      <c r="D94" s="7"/>
      <c r="E94" s="5"/>
      <c r="F94" s="6"/>
    </row>
    <row r="95" spans="2:15">
      <c r="B95" s="70"/>
      <c r="C95" s="55"/>
      <c r="D95" s="7"/>
      <c r="E95" s="5"/>
      <c r="F95" s="6"/>
    </row>
    <row r="96" spans="2:15" ht="15">
      <c r="B96" s="70"/>
      <c r="C96" s="70"/>
      <c r="D96" s="7"/>
      <c r="E96" s="5"/>
      <c r="F96" s="6"/>
    </row>
    <row r="97" spans="2:6" ht="15">
      <c r="B97" s="184"/>
      <c r="C97" s="184"/>
      <c r="D97" s="184"/>
      <c r="E97" s="184"/>
      <c r="F97" s="184"/>
    </row>
    <row r="98" spans="2:6" ht="15">
      <c r="B98" s="184"/>
      <c r="C98" s="184"/>
      <c r="D98" s="184"/>
      <c r="E98" s="184"/>
      <c r="F98" s="184"/>
    </row>
    <row r="99" spans="2:6" ht="15">
      <c r="B99" s="65"/>
      <c r="C99" s="185"/>
      <c r="D99" s="185"/>
      <c r="E99" s="185"/>
      <c r="F99" s="185"/>
    </row>
    <row r="100" spans="2:6" ht="15">
      <c r="B100" s="65"/>
      <c r="C100" s="185"/>
      <c r="D100" s="185"/>
      <c r="E100" s="185"/>
      <c r="F100" s="185"/>
    </row>
    <row r="101" spans="2:6" ht="15">
      <c r="B101" s="65"/>
      <c r="C101" s="185"/>
      <c r="D101" s="185"/>
      <c r="E101" s="185"/>
      <c r="F101" s="185"/>
    </row>
    <row r="102" spans="2:6" ht="15">
      <c r="B102" s="70"/>
      <c r="C102" s="185"/>
      <c r="D102" s="185"/>
      <c r="E102" s="185"/>
      <c r="F102" s="185"/>
    </row>
    <row r="103" spans="2:6" ht="15">
      <c r="B103" s="184"/>
      <c r="C103" s="184"/>
      <c r="D103" s="184"/>
      <c r="E103" s="184"/>
      <c r="F103" s="184"/>
    </row>
    <row r="104" spans="2:6" ht="15">
      <c r="B104" s="184"/>
      <c r="C104" s="184"/>
      <c r="D104" s="184"/>
      <c r="E104" s="184"/>
      <c r="F104" s="184"/>
    </row>
    <row r="105" spans="2:6" ht="16.5">
      <c r="B105" s="123"/>
      <c r="C105" s="55"/>
      <c r="D105" s="143"/>
      <c r="E105" s="54"/>
      <c r="F105" s="51"/>
    </row>
    <row r="106" spans="2:6" ht="16.5">
      <c r="B106" s="86"/>
    </row>
    <row r="107" spans="2:6" ht="16.5">
      <c r="B107" s="86"/>
    </row>
    <row r="108" spans="2:6" ht="16.5">
      <c r="B108" s="87"/>
    </row>
    <row r="109" spans="2:6" ht="16.5">
      <c r="B109" s="86"/>
    </row>
    <row r="110" spans="2:6" ht="16.5">
      <c r="B110" s="86"/>
    </row>
    <row r="111" spans="2:6" ht="16.5">
      <c r="B111" s="86"/>
    </row>
    <row r="112" spans="2:6" ht="16.5">
      <c r="B112" s="88"/>
    </row>
    <row r="113" spans="2:6" ht="16.5">
      <c r="B113" s="88"/>
      <c r="C113" s="82"/>
      <c r="D113" s="83"/>
      <c r="E113" s="84"/>
      <c r="F113" s="57"/>
    </row>
    <row r="114" spans="2:6">
      <c r="B114" s="85"/>
      <c r="C114" s="82"/>
      <c r="D114" s="83"/>
      <c r="E114" s="84"/>
      <c r="F114" s="57"/>
    </row>
    <row r="115" spans="2:6">
      <c r="C115" s="82"/>
      <c r="D115" s="83"/>
      <c r="E115" s="84"/>
      <c r="F115" s="57"/>
    </row>
    <row r="116" spans="2:6">
      <c r="C116" s="82"/>
      <c r="D116" s="83"/>
      <c r="E116" s="84"/>
      <c r="F116" s="57"/>
    </row>
    <row r="117" spans="2:6">
      <c r="C117" s="82"/>
      <c r="D117" s="83"/>
      <c r="E117" s="84"/>
      <c r="F117" s="57"/>
    </row>
    <row r="118" spans="2:6">
      <c r="C118" s="82"/>
      <c r="D118" s="83"/>
      <c r="E118" s="84"/>
      <c r="F118" s="57"/>
    </row>
    <row r="119" spans="2:6">
      <c r="C119" s="82"/>
      <c r="D119" s="83"/>
      <c r="E119" s="84"/>
      <c r="F119" s="57"/>
    </row>
    <row r="120" spans="2:6">
      <c r="C120" s="82"/>
      <c r="D120" s="83"/>
      <c r="E120" s="84"/>
      <c r="F120" s="57"/>
    </row>
    <row r="121" spans="2:6">
      <c r="C121" s="82"/>
      <c r="D121" s="83"/>
      <c r="E121" s="84"/>
      <c r="F121" s="57"/>
    </row>
    <row r="122" spans="2:6">
      <c r="C122" s="82"/>
      <c r="D122" s="83"/>
      <c r="E122" s="84"/>
      <c r="F122" s="57"/>
    </row>
    <row r="123" spans="2:6">
      <c r="C123" s="82"/>
      <c r="D123" s="83"/>
      <c r="E123" s="84"/>
      <c r="F123" s="5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3"/>
  <sheetViews>
    <sheetView view="pageBreakPreview" zoomScale="60" zoomScaleNormal="100" workbookViewId="0">
      <selection activeCell="U74" sqref="U74"/>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9.140625" style="18" customWidth="1"/>
    <col min="7" max="7" width="11.28515625" style="18" bestFit="1" customWidth="1"/>
    <col min="8" max="9" width="13.28515625" style="157" customWidth="1"/>
    <col min="10" max="10" width="11.85546875" style="131" customWidth="1"/>
    <col min="11" max="11" width="12.42578125" style="131" customWidth="1"/>
    <col min="12" max="13" width="11.42578125" style="131"/>
    <col min="14" max="14" width="13.28515625" style="131" bestFit="1" customWidth="1"/>
    <col min="15" max="24" width="11.42578125" style="131"/>
  </cols>
  <sheetData>
    <row r="1" spans="2:13" ht="15">
      <c r="B1" s="156"/>
      <c r="C1" s="156"/>
      <c r="D1" s="156"/>
      <c r="E1" s="156"/>
      <c r="F1" s="156"/>
      <c r="G1" s="156"/>
    </row>
    <row r="2" spans="2:13" s="14" customFormat="1" ht="21">
      <c r="C2" s="297"/>
      <c r="D2" s="297"/>
      <c r="E2" s="297"/>
      <c r="F2" s="297"/>
      <c r="G2" s="297"/>
      <c r="H2" s="297"/>
    </row>
    <row r="3" spans="2:13" s="14" customFormat="1" ht="16.5" customHeight="1">
      <c r="C3" s="307" t="s">
        <v>221</v>
      </c>
      <c r="D3" s="307"/>
      <c r="E3" s="307"/>
      <c r="F3" s="307"/>
      <c r="G3" s="307"/>
      <c r="H3" s="307"/>
      <c r="I3" s="307"/>
    </row>
    <row r="4" spans="2:13" s="14" customFormat="1" ht="3.75" customHeight="1">
      <c r="C4" s="15"/>
      <c r="D4" s="15"/>
      <c r="E4" s="15"/>
      <c r="F4" s="15"/>
      <c r="G4" s="15"/>
      <c r="H4" s="159"/>
      <c r="I4" s="159"/>
    </row>
    <row r="5" spans="2:13" s="14" customFormat="1">
      <c r="E5" s="16"/>
      <c r="F5" s="17"/>
      <c r="G5" s="161"/>
      <c r="H5" s="161"/>
      <c r="I5" s="187"/>
    </row>
    <row r="6" spans="2:13" s="14" customFormat="1" ht="15.75" customHeight="1">
      <c r="E6" s="16"/>
      <c r="F6" s="17"/>
      <c r="G6" s="67">
        <v>44927</v>
      </c>
      <c r="H6" s="67">
        <v>44958</v>
      </c>
      <c r="I6" s="67">
        <v>44986</v>
      </c>
    </row>
    <row r="7" spans="2:13" s="14" customFormat="1" ht="6" customHeight="1">
      <c r="C7" s="21"/>
      <c r="D7" s="21"/>
      <c r="E7" s="21"/>
      <c r="F7" s="22"/>
      <c r="G7" s="22"/>
      <c r="H7" s="166"/>
      <c r="I7" s="166"/>
    </row>
    <row r="8" spans="2:13">
      <c r="B8" s="23" t="s">
        <v>0</v>
      </c>
      <c r="C8" s="23"/>
      <c r="D8" s="23"/>
      <c r="E8" s="23"/>
      <c r="F8" s="23"/>
      <c r="G8" s="145">
        <v>1723204.5000000002</v>
      </c>
      <c r="H8" s="145">
        <v>1570391.1</v>
      </c>
      <c r="I8" s="145">
        <v>1726775.9999999998</v>
      </c>
      <c r="J8" s="183"/>
      <c r="M8" s="153"/>
    </row>
    <row r="9" spans="2:13" ht="15">
      <c r="B9" s="27"/>
      <c r="C9" s="27" t="s">
        <v>1</v>
      </c>
      <c r="D9" s="27"/>
      <c r="E9" s="27"/>
      <c r="F9" s="27"/>
      <c r="G9" s="146">
        <v>1584591.3</v>
      </c>
      <c r="H9" s="146">
        <v>1417382.5000000002</v>
      </c>
      <c r="I9" s="146">
        <v>1556312.9</v>
      </c>
      <c r="J9" s="183"/>
      <c r="M9" s="153"/>
    </row>
    <row r="10" spans="2:13" ht="15" hidden="1" outlineLevel="1">
      <c r="B10" s="32"/>
      <c r="C10" s="32"/>
      <c r="D10" s="32" t="s">
        <v>2</v>
      </c>
      <c r="E10" s="32"/>
      <c r="F10" s="32"/>
      <c r="G10" s="147">
        <v>328790.69999999995</v>
      </c>
      <c r="H10" s="147">
        <v>308197.8</v>
      </c>
      <c r="I10" s="147">
        <v>385690.6</v>
      </c>
      <c r="J10" s="183"/>
    </row>
    <row r="11" spans="2:13" ht="15" hidden="1" outlineLevel="1">
      <c r="B11" s="32"/>
      <c r="C11" s="32"/>
      <c r="D11" s="32" t="s">
        <v>3</v>
      </c>
      <c r="E11" s="32"/>
      <c r="F11" s="32"/>
      <c r="G11" s="147">
        <v>166273.29999999999</v>
      </c>
      <c r="H11" s="147">
        <v>165728.1</v>
      </c>
      <c r="I11" s="147">
        <v>154801.29999999999</v>
      </c>
      <c r="J11" s="183"/>
    </row>
    <row r="12" spans="2:13" ht="15" hidden="1" outlineLevel="1">
      <c r="B12" s="32"/>
      <c r="C12" s="32"/>
      <c r="D12" s="32" t="s">
        <v>52</v>
      </c>
      <c r="E12" s="32"/>
      <c r="F12" s="32"/>
      <c r="G12" s="147">
        <v>651670.6</v>
      </c>
      <c r="H12" s="147">
        <v>542478.6</v>
      </c>
      <c r="I12" s="147">
        <v>573487.5</v>
      </c>
      <c r="J12" s="183"/>
    </row>
    <row r="13" spans="2:13" ht="15" hidden="1" outlineLevel="1">
      <c r="B13" s="32"/>
      <c r="C13" s="32"/>
      <c r="D13" s="32" t="s">
        <v>4</v>
      </c>
      <c r="E13" s="32"/>
      <c r="F13" s="32"/>
      <c r="G13" s="147">
        <v>152989.79999999999</v>
      </c>
      <c r="H13" s="147">
        <v>151398.6</v>
      </c>
      <c r="I13" s="147">
        <v>174178.8</v>
      </c>
      <c r="J13" s="183"/>
    </row>
    <row r="14" spans="2:13" ht="15" hidden="1" outlineLevel="1">
      <c r="B14" s="32"/>
      <c r="C14" s="32"/>
      <c r="D14" s="32" t="s">
        <v>5</v>
      </c>
      <c r="E14" s="32"/>
      <c r="F14" s="32"/>
      <c r="G14" s="147">
        <v>9203.9000000000015</v>
      </c>
      <c r="H14" s="147">
        <v>23274.600000000002</v>
      </c>
      <c r="I14" s="147">
        <v>10034.5</v>
      </c>
      <c r="J14" s="183"/>
    </row>
    <row r="15" spans="2:13" ht="15" hidden="1" outlineLevel="1">
      <c r="B15" s="32"/>
      <c r="C15" s="32"/>
      <c r="D15" s="32" t="s">
        <v>6</v>
      </c>
      <c r="E15" s="32"/>
      <c r="F15" s="32"/>
      <c r="G15" s="147">
        <v>26796.400000000001</v>
      </c>
      <c r="H15" s="147">
        <v>25788.699999999997</v>
      </c>
      <c r="I15" s="147">
        <v>28207.8</v>
      </c>
      <c r="J15" s="183"/>
    </row>
    <row r="16" spans="2:13" ht="15" hidden="1" outlineLevel="1">
      <c r="B16" s="32"/>
      <c r="C16" s="32"/>
      <c r="D16" s="32" t="s">
        <v>7</v>
      </c>
      <c r="E16" s="32"/>
      <c r="F16" s="32"/>
      <c r="G16" s="147">
        <v>94979.7</v>
      </c>
      <c r="H16" s="147">
        <v>52093</v>
      </c>
      <c r="I16" s="147">
        <v>46528.6</v>
      </c>
      <c r="J16" s="183"/>
    </row>
    <row r="17" spans="2:14" ht="15" hidden="1" outlineLevel="1">
      <c r="B17" s="32"/>
      <c r="C17" s="32"/>
      <c r="D17" s="32" t="s">
        <v>8</v>
      </c>
      <c r="E17" s="32"/>
      <c r="F17" s="32"/>
      <c r="G17" s="147">
        <v>55107</v>
      </c>
      <c r="H17" s="147">
        <v>38074.5</v>
      </c>
      <c r="I17" s="147">
        <v>67672</v>
      </c>
      <c r="J17" s="183"/>
    </row>
    <row r="18" spans="2:14" ht="15" hidden="1" outlineLevel="1">
      <c r="B18" s="32"/>
      <c r="C18" s="32"/>
      <c r="D18" s="32" t="s">
        <v>9</v>
      </c>
      <c r="E18" s="32"/>
      <c r="F18" s="32"/>
      <c r="G18" s="147">
        <v>98779.9</v>
      </c>
      <c r="H18" s="147">
        <v>110348.59999999999</v>
      </c>
      <c r="I18" s="147">
        <v>115711.8</v>
      </c>
      <c r="J18" s="183"/>
    </row>
    <row r="19" spans="2:14" ht="15" collapsed="1">
      <c r="B19" s="27"/>
      <c r="C19" s="27" t="s">
        <v>117</v>
      </c>
      <c r="D19" s="27"/>
      <c r="E19" s="27"/>
      <c r="F19" s="27"/>
      <c r="G19" s="146">
        <v>56318.2</v>
      </c>
      <c r="H19" s="146">
        <v>78317.700000000012</v>
      </c>
      <c r="I19" s="146">
        <v>93935.700000000012</v>
      </c>
      <c r="J19" s="183"/>
    </row>
    <row r="20" spans="2:14" ht="15" hidden="1" outlineLevel="1">
      <c r="B20" s="32"/>
      <c r="C20" s="32"/>
      <c r="D20" s="32" t="s">
        <v>111</v>
      </c>
      <c r="E20" s="32"/>
      <c r="F20" s="32"/>
      <c r="G20" s="147">
        <v>18274.099999999999</v>
      </c>
      <c r="H20" s="147">
        <v>16588.400000000001</v>
      </c>
      <c r="I20" s="147">
        <v>26331.599999999999</v>
      </c>
      <c r="J20" s="183"/>
    </row>
    <row r="21" spans="2:14" ht="15" hidden="1" outlineLevel="1">
      <c r="B21" s="32"/>
      <c r="C21" s="32"/>
      <c r="D21" s="32" t="s">
        <v>118</v>
      </c>
      <c r="E21" s="32"/>
      <c r="F21" s="32"/>
      <c r="G21" s="147">
        <v>0</v>
      </c>
      <c r="H21" s="147">
        <v>0</v>
      </c>
      <c r="I21" s="147">
        <v>0</v>
      </c>
      <c r="J21" s="183"/>
    </row>
    <row r="22" spans="2:14" ht="15" hidden="1" outlineLevel="1">
      <c r="B22" s="32"/>
      <c r="C22" s="32"/>
      <c r="D22" s="32" t="s">
        <v>10</v>
      </c>
      <c r="E22" s="32"/>
      <c r="F22" s="32"/>
      <c r="G22" s="147">
        <v>38044.1</v>
      </c>
      <c r="H22" s="147">
        <v>61729.3</v>
      </c>
      <c r="I22" s="147">
        <v>67604.100000000006</v>
      </c>
      <c r="J22" s="183"/>
    </row>
    <row r="23" spans="2:14" ht="15" collapsed="1">
      <c r="B23" s="27"/>
      <c r="C23" s="27" t="s">
        <v>11</v>
      </c>
      <c r="D23" s="27"/>
      <c r="E23" s="27"/>
      <c r="F23" s="27"/>
      <c r="G23" s="146">
        <v>82223.200000000012</v>
      </c>
      <c r="H23" s="146">
        <v>74620.300000000017</v>
      </c>
      <c r="I23" s="146">
        <v>76502.899999999994</v>
      </c>
      <c r="J23" s="183"/>
    </row>
    <row r="24" spans="2:14" ht="15" hidden="1" outlineLevel="1">
      <c r="B24" s="32"/>
      <c r="C24" s="32"/>
      <c r="D24" s="32" t="s">
        <v>12</v>
      </c>
      <c r="E24" s="32"/>
      <c r="F24" s="32"/>
      <c r="G24" s="147">
        <v>61497.5</v>
      </c>
      <c r="H24" s="147">
        <v>46727.9</v>
      </c>
      <c r="I24" s="147">
        <v>43077.1</v>
      </c>
      <c r="J24" s="183"/>
    </row>
    <row r="25" spans="2:14" ht="15" hidden="1" outlineLevel="1">
      <c r="B25" s="32"/>
      <c r="C25" s="32"/>
      <c r="D25" s="32" t="s">
        <v>13</v>
      </c>
      <c r="E25" s="32"/>
      <c r="F25" s="32"/>
      <c r="G25" s="147">
        <v>5422.7</v>
      </c>
      <c r="H25" s="147">
        <v>5191</v>
      </c>
      <c r="I25" s="147">
        <v>9210.4</v>
      </c>
      <c r="J25" s="183"/>
    </row>
    <row r="26" spans="2:14" ht="15" hidden="1" outlineLevel="1">
      <c r="B26" s="32"/>
      <c r="C26" s="32"/>
      <c r="D26" s="32" t="s">
        <v>14</v>
      </c>
      <c r="E26" s="32"/>
      <c r="F26" s="32"/>
      <c r="G26" s="147">
        <v>15302.999999999998</v>
      </c>
      <c r="H26" s="147">
        <v>22701.4</v>
      </c>
      <c r="I26" s="147">
        <v>24215.399999999991</v>
      </c>
      <c r="J26" s="183"/>
    </row>
    <row r="27" spans="2:14" ht="15" collapsed="1">
      <c r="B27" s="27"/>
      <c r="C27" s="27" t="s">
        <v>15</v>
      </c>
      <c r="D27" s="27"/>
      <c r="E27" s="27"/>
      <c r="F27" s="27"/>
      <c r="G27" s="146">
        <v>71.8</v>
      </c>
      <c r="H27" s="146">
        <v>70.600000000000009</v>
      </c>
      <c r="I27" s="146">
        <v>24.5</v>
      </c>
      <c r="J27" s="183"/>
    </row>
    <row r="28" spans="2:14">
      <c r="G28" s="147"/>
      <c r="H28" s="147"/>
      <c r="I28" s="147"/>
      <c r="J28" s="183"/>
      <c r="K28" s="152"/>
      <c r="L28" s="132"/>
      <c r="M28" s="132"/>
      <c r="N28" s="132"/>
    </row>
    <row r="29" spans="2:14">
      <c r="B29" s="23" t="s">
        <v>16</v>
      </c>
      <c r="C29" s="23"/>
      <c r="D29" s="23"/>
      <c r="E29" s="23"/>
      <c r="F29" s="23"/>
      <c r="G29" s="145">
        <v>1927142.8000000003</v>
      </c>
      <c r="H29" s="145">
        <v>1798525.0999999999</v>
      </c>
      <c r="I29" s="145">
        <v>1984631.5</v>
      </c>
      <c r="J29" s="183"/>
      <c r="K29" s="132"/>
      <c r="L29" s="132"/>
      <c r="M29" s="132"/>
      <c r="N29" s="132"/>
    </row>
    <row r="30" spans="2:14" ht="15">
      <c r="B30" s="27"/>
      <c r="C30" s="27" t="s">
        <v>17</v>
      </c>
      <c r="D30" s="27"/>
      <c r="E30" s="27"/>
      <c r="F30" s="27"/>
      <c r="G30" s="146">
        <v>1772050.1</v>
      </c>
      <c r="H30" s="146">
        <v>1621986.5999999996</v>
      </c>
      <c r="I30" s="146">
        <v>1815982.2</v>
      </c>
      <c r="J30" s="183"/>
    </row>
    <row r="31" spans="2:14">
      <c r="B31" s="38"/>
      <c r="C31" s="38" t="s">
        <v>41</v>
      </c>
      <c r="D31" s="39"/>
      <c r="E31" s="40"/>
      <c r="F31" s="41"/>
      <c r="G31" s="148">
        <v>1071770.0000000002</v>
      </c>
      <c r="H31" s="148">
        <v>1007951.2999999999</v>
      </c>
      <c r="I31" s="148">
        <v>1191542</v>
      </c>
      <c r="J31" s="183"/>
    </row>
    <row r="32" spans="2:14" ht="15" hidden="1" outlineLevel="1">
      <c r="B32" s="32"/>
      <c r="C32" s="32"/>
      <c r="D32" s="32" t="s">
        <v>18</v>
      </c>
      <c r="E32" s="32"/>
      <c r="F32" s="32"/>
      <c r="G32" s="147">
        <v>655677.20000000007</v>
      </c>
      <c r="H32" s="147">
        <v>609227.6</v>
      </c>
      <c r="I32" s="147">
        <v>679505.1</v>
      </c>
      <c r="J32" s="183"/>
      <c r="K32" s="132"/>
      <c r="L32" s="132"/>
      <c r="M32" s="144"/>
    </row>
    <row r="33" spans="2:10" ht="15" hidden="1" outlineLevel="1">
      <c r="B33" s="32"/>
      <c r="C33" s="32"/>
      <c r="D33" s="32" t="s">
        <v>53</v>
      </c>
      <c r="E33" s="32"/>
      <c r="F33" s="32"/>
      <c r="G33" s="147">
        <v>45799.7</v>
      </c>
      <c r="H33" s="147">
        <v>44985.599999999999</v>
      </c>
      <c r="I33" s="147">
        <v>69643.199999999997</v>
      </c>
      <c r="J33" s="183"/>
    </row>
    <row r="34" spans="2:10" ht="15" hidden="1" outlineLevel="1">
      <c r="B34" s="32"/>
      <c r="C34" s="32"/>
      <c r="D34" s="32" t="s">
        <v>54</v>
      </c>
      <c r="E34" s="32"/>
      <c r="F34" s="32"/>
      <c r="G34" s="147">
        <v>41533.4</v>
      </c>
      <c r="H34" s="147">
        <v>32884.6</v>
      </c>
      <c r="I34" s="147">
        <v>81259.600000000006</v>
      </c>
      <c r="J34" s="183"/>
    </row>
    <row r="35" spans="2:10" ht="15" hidden="1" outlineLevel="1">
      <c r="B35" s="32"/>
      <c r="C35" s="32"/>
      <c r="D35" s="32" t="s">
        <v>19</v>
      </c>
      <c r="E35" s="32"/>
      <c r="F35" s="32"/>
      <c r="G35" s="147">
        <v>55216.100000000006</v>
      </c>
      <c r="H35" s="147">
        <v>58219.9</v>
      </c>
      <c r="I35" s="147">
        <v>66068.2</v>
      </c>
      <c r="J35" s="183"/>
    </row>
    <row r="36" spans="2:10" ht="15" hidden="1" outlineLevel="1">
      <c r="B36" s="32"/>
      <c r="C36" s="32"/>
      <c r="D36" s="32" t="s">
        <v>42</v>
      </c>
      <c r="E36" s="32"/>
      <c r="F36" s="32"/>
      <c r="G36" s="147">
        <v>72615.600000000006</v>
      </c>
      <c r="H36" s="147">
        <v>76556.600000000006</v>
      </c>
      <c r="I36" s="147">
        <v>92336.6</v>
      </c>
      <c r="J36" s="183"/>
    </row>
    <row r="37" spans="2:10" ht="15" hidden="1" outlineLevel="1">
      <c r="B37" s="32"/>
      <c r="C37" s="32"/>
      <c r="D37" s="32" t="s">
        <v>113</v>
      </c>
      <c r="E37" s="32"/>
      <c r="F37" s="32"/>
      <c r="G37" s="147">
        <v>200927.99999999997</v>
      </c>
      <c r="H37" s="147">
        <v>186077.00000000003</v>
      </c>
      <c r="I37" s="147">
        <v>202729.3</v>
      </c>
      <c r="J37" s="183"/>
    </row>
    <row r="38" spans="2:10" collapsed="1">
      <c r="B38" s="38"/>
      <c r="C38" s="38" t="s">
        <v>21</v>
      </c>
      <c r="D38" s="39"/>
      <c r="E38" s="40"/>
      <c r="F38" s="41"/>
      <c r="G38" s="148">
        <v>199192.1</v>
      </c>
      <c r="H38" s="148">
        <v>186975.59999999998</v>
      </c>
      <c r="I38" s="148">
        <v>143560.29999999999</v>
      </c>
      <c r="J38" s="183"/>
    </row>
    <row r="39" spans="2:10" ht="15" hidden="1" outlineLevel="1">
      <c r="B39" s="32"/>
      <c r="C39" s="32"/>
      <c r="D39" s="32" t="s">
        <v>22</v>
      </c>
      <c r="E39" s="32"/>
      <c r="F39" s="32"/>
      <c r="G39" s="147">
        <v>134043</v>
      </c>
      <c r="H39" s="147">
        <v>129752.19999999998</v>
      </c>
      <c r="I39" s="147">
        <v>95572.800000000003</v>
      </c>
      <c r="J39" s="183"/>
    </row>
    <row r="40" spans="2:10" ht="15" hidden="1" outlineLevel="1">
      <c r="B40" s="32"/>
      <c r="C40" s="32"/>
      <c r="D40" s="32" t="s">
        <v>23</v>
      </c>
      <c r="E40" s="32"/>
      <c r="F40" s="32"/>
      <c r="G40" s="147">
        <v>47960.5</v>
      </c>
      <c r="H40" s="147">
        <v>54949.2</v>
      </c>
      <c r="I40" s="147">
        <v>43643.9</v>
      </c>
      <c r="J40" s="183"/>
    </row>
    <row r="41" spans="2:10" ht="15" hidden="1" outlineLevel="1">
      <c r="B41" s="32"/>
      <c r="C41" s="32"/>
      <c r="D41" s="32" t="s">
        <v>116</v>
      </c>
      <c r="E41" s="32"/>
      <c r="F41" s="32"/>
      <c r="G41" s="147">
        <v>17188.599999999999</v>
      </c>
      <c r="H41" s="147">
        <v>2274.1999999999998</v>
      </c>
      <c r="I41" s="147">
        <v>4343.6000000000004</v>
      </c>
      <c r="J41" s="183"/>
    </row>
    <row r="42" spans="2:10" collapsed="1">
      <c r="B42" s="38"/>
      <c r="C42" s="38" t="s">
        <v>25</v>
      </c>
      <c r="D42" s="39"/>
      <c r="E42" s="40"/>
      <c r="F42" s="41"/>
      <c r="G42" s="148">
        <v>339231.4</v>
      </c>
      <c r="H42" s="148">
        <v>289187.7</v>
      </c>
      <c r="I42" s="148">
        <v>326739.90000000002</v>
      </c>
      <c r="J42" s="183"/>
    </row>
    <row r="43" spans="2:10" ht="15" hidden="1" outlineLevel="1">
      <c r="B43" s="32"/>
      <c r="C43" s="32"/>
      <c r="D43" s="32" t="s">
        <v>26</v>
      </c>
      <c r="E43" s="32"/>
      <c r="F43" s="32"/>
      <c r="G43" s="147">
        <v>267832.3</v>
      </c>
      <c r="H43" s="147">
        <v>232079.6</v>
      </c>
      <c r="I43" s="147">
        <v>262666.69999999995</v>
      </c>
      <c r="J43" s="183"/>
    </row>
    <row r="44" spans="2:10" ht="15" hidden="1" outlineLevel="1">
      <c r="B44" s="32"/>
      <c r="C44" s="32"/>
      <c r="D44" s="32" t="s">
        <v>27</v>
      </c>
      <c r="E44" s="32"/>
      <c r="F44" s="32"/>
      <c r="G44" s="147">
        <v>71399.100000000006</v>
      </c>
      <c r="H44" s="147">
        <v>57108.1</v>
      </c>
      <c r="I44" s="147">
        <v>64073.200000000012</v>
      </c>
      <c r="J44" s="183"/>
    </row>
    <row r="45" spans="2:10" collapsed="1">
      <c r="B45" s="38"/>
      <c r="C45" s="38" t="s">
        <v>43</v>
      </c>
      <c r="D45" s="39"/>
      <c r="E45" s="40"/>
      <c r="F45" s="41"/>
      <c r="G45" s="148">
        <v>62689.4</v>
      </c>
      <c r="H45" s="148">
        <v>35916.300000000003</v>
      </c>
      <c r="I45" s="148">
        <v>64476.200000000012</v>
      </c>
      <c r="J45" s="183"/>
    </row>
    <row r="46" spans="2:10" ht="15" hidden="1" outlineLevel="1">
      <c r="B46" s="32"/>
      <c r="C46" s="32"/>
      <c r="D46" s="32" t="s">
        <v>29</v>
      </c>
      <c r="E46" s="32"/>
      <c r="F46" s="32"/>
      <c r="G46" s="147">
        <v>17442.5</v>
      </c>
      <c r="H46" s="147">
        <v>21302.7</v>
      </c>
      <c r="I46" s="147">
        <v>19464.5</v>
      </c>
      <c r="J46" s="183"/>
    </row>
    <row r="47" spans="2:10" ht="15" hidden="1" outlineLevel="1">
      <c r="B47" s="32"/>
      <c r="C47" s="32"/>
      <c r="D47" s="32" t="s">
        <v>30</v>
      </c>
      <c r="E47" s="32"/>
      <c r="F47" s="32"/>
      <c r="G47" s="181">
        <v>3270</v>
      </c>
      <c r="H47" s="147">
        <v>0</v>
      </c>
      <c r="I47" s="147">
        <v>22925.3</v>
      </c>
      <c r="J47" s="183"/>
    </row>
    <row r="48" spans="2:10" ht="15" hidden="1" outlineLevel="1">
      <c r="B48" s="32"/>
      <c r="C48" s="32"/>
      <c r="D48" s="32" t="s">
        <v>31</v>
      </c>
      <c r="E48" s="32"/>
      <c r="F48" s="32"/>
      <c r="G48" s="147">
        <v>4425.9000000000005</v>
      </c>
      <c r="H48" s="147">
        <v>5872.7</v>
      </c>
      <c r="I48" s="147">
        <v>4773.3999999999996</v>
      </c>
      <c r="J48" s="183"/>
    </row>
    <row r="49" spans="2:14" ht="15" hidden="1" outlineLevel="1">
      <c r="B49" s="32"/>
      <c r="C49" s="32"/>
      <c r="D49" s="32" t="s">
        <v>115</v>
      </c>
      <c r="E49" s="32"/>
      <c r="F49" s="32"/>
      <c r="G49" s="147">
        <v>37550.999999999993</v>
      </c>
      <c r="H49" s="147">
        <v>8740.9000000000015</v>
      </c>
      <c r="I49" s="147">
        <v>17313</v>
      </c>
      <c r="J49" s="183"/>
    </row>
    <row r="50" spans="2:14" collapsed="1">
      <c r="B50" s="32"/>
      <c r="C50" s="38" t="s">
        <v>33</v>
      </c>
      <c r="D50" s="32"/>
      <c r="E50" s="32"/>
      <c r="F50" s="32"/>
      <c r="G50" s="148">
        <v>59742.400000000001</v>
      </c>
      <c r="H50" s="148">
        <v>56822.8</v>
      </c>
      <c r="I50" s="148">
        <v>58391.1</v>
      </c>
      <c r="J50" s="183"/>
    </row>
    <row r="51" spans="2:14">
      <c r="B51" s="32"/>
      <c r="C51" s="38" t="s">
        <v>114</v>
      </c>
      <c r="D51" s="32"/>
      <c r="E51" s="32"/>
      <c r="F51" s="32"/>
      <c r="G51" s="148">
        <v>39424.800000000003</v>
      </c>
      <c r="H51" s="148">
        <v>45132.900000000009</v>
      </c>
      <c r="I51" s="148">
        <v>31272.699999999993</v>
      </c>
      <c r="J51" s="183"/>
    </row>
    <row r="52" spans="2:14">
      <c r="C52" s="45"/>
      <c r="D52" s="45"/>
      <c r="G52" s="178"/>
      <c r="H52" s="178"/>
      <c r="I52" s="178"/>
      <c r="J52" s="183"/>
      <c r="K52" s="132"/>
      <c r="L52" s="132"/>
      <c r="M52" s="132"/>
      <c r="N52" s="132"/>
    </row>
    <row r="53" spans="2:14" ht="15">
      <c r="B53" s="27"/>
      <c r="C53" s="27" t="s">
        <v>34</v>
      </c>
      <c r="D53" s="27"/>
      <c r="E53" s="27"/>
      <c r="F53" s="27"/>
      <c r="G53" s="146">
        <v>155092.70000000001</v>
      </c>
      <c r="H53" s="146">
        <v>176538.5</v>
      </c>
      <c r="I53" s="146">
        <v>168649.3</v>
      </c>
      <c r="J53" s="183"/>
    </row>
    <row r="54" spans="2:14">
      <c r="B54" s="38"/>
      <c r="C54" s="38" t="s">
        <v>22</v>
      </c>
      <c r="D54" s="39"/>
      <c r="E54" s="40"/>
      <c r="F54" s="41"/>
      <c r="G54" s="148">
        <v>40125.9</v>
      </c>
      <c r="H54" s="148">
        <v>34176.5</v>
      </c>
      <c r="I54" s="148">
        <v>46040.500000000007</v>
      </c>
      <c r="J54" s="183"/>
    </row>
    <row r="55" spans="2:14" ht="15" hidden="1" outlineLevel="1">
      <c r="B55" s="32"/>
      <c r="C55" s="32"/>
      <c r="D55" s="32" t="s">
        <v>35</v>
      </c>
      <c r="E55" s="32"/>
      <c r="F55" s="32"/>
      <c r="G55" s="147">
        <v>31876.7</v>
      </c>
      <c r="H55" s="147">
        <v>27498.5</v>
      </c>
      <c r="I55" s="147">
        <v>46040.500000000007</v>
      </c>
      <c r="J55" s="183"/>
    </row>
    <row r="56" spans="2:14" ht="15" hidden="1" outlineLevel="1">
      <c r="B56" s="32"/>
      <c r="C56" s="32"/>
      <c r="D56" s="32" t="s">
        <v>28</v>
      </c>
      <c r="E56" s="32"/>
      <c r="F56" s="32"/>
      <c r="G56" s="147">
        <v>8249.2000000000007</v>
      </c>
      <c r="H56" s="147">
        <v>6678</v>
      </c>
      <c r="I56" s="147">
        <v>0</v>
      </c>
      <c r="J56" s="183"/>
    </row>
    <row r="57" spans="2:14" collapsed="1">
      <c r="B57" s="38"/>
      <c r="C57" s="38" t="s">
        <v>23</v>
      </c>
      <c r="D57" s="39"/>
      <c r="E57" s="40"/>
      <c r="F57" s="41"/>
      <c r="G57" s="148">
        <v>19880.099999999999</v>
      </c>
      <c r="H57" s="148">
        <v>25400.9</v>
      </c>
      <c r="I57" s="148">
        <v>44970.299999999996</v>
      </c>
      <c r="J57" s="183"/>
    </row>
    <row r="58" spans="2:14" ht="15" hidden="1" outlineLevel="1">
      <c r="B58" s="32"/>
      <c r="C58" s="32"/>
      <c r="D58" s="32" t="s">
        <v>35</v>
      </c>
      <c r="E58" s="32"/>
      <c r="F58" s="32"/>
      <c r="G58" s="147">
        <v>13493.2</v>
      </c>
      <c r="H58" s="147">
        <v>23418.1</v>
      </c>
      <c r="I58" s="147">
        <v>41738.6</v>
      </c>
      <c r="J58" s="183"/>
    </row>
    <row r="59" spans="2:14" ht="15" hidden="1" outlineLevel="1">
      <c r="B59" s="32"/>
      <c r="C59" s="32"/>
      <c r="D59" s="32" t="s">
        <v>28</v>
      </c>
      <c r="E59" s="32"/>
      <c r="F59" s="32"/>
      <c r="G59" s="147">
        <v>6386.9</v>
      </c>
      <c r="H59" s="147">
        <v>1982.8</v>
      </c>
      <c r="I59" s="147">
        <v>3231.7</v>
      </c>
      <c r="J59" s="183"/>
    </row>
    <row r="60" spans="2:14" collapsed="1">
      <c r="B60" s="38"/>
      <c r="C60" s="38" t="s">
        <v>29</v>
      </c>
      <c r="D60" s="39"/>
      <c r="E60" s="40"/>
      <c r="F60" s="41"/>
      <c r="G60" s="148">
        <v>15530.8</v>
      </c>
      <c r="H60" s="148">
        <v>6838</v>
      </c>
      <c r="I60" s="148">
        <v>4409.8999999999996</v>
      </c>
      <c r="J60" s="183"/>
    </row>
    <row r="61" spans="2:14" ht="15" hidden="1" outlineLevel="1">
      <c r="B61" s="32"/>
      <c r="C61" s="32"/>
      <c r="D61" s="32" t="s">
        <v>35</v>
      </c>
      <c r="E61" s="32"/>
      <c r="F61" s="32"/>
      <c r="G61" s="147">
        <v>11813</v>
      </c>
      <c r="H61" s="147">
        <v>3736.7999999999997</v>
      </c>
      <c r="I61" s="147">
        <v>1887.8000000000002</v>
      </c>
      <c r="J61" s="183"/>
    </row>
    <row r="62" spans="2:14" ht="15" hidden="1" outlineLevel="1">
      <c r="B62" s="32"/>
      <c r="C62" s="32"/>
      <c r="D62" s="32" t="s">
        <v>28</v>
      </c>
      <c r="E62" s="32"/>
      <c r="F62" s="32"/>
      <c r="G62" s="147">
        <v>3717.7999999999997</v>
      </c>
      <c r="H62" s="147">
        <v>3101.2</v>
      </c>
      <c r="I62" s="147">
        <v>2522.1</v>
      </c>
      <c r="J62" s="183"/>
    </row>
    <row r="63" spans="2:14" collapsed="1">
      <c r="B63" s="38"/>
      <c r="C63" s="38" t="s">
        <v>36</v>
      </c>
      <c r="D63" s="39"/>
      <c r="E63" s="40"/>
      <c r="F63" s="41"/>
      <c r="G63" s="148">
        <v>18722.599999999999</v>
      </c>
      <c r="H63" s="148">
        <v>27668.100000000002</v>
      </c>
      <c r="I63" s="148">
        <v>20378.099999999999</v>
      </c>
      <c r="J63" s="183"/>
    </row>
    <row r="64" spans="2:14" ht="15" hidden="1" outlineLevel="1">
      <c r="B64" s="32"/>
      <c r="C64" s="32"/>
      <c r="D64" s="32" t="s">
        <v>35</v>
      </c>
      <c r="E64" s="32"/>
      <c r="F64" s="32"/>
      <c r="G64" s="147">
        <v>17598.7</v>
      </c>
      <c r="H64" s="147">
        <v>24472.000000000004</v>
      </c>
      <c r="I64" s="147">
        <v>3208</v>
      </c>
      <c r="J64" s="183"/>
    </row>
    <row r="65" spans="1:24" ht="15" hidden="1" outlineLevel="1">
      <c r="B65" s="32"/>
      <c r="C65" s="32"/>
      <c r="D65" s="32" t="s">
        <v>28</v>
      </c>
      <c r="E65" s="32"/>
      <c r="F65" s="32"/>
      <c r="G65" s="147">
        <v>1123.9000000000001</v>
      </c>
      <c r="H65" s="147">
        <v>3196.1</v>
      </c>
      <c r="I65" s="147">
        <v>17170.099999999999</v>
      </c>
      <c r="J65" s="183"/>
    </row>
    <row r="66" spans="1:24" s="137" customFormat="1" collapsed="1">
      <c r="A66" s="133"/>
      <c r="B66" s="38"/>
      <c r="C66" s="38" t="s">
        <v>50</v>
      </c>
      <c r="D66" s="39"/>
      <c r="E66" s="40"/>
      <c r="F66" s="41"/>
      <c r="G66" s="148">
        <v>14552.7</v>
      </c>
      <c r="H66" s="148">
        <v>18399.2</v>
      </c>
      <c r="I66" s="148">
        <v>19081.400000000001</v>
      </c>
      <c r="J66" s="183"/>
      <c r="K66" s="133"/>
      <c r="L66" s="133"/>
      <c r="M66" s="133"/>
      <c r="N66" s="133"/>
      <c r="O66" s="133"/>
      <c r="P66" s="133"/>
      <c r="Q66" s="133"/>
      <c r="R66" s="133"/>
      <c r="S66" s="133"/>
      <c r="T66" s="133"/>
      <c r="U66" s="133"/>
      <c r="V66" s="133"/>
      <c r="W66" s="133"/>
      <c r="X66" s="133"/>
    </row>
    <row r="67" spans="1:24" s="137" customFormat="1" ht="15" hidden="1" outlineLevel="1">
      <c r="A67" s="133"/>
      <c r="B67" s="41"/>
      <c r="C67" s="41"/>
      <c r="D67" s="41" t="s">
        <v>35</v>
      </c>
      <c r="E67" s="41"/>
      <c r="F67" s="41"/>
      <c r="G67" s="149">
        <v>10571.1</v>
      </c>
      <c r="H67" s="149">
        <v>11448.1</v>
      </c>
      <c r="I67" s="149">
        <v>10503.4</v>
      </c>
      <c r="J67" s="183"/>
      <c r="K67" s="133"/>
      <c r="L67" s="133"/>
      <c r="M67" s="133"/>
      <c r="N67" s="133"/>
      <c r="O67" s="133"/>
      <c r="P67" s="133"/>
      <c r="Q67" s="133"/>
      <c r="R67" s="133"/>
      <c r="S67" s="133"/>
      <c r="T67" s="133"/>
      <c r="U67" s="133"/>
      <c r="V67" s="133"/>
      <c r="W67" s="133"/>
      <c r="X67" s="133"/>
    </row>
    <row r="68" spans="1:24" ht="15" hidden="1" outlineLevel="1">
      <c r="B68" s="41"/>
      <c r="C68" s="41"/>
      <c r="D68" s="41" t="s">
        <v>28</v>
      </c>
      <c r="E68" s="41"/>
      <c r="F68" s="41"/>
      <c r="G68" s="149">
        <v>3981.6000000000004</v>
      </c>
      <c r="H68" s="149">
        <v>6951.1</v>
      </c>
      <c r="I68" s="149">
        <v>8578</v>
      </c>
      <c r="J68" s="183"/>
    </row>
    <row r="69" spans="1:24" collapsed="1">
      <c r="B69" s="38"/>
      <c r="C69" s="38" t="s">
        <v>37</v>
      </c>
      <c r="D69" s="39"/>
      <c r="E69" s="40"/>
      <c r="F69" s="41"/>
      <c r="G69" s="148">
        <v>46280.600000000006</v>
      </c>
      <c r="H69" s="148">
        <v>64055.8</v>
      </c>
      <c r="I69" s="148">
        <v>33769.099999999984</v>
      </c>
      <c r="J69" s="183"/>
    </row>
    <row r="70" spans="1:24" ht="15" hidden="1" outlineLevel="1">
      <c r="B70" s="32"/>
      <c r="C70" s="32"/>
      <c r="D70" s="32" t="s">
        <v>35</v>
      </c>
      <c r="E70" s="32"/>
      <c r="F70" s="32"/>
      <c r="G70" s="147">
        <v>26432.5</v>
      </c>
      <c r="H70" s="147">
        <v>32239.5</v>
      </c>
      <c r="I70" s="147">
        <v>26854.999999999985</v>
      </c>
      <c r="J70" s="183"/>
    </row>
    <row r="71" spans="1:24" ht="15" hidden="1" outlineLevel="1">
      <c r="B71" s="32"/>
      <c r="C71" s="32"/>
      <c r="D71" s="32" t="s">
        <v>28</v>
      </c>
      <c r="E71" s="32"/>
      <c r="F71" s="32"/>
      <c r="G71" s="147">
        <v>19848.099999999999</v>
      </c>
      <c r="H71" s="147">
        <v>31816.3</v>
      </c>
      <c r="I71" s="147">
        <v>6914.1</v>
      </c>
      <c r="J71" s="183"/>
    </row>
    <row r="72" spans="1:24" collapsed="1">
      <c r="C72" s="45"/>
      <c r="D72" s="47"/>
      <c r="E72" s="48"/>
      <c r="F72" s="47"/>
      <c r="G72" s="178"/>
      <c r="H72" s="178"/>
      <c r="I72" s="178"/>
      <c r="J72" s="183"/>
    </row>
    <row r="73" spans="1:24">
      <c r="B73" s="23" t="s">
        <v>38</v>
      </c>
      <c r="C73" s="23"/>
      <c r="D73" s="23"/>
      <c r="E73" s="23"/>
      <c r="F73" s="23"/>
      <c r="G73" s="145">
        <v>-203938.30000000005</v>
      </c>
      <c r="H73" s="145">
        <v>-228133.99999999977</v>
      </c>
      <c r="I73" s="145">
        <v>-257855.50000000012</v>
      </c>
      <c r="J73" s="183"/>
    </row>
    <row r="74" spans="1:24">
      <c r="G74" s="178"/>
      <c r="H74" s="178"/>
      <c r="I74" s="178"/>
      <c r="J74" s="183"/>
    </row>
    <row r="75" spans="1:24" ht="15">
      <c r="B75" s="27"/>
      <c r="C75" s="27" t="s">
        <v>51</v>
      </c>
      <c r="D75" s="27"/>
      <c r="E75" s="27"/>
      <c r="F75" s="27"/>
      <c r="G75" s="146">
        <v>334031.39999999997</v>
      </c>
      <c r="H75" s="146">
        <v>257456.9</v>
      </c>
      <c r="I75" s="146">
        <v>130150.3</v>
      </c>
      <c r="J75" s="183"/>
    </row>
    <row r="76" spans="1:24">
      <c r="G76" s="178"/>
      <c r="H76" s="178"/>
      <c r="I76" s="178"/>
      <c r="J76" s="183"/>
      <c r="M76" s="153"/>
      <c r="N76" s="153"/>
    </row>
    <row r="77" spans="1:24">
      <c r="B77" s="23" t="s">
        <v>40</v>
      </c>
      <c r="C77" s="23"/>
      <c r="D77" s="23"/>
      <c r="E77" s="23"/>
      <c r="F77" s="23"/>
      <c r="G77" s="145">
        <v>-537969.69999999995</v>
      </c>
      <c r="H77" s="145">
        <v>-485590.89999999979</v>
      </c>
      <c r="I77" s="145">
        <v>-388005.80000000016</v>
      </c>
      <c r="J77" s="183"/>
      <c r="M77" s="153"/>
    </row>
    <row r="78" spans="1:24" s="140" customFormat="1" ht="15">
      <c r="A78" s="142"/>
      <c r="B78" s="63"/>
      <c r="C78" s="110"/>
      <c r="D78" s="143"/>
      <c r="E78" s="54"/>
      <c r="F78" s="51"/>
      <c r="G78" s="178"/>
      <c r="H78" s="178"/>
      <c r="I78" s="178"/>
      <c r="J78" s="183"/>
      <c r="K78" s="142"/>
      <c r="L78" s="142"/>
      <c r="M78" s="142"/>
      <c r="N78" s="142"/>
      <c r="O78" s="142"/>
      <c r="P78" s="142"/>
      <c r="Q78" s="142"/>
      <c r="R78" s="142"/>
      <c r="S78" s="142"/>
      <c r="T78" s="142"/>
      <c r="U78" s="142"/>
      <c r="V78" s="142"/>
      <c r="W78" s="142"/>
      <c r="X78" s="142"/>
    </row>
    <row r="79" spans="1:24" s="140" customFormat="1" ht="15">
      <c r="A79" s="142"/>
      <c r="B79" s="27"/>
      <c r="C79" s="27" t="s">
        <v>119</v>
      </c>
      <c r="D79" s="27"/>
      <c r="E79" s="27"/>
      <c r="F79" s="27"/>
      <c r="G79" s="146">
        <v>0</v>
      </c>
      <c r="H79" s="146">
        <v>0</v>
      </c>
      <c r="I79" s="146">
        <v>0</v>
      </c>
      <c r="J79" s="183"/>
      <c r="K79" s="142"/>
      <c r="L79" s="142"/>
      <c r="M79" s="142"/>
      <c r="N79" s="142"/>
      <c r="O79" s="142"/>
      <c r="P79" s="142"/>
      <c r="Q79" s="142"/>
      <c r="R79" s="142"/>
      <c r="S79" s="142"/>
      <c r="T79" s="142"/>
      <c r="U79" s="142"/>
      <c r="V79" s="142"/>
      <c r="W79" s="142"/>
      <c r="X79" s="142"/>
    </row>
    <row r="80" spans="1:24" ht="15">
      <c r="B80" s="140"/>
      <c r="C80" s="139"/>
      <c r="D80" s="143"/>
      <c r="E80" s="143"/>
      <c r="F80" s="143"/>
      <c r="G80" s="178"/>
      <c r="H80" s="178"/>
      <c r="I80" s="178"/>
      <c r="J80" s="183"/>
    </row>
    <row r="81" spans="2:10">
      <c r="B81" s="23" t="s">
        <v>120</v>
      </c>
      <c r="C81" s="8"/>
      <c r="D81" s="9"/>
      <c r="E81" s="10"/>
      <c r="F81" s="11"/>
      <c r="G81" s="182">
        <v>-203938.30000000005</v>
      </c>
      <c r="H81" s="145">
        <v>-228133.99999999977</v>
      </c>
      <c r="I81" s="145">
        <v>-257855.50000000012</v>
      </c>
      <c r="J81" s="183"/>
    </row>
    <row r="82" spans="2:10">
      <c r="B82" s="115"/>
      <c r="C82" s="55"/>
      <c r="D82" s="143"/>
      <c r="E82" s="54"/>
      <c r="F82" s="51"/>
      <c r="G82" s="51"/>
      <c r="H82" s="162"/>
      <c r="I82" s="162"/>
      <c r="J82" s="183"/>
    </row>
    <row r="83" spans="2:10" ht="15">
      <c r="B83" s="65"/>
      <c r="C83" s="112"/>
      <c r="D83" s="143"/>
      <c r="E83" s="54"/>
      <c r="F83" s="51"/>
      <c r="G83" s="51"/>
      <c r="H83" s="162"/>
      <c r="I83" s="162"/>
      <c r="J83" s="183"/>
    </row>
    <row r="84" spans="2:10" ht="15">
      <c r="B84" s="65"/>
      <c r="C84" s="63"/>
      <c r="D84" s="143"/>
      <c r="E84" s="54"/>
      <c r="F84" s="51"/>
      <c r="G84" s="262"/>
      <c r="H84" s="262"/>
      <c r="I84" s="262"/>
      <c r="J84" s="183"/>
    </row>
    <row r="85" spans="2:10">
      <c r="B85" s="113"/>
      <c r="C85" s="55"/>
      <c r="D85" s="143"/>
      <c r="E85" s="54"/>
      <c r="F85" s="51"/>
      <c r="G85" s="51"/>
      <c r="J85" s="183"/>
    </row>
    <row r="86" spans="2:10">
      <c r="B86" s="66"/>
      <c r="C86" s="55"/>
      <c r="D86" s="143"/>
      <c r="E86" s="54"/>
      <c r="F86" s="51"/>
      <c r="G86" s="51"/>
      <c r="J86" s="183"/>
    </row>
    <row r="87" spans="2:10">
      <c r="B87" s="99"/>
      <c r="C87" s="55"/>
      <c r="D87" s="143"/>
      <c r="E87" s="54"/>
      <c r="F87" s="51"/>
      <c r="G87" s="51"/>
      <c r="J87" s="183"/>
    </row>
    <row r="88" spans="2:10">
      <c r="B88" s="114"/>
      <c r="C88" s="55"/>
      <c r="D88" s="143"/>
      <c r="E88" s="54"/>
      <c r="F88" s="51"/>
      <c r="G88" s="51"/>
      <c r="J88" s="183"/>
    </row>
    <row r="89" spans="2:10">
      <c r="B89" s="99"/>
      <c r="C89" s="55"/>
      <c r="D89" s="143"/>
      <c r="E89" s="54"/>
      <c r="F89" s="51"/>
      <c r="G89" s="51"/>
    </row>
    <row r="90" spans="2:10">
      <c r="B90" s="115"/>
      <c r="C90" s="55"/>
      <c r="D90" s="143"/>
      <c r="E90" s="54"/>
      <c r="F90" s="51"/>
      <c r="G90" s="51"/>
    </row>
    <row r="91" spans="2:10">
      <c r="B91" s="99"/>
      <c r="C91" s="55"/>
      <c r="D91" s="143"/>
      <c r="E91" s="54"/>
      <c r="F91" s="51"/>
      <c r="G91" s="51"/>
    </row>
    <row r="92" spans="2:10">
      <c r="B92" s="69"/>
      <c r="C92" s="55"/>
      <c r="D92" s="143"/>
      <c r="E92" s="54"/>
      <c r="F92" s="51"/>
      <c r="G92" s="51"/>
    </row>
    <row r="93" spans="2:10">
      <c r="B93" s="125"/>
      <c r="C93" s="126"/>
      <c r="D93" s="127"/>
      <c r="E93" s="128"/>
      <c r="F93" s="129"/>
      <c r="G93" s="129"/>
    </row>
    <row r="94" spans="2:10">
      <c r="B94" s="70"/>
      <c r="C94" s="55"/>
      <c r="D94" s="7"/>
      <c r="E94" s="5"/>
      <c r="F94" s="6"/>
      <c r="G94" s="6"/>
    </row>
    <row r="95" spans="2:10">
      <c r="B95" s="70"/>
      <c r="C95" s="55"/>
      <c r="D95" s="7"/>
      <c r="E95" s="5"/>
      <c r="F95" s="6"/>
      <c r="G95" s="6"/>
    </row>
    <row r="96" spans="2:10" ht="15">
      <c r="B96" s="70"/>
      <c r="C96" s="70"/>
      <c r="D96" s="7"/>
      <c r="E96" s="5"/>
      <c r="F96" s="6"/>
      <c r="G96" s="6"/>
    </row>
    <row r="97" spans="2:7" ht="15">
      <c r="B97" s="154"/>
      <c r="C97" s="154"/>
      <c r="D97" s="154"/>
      <c r="E97" s="154"/>
      <c r="F97" s="154"/>
      <c r="G97" s="154"/>
    </row>
    <row r="98" spans="2:7" ht="15">
      <c r="B98" s="154"/>
      <c r="C98" s="154"/>
      <c r="D98" s="154"/>
      <c r="E98" s="154"/>
      <c r="F98" s="154"/>
      <c r="G98" s="154"/>
    </row>
    <row r="99" spans="2:7" ht="15">
      <c r="B99" s="65"/>
      <c r="C99" s="155"/>
      <c r="D99" s="155"/>
      <c r="E99" s="155"/>
      <c r="F99" s="155"/>
      <c r="G99" s="155"/>
    </row>
    <row r="100" spans="2:7" ht="15">
      <c r="B100" s="65"/>
      <c r="C100" s="155"/>
      <c r="D100" s="155"/>
      <c r="E100" s="155"/>
      <c r="F100" s="155"/>
      <c r="G100" s="155"/>
    </row>
    <row r="101" spans="2:7" ht="15">
      <c r="B101" s="65"/>
      <c r="C101" s="155"/>
      <c r="D101" s="155"/>
      <c r="E101" s="155"/>
      <c r="F101" s="155"/>
      <c r="G101" s="155"/>
    </row>
    <row r="102" spans="2:7" ht="15">
      <c r="B102" s="70"/>
      <c r="C102" s="155"/>
      <c r="D102" s="155"/>
      <c r="E102" s="155"/>
      <c r="F102" s="155"/>
      <c r="G102" s="155"/>
    </row>
    <row r="103" spans="2:7" ht="15">
      <c r="B103" s="154"/>
      <c r="C103" s="154"/>
      <c r="D103" s="154"/>
      <c r="E103" s="154"/>
      <c r="F103" s="154"/>
      <c r="G103" s="154"/>
    </row>
    <row r="104" spans="2:7" ht="15">
      <c r="B104" s="154"/>
      <c r="C104" s="154"/>
      <c r="D104" s="154"/>
      <c r="E104" s="154"/>
      <c r="F104" s="154"/>
      <c r="G104" s="154"/>
    </row>
    <row r="105" spans="2:7" ht="16.5">
      <c r="B105" s="123"/>
      <c r="C105" s="55"/>
      <c r="D105" s="143"/>
      <c r="E105" s="54"/>
      <c r="F105" s="51"/>
      <c r="G105" s="51"/>
    </row>
    <row r="106" spans="2:7" ht="16.5">
      <c r="B106" s="86"/>
    </row>
    <row r="107" spans="2:7" ht="16.5">
      <c r="B107" s="86"/>
    </row>
    <row r="108" spans="2:7" ht="16.5">
      <c r="B108" s="87"/>
    </row>
    <row r="109" spans="2:7" ht="16.5">
      <c r="B109" s="86"/>
    </row>
    <row r="110" spans="2:7" ht="16.5">
      <c r="B110" s="86"/>
    </row>
    <row r="111" spans="2:7" ht="16.5">
      <c r="B111" s="86"/>
    </row>
    <row r="112" spans="2:7" ht="16.5">
      <c r="B112" s="88"/>
    </row>
    <row r="113" spans="2:7" ht="16.5">
      <c r="B113" s="88"/>
      <c r="C113" s="82"/>
      <c r="D113" s="83"/>
      <c r="E113" s="84"/>
      <c r="F113" s="57"/>
      <c r="G113" s="57"/>
    </row>
    <row r="114" spans="2:7">
      <c r="B114" s="85"/>
      <c r="C114" s="82"/>
      <c r="D114" s="83"/>
      <c r="E114" s="84"/>
      <c r="F114" s="57"/>
      <c r="G114" s="57"/>
    </row>
    <row r="115" spans="2:7">
      <c r="C115" s="82"/>
      <c r="D115" s="83"/>
      <c r="E115" s="84"/>
      <c r="F115" s="57"/>
      <c r="G115" s="57"/>
    </row>
    <row r="116" spans="2:7">
      <c r="C116" s="82"/>
      <c r="D116" s="83"/>
      <c r="E116" s="84"/>
      <c r="F116" s="57"/>
      <c r="G116" s="57"/>
    </row>
    <row r="117" spans="2:7">
      <c r="C117" s="82"/>
      <c r="D117" s="83"/>
      <c r="E117" s="84"/>
      <c r="F117" s="57"/>
      <c r="G117" s="57"/>
    </row>
    <row r="118" spans="2:7">
      <c r="C118" s="82"/>
      <c r="D118" s="83"/>
      <c r="E118" s="84"/>
      <c r="F118" s="57"/>
      <c r="G118" s="57"/>
    </row>
    <row r="119" spans="2:7">
      <c r="C119" s="82"/>
      <c r="D119" s="83"/>
      <c r="E119" s="84"/>
      <c r="F119" s="57"/>
      <c r="G119" s="57"/>
    </row>
    <row r="120" spans="2:7">
      <c r="C120" s="82"/>
      <c r="D120" s="83"/>
      <c r="E120" s="84"/>
      <c r="F120" s="57"/>
      <c r="G120" s="57"/>
    </row>
    <row r="121" spans="2:7">
      <c r="C121" s="82"/>
      <c r="D121" s="83"/>
      <c r="E121" s="84"/>
      <c r="F121" s="57"/>
      <c r="G121" s="57"/>
    </row>
    <row r="122" spans="2:7">
      <c r="C122" s="82"/>
      <c r="D122" s="83"/>
      <c r="E122" s="84"/>
      <c r="F122" s="57"/>
      <c r="G122" s="57"/>
    </row>
    <row r="123" spans="2:7">
      <c r="C123" s="82"/>
      <c r="D123" s="83"/>
      <c r="E123" s="84"/>
      <c r="F123" s="57"/>
      <c r="G123" s="57"/>
    </row>
  </sheetData>
  <mergeCells count="2">
    <mergeCell ref="C2:H2"/>
    <mergeCell ref="C3:I3"/>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98"/>
      <c r="C1" s="298"/>
      <c r="D1" s="298"/>
      <c r="E1" s="298"/>
      <c r="F1" s="298"/>
      <c r="G1" s="298"/>
      <c r="H1" s="298"/>
      <c r="I1" s="298"/>
      <c r="J1" s="298"/>
      <c r="K1" s="298"/>
    </row>
    <row r="2" spans="2:11">
      <c r="B2" s="15"/>
      <c r="C2" s="15"/>
      <c r="D2" s="15"/>
      <c r="E2" s="15"/>
      <c r="F2" s="15"/>
      <c r="G2" s="15"/>
      <c r="H2" s="75"/>
      <c r="I2" s="15"/>
      <c r="J2" s="15"/>
      <c r="K2" s="15"/>
    </row>
    <row r="3" spans="2:11" ht="15" customHeight="1">
      <c r="G3" s="299" t="s">
        <v>44</v>
      </c>
      <c r="H3" s="299"/>
      <c r="I3" s="299" t="s">
        <v>45</v>
      </c>
      <c r="J3" s="299"/>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295"/>
      <c r="C121" s="295"/>
      <c r="D121" s="295"/>
      <c r="E121" s="295"/>
      <c r="F121" s="295"/>
      <c r="G121" s="295"/>
      <c r="H121" s="295"/>
      <c r="I121" s="295"/>
      <c r="J121" s="295"/>
      <c r="K121" s="295"/>
      <c r="L121" s="72"/>
      <c r="M121" s="72"/>
      <c r="N121" s="72"/>
      <c r="O121" s="72"/>
      <c r="P121" s="72"/>
      <c r="Q121" s="72"/>
      <c r="R121" s="72"/>
      <c r="S121" s="72"/>
      <c r="T121" s="72"/>
      <c r="U121" s="72"/>
      <c r="V121" s="72"/>
      <c r="W121" s="72"/>
      <c r="X121" s="72"/>
      <c r="Y121" s="72"/>
      <c r="Z121" s="72"/>
    </row>
    <row r="122" spans="2:26" s="73" customFormat="1" ht="15">
      <c r="B122" s="295"/>
      <c r="C122" s="295"/>
      <c r="D122" s="295"/>
      <c r="E122" s="295"/>
      <c r="F122" s="295"/>
      <c r="G122" s="295"/>
      <c r="H122" s="295"/>
      <c r="I122" s="295"/>
      <c r="J122" s="295"/>
      <c r="K122" s="295"/>
      <c r="L122" s="72"/>
      <c r="M122" s="72"/>
      <c r="N122" s="72"/>
      <c r="O122" s="72"/>
      <c r="P122" s="72"/>
      <c r="Q122" s="72"/>
      <c r="R122" s="72"/>
      <c r="S122" s="72"/>
      <c r="T122" s="72"/>
      <c r="U122" s="72"/>
      <c r="V122" s="72"/>
      <c r="W122" s="72"/>
      <c r="X122" s="72"/>
      <c r="Y122" s="72"/>
      <c r="Z122" s="72"/>
    </row>
    <row r="123" spans="2:26" s="73" customFormat="1">
      <c r="B123" s="65"/>
      <c r="C123" s="296"/>
      <c r="D123" s="296"/>
      <c r="E123" s="296"/>
      <c r="F123" s="296"/>
      <c r="G123" s="296"/>
      <c r="H123" s="296"/>
      <c r="I123" s="296"/>
      <c r="J123" s="296"/>
      <c r="K123" s="296"/>
      <c r="L123" s="51"/>
      <c r="M123" s="55"/>
      <c r="N123" s="55"/>
      <c r="O123" s="72"/>
      <c r="P123" s="72"/>
      <c r="Q123" s="72"/>
      <c r="R123" s="72"/>
      <c r="S123" s="72"/>
      <c r="T123" s="72"/>
      <c r="U123" s="72"/>
      <c r="V123" s="72"/>
      <c r="W123" s="72"/>
      <c r="X123" s="72"/>
      <c r="Y123" s="72"/>
      <c r="Z123" s="72"/>
    </row>
    <row r="124" spans="2:26" s="73" customFormat="1" ht="15">
      <c r="B124" s="65"/>
      <c r="C124" s="296"/>
      <c r="D124" s="296"/>
      <c r="E124" s="296"/>
      <c r="F124" s="296"/>
      <c r="G124" s="296"/>
      <c r="H124" s="296"/>
      <c r="I124" s="296"/>
      <c r="J124" s="296"/>
      <c r="K124" s="296"/>
      <c r="L124" s="72"/>
      <c r="M124" s="72"/>
      <c r="N124" s="72"/>
      <c r="O124" s="72"/>
      <c r="P124" s="72"/>
      <c r="Q124" s="72"/>
      <c r="R124" s="72"/>
      <c r="S124" s="72"/>
      <c r="T124" s="72"/>
      <c r="U124" s="72"/>
      <c r="V124" s="72"/>
      <c r="W124" s="72"/>
      <c r="X124" s="72"/>
      <c r="Y124" s="72"/>
      <c r="Z124" s="72"/>
    </row>
    <row r="125" spans="2:26" s="73" customFormat="1" ht="15">
      <c r="B125" s="65"/>
      <c r="C125" s="296"/>
      <c r="D125" s="296"/>
      <c r="E125" s="296"/>
      <c r="F125" s="296"/>
      <c r="G125" s="296"/>
      <c r="H125" s="296"/>
      <c r="I125" s="296"/>
      <c r="J125" s="296"/>
      <c r="K125" s="296"/>
      <c r="L125" s="72"/>
      <c r="M125" s="72"/>
      <c r="N125" s="72"/>
      <c r="O125" s="72"/>
      <c r="P125" s="72"/>
      <c r="Q125" s="72"/>
      <c r="R125" s="72"/>
      <c r="S125" s="72"/>
      <c r="T125" s="72"/>
      <c r="U125" s="72"/>
      <c r="V125" s="72"/>
      <c r="W125" s="72"/>
      <c r="X125" s="72"/>
      <c r="Y125" s="72"/>
      <c r="Z125" s="72"/>
    </row>
    <row r="126" spans="2:26" s="73" customFormat="1" ht="15">
      <c r="B126" s="70"/>
      <c r="C126" s="296"/>
      <c r="D126" s="296"/>
      <c r="E126" s="296"/>
      <c r="F126" s="296"/>
      <c r="G126" s="296"/>
      <c r="H126" s="296"/>
      <c r="I126" s="296"/>
      <c r="J126" s="296"/>
      <c r="K126" s="296"/>
    </row>
    <row r="127" spans="2:26" s="73" customFormat="1" ht="15">
      <c r="B127" s="295"/>
      <c r="C127" s="295"/>
      <c r="D127" s="295"/>
      <c r="E127" s="295"/>
      <c r="F127" s="295"/>
      <c r="G127" s="295"/>
      <c r="H127" s="295"/>
      <c r="I127" s="295"/>
      <c r="J127" s="295"/>
      <c r="K127" s="295"/>
    </row>
    <row r="128" spans="2:26" s="73" customFormat="1" ht="15">
      <c r="B128" s="295"/>
      <c r="C128" s="295"/>
      <c r="D128" s="295"/>
      <c r="E128" s="295"/>
      <c r="F128" s="295"/>
      <c r="G128" s="295"/>
      <c r="H128" s="295"/>
      <c r="I128" s="295"/>
      <c r="J128" s="295"/>
      <c r="K128" s="295"/>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vt:lpstr>
      <vt:lpstr>Marzo</vt:lpstr>
      <vt:lpstr>Mensualización</vt:lpstr>
      <vt:lpstr>SALIDA PRENSA ENERO</vt:lpstr>
      <vt:lpstr>AI!Área_de_impresión</vt:lpstr>
      <vt:lpstr>Marzo!Área_de_impresión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2023-03-17T17:40:10Z</cp:lastPrinted>
  <dcterms:created xsi:type="dcterms:W3CDTF">2017-02-01T16:55:20Z</dcterms:created>
  <dcterms:modified xsi:type="dcterms:W3CDTF">2023-04-28T16:12:02Z</dcterms:modified>
</cp:coreProperties>
</file>