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11 Noviembre 2022\Publicación\"/>
    </mc:Choice>
  </mc:AlternateContent>
  <bookViews>
    <workbookView xWindow="0" yWindow="0" windowWidth="17490" windowHeight="11910" firstSheet="1" activeTab="1"/>
  </bookViews>
  <sheets>
    <sheet name="VarMensual" sheetId="15" state="hidden" r:id="rId1"/>
    <sheet name="AIF" sheetId="21" r:id="rId2"/>
    <sheet name="noviembre" sheetId="17" r:id="rId3"/>
    <sheet name="Mensualización" sheetId="20" r:id="rId4"/>
    <sheet name="SALIDA PRENSA ENERO" sheetId="16" state="hidden" r:id="rId5"/>
  </sheets>
  <definedNames>
    <definedName name="_xlnm.Print_Area" localSheetId="1">AIF!#REF!</definedName>
    <definedName name="_xlnm.Print_Area" localSheetId="3">Mensualización!$B$3:$Q$79</definedName>
    <definedName name="_xlnm.Print_Area" localSheetId="2">noviembre!$A$1:$O$81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20" l="1"/>
  <c r="H79" i="20"/>
  <c r="I79" i="20"/>
  <c r="J79" i="20"/>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<sst xmlns="http://schemas.openxmlformats.org/spreadsheetml/2006/main" count="484" uniqueCount="238">
  <si>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</si>
  <si>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</si>
  <si>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</si>
  <si>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</si>
  <si>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</si>
  <si>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</si>
  <si>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</si>
  <si>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</si>
  <si>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</si>
  <si>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</si>
  <si>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</si>
  <si>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</si>
  <si>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</si>
  <si>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</si>
  <si>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</si>
  <si>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</si>
  <si>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</si>
  <si>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</si>
  <si>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</si>
  <si>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</si>
  <si>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</si>
  <si>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</si>
  <si>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</si>
  <si>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</si>
  <si>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</si>
  <si>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</si>
  <si>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</si>
  <si>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</si>
  <si>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</si>
  <si>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</si>
  <si>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</si>
  <si>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</si>
  <si>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</si>
  <si>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</si>
  <si>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</si>
  <si>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</si>
  <si>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</si>
  <si>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</si>
  <si>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</si>
  <si>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</si>
  <si>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</si>
  <si>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</si>
  <si>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</si>
  <si>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</si>
  <si>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</si>
  <si>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</si>
  <si>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</si>
  <si>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</si>
  <si>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</si>
  <si>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</si>
  <si>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</si>
  <si>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</si>
  <si>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</si>
  <si>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</si>
  <si>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</si>
  <si>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</si>
  <si>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</si>
  <si>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</si>
  <si>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</si>
  <si>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</si>
  <si>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</si>
  <si>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</si>
  <si>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</si>
  <si>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</si>
  <si>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</si>
  <si>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</si>
  <si>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</si>
  <si>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</si>
  <si>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</si>
  <si>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</si>
  <si>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</si>
  <si>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</si>
  <si>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</si>
  <si>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</si>
  <si>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</si>
  <si>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</si>
  <si>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</si>
  <si>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</si>
  <si>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</si>
  <si>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</si>
  <si>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</si>
  <si>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</si>
  <si>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</si>
  <si>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</si>
  <si>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</si>
  <si>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</si>
  <si>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</si>
  <si>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</si>
  <si>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</si>
  <si>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</si>
  <si>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</si>
  <si>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</si>
  <si>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</si>
  <si>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</si>
  <si>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</si>
  <si>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</si>
  <si>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</si>
  <si>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</si>
  <si>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</si>
  <si>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</si>
  <si>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</si>
  <si>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</si>
  <si>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</si>
  <si>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</si>
  <si>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</si>
  <si>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</si>
  <si>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</si>
  <si>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</si>
  <si>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</si>
  <si>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</si>
  <si>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</si>
  <si>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</si>
  <si>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</si>
  <si>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</si>
  <si>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</si>
  <si>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r>
      <t xml:space="preserve">Otros Gastos Corrientes    </t>
    </r>
    <r>
      <rPr>
        <b/>
        <sz val="11"/>
        <rFont val="Calibri"/>
        <family val="2"/>
        <scheme val="minor"/>
      </rPr>
      <t xml:space="preserve"> </t>
    </r>
  </si>
  <si>
    <t xml:space="preserve">Otras transferencias </t>
  </si>
  <si>
    <t xml:space="preserve">Otras funciones  </t>
  </si>
  <si>
    <t>2022</t>
  </si>
  <si>
    <r>
      <t xml:space="preserve">Resto tributarios   </t>
    </r>
    <r>
      <rPr>
        <b/>
        <sz val="10"/>
        <color indexed="63"/>
        <rFont val="Calibri"/>
        <family val="2"/>
      </rPr>
      <t xml:space="preserve"> </t>
    </r>
  </si>
  <si>
    <t xml:space="preserve">Rentas de la propiedad </t>
  </si>
  <si>
    <t>Rentas por colocaciones de emisiones primarias</t>
  </si>
  <si>
    <t>Rentas por emisión primaria que excenden límite del Programa de Facilidades Extendidas</t>
  </si>
  <si>
    <t>RESULTADO PRIMARIO según Programa de Facilidades Extendidas</t>
  </si>
  <si>
    <t>SECRETARIA DE HACIENDA</t>
  </si>
  <si>
    <t xml:space="preserve">EJECUCION  PROVISORIA </t>
  </si>
  <si>
    <t>SECTOR PUBLICO BASE CAJA - NOVIEMBRE 2022</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</si>
  <si>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</si>
  <si>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</si>
  <si>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</si>
  <si>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</si>
  <si>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</si>
  <si>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</si>
  <si>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</si>
  <si>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</si>
  <si>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</si>
  <si>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</si>
  <si>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</si>
  <si>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</si>
  <si>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</si>
  <si>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</si>
  <si>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</si>
  <si>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</si>
  <si>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</si>
  <si>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</si>
  <si>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</si>
  <si>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</si>
  <si>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</si>
  <si>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</si>
  <si>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</si>
  <si>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</si>
  <si>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</si>
  <si>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t xml:space="preserve">     - RENTAS DE LA PROPIEDAD NETAS (1)</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</si>
  <si>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</si>
  <si>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</si>
  <si>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</si>
  <si>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</si>
  <si>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</si>
  <si>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</si>
  <si>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</si>
  <si>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</si>
  <si>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</si>
  <si>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</si>
  <si>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Intereses Netos (2)</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</si>
  <si>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</si>
  <si>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</si>
  <si>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</si>
  <si>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</si>
  <si>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</si>
  <si>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</si>
  <si>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</si>
  <si>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</si>
  <si>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</si>
  <si>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</si>
  <si>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</si>
  <si>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</si>
  <si>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</si>
  <si>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</si>
  <si>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</si>
  <si>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</si>
  <si>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</si>
  <si>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</si>
  <si>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</si>
  <si>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</si>
  <si>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</si>
  <si>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</si>
  <si>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</si>
  <si>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</si>
  <si>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</si>
  <si>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</si>
  <si>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</si>
  <si>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</si>
  <si>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</si>
  <si>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</si>
  <si>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</si>
  <si>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</si>
  <si>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</si>
  <si>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</si>
  <si>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</si>
  <si>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</si>
  <si>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</si>
  <si>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</si>
  <si>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</si>
  <si>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</si>
  <si>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</si>
  <si>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</si>
  <si>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</si>
  <si>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</si>
  <si>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</si>
  <si>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</si>
  <si>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</si>
  <si>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</si>
  <si>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</si>
  <si>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</si>
  <si>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</si>
  <si>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</si>
  <si>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</si>
  <si>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$3.885,9 M. </t>
  </si>
  <si>
    <t>- las generadas por activos del Sector Público no Financiero en posesión de organismos del Sector Público no Financiero excluyendo el FGS por $15,0 M.</t>
  </si>
  <si>
    <r>
      <rPr>
        <b/>
        <sz val="10"/>
        <rFont val="Arial"/>
        <family val="2"/>
      </rPr>
      <t xml:space="preserve">(2) </t>
    </r>
    <r>
      <rPr>
        <sz val="10"/>
        <rFont val="Arial"/>
        <family val="2"/>
      </rPr>
      <t>Excluye intereses pagados Intra-Sector Público Nacional por $3.900,9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</si>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</sst>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 numFmtId="174" formatCode="#,##0.0_ ;\-#,##0.0\ "/>
    <numFmt numFmtId="175" formatCode="#,##0.0"/>
  </numFmts>
  <fonts count="85">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b/>
      <sz val="10"/>
      <color indexed="63"/>
      <name val="Calibri"/>
      <family val="2"/>
    </font>
    <font>
      <u/>
      <sz val="10"/>
      <name val="Arial"/>
      <family val="2"/>
    </font>
    <font>
      <sz val="10"/>
      <name val="Arial"/>
      <family val="2"/>
    </font>
    <font>
      <sz val="10"/>
      <color indexed="8"/>
      <name val="Arial"/>
      <family val="2"/>
    </font>
    <font>
      <b/>
      <i/>
      <sz val="12"/>
      <name val="Arial"/>
      <family val="2"/>
    </font>
    <font>
      <sz val="10"/>
      <name val="CG Times"/>
    </font>
    <font>
      <b/>
      <sz val="10"/>
      <name val="CG Times"/>
    </font>
    <font>
      <i/>
      <sz val="10"/>
      <name val="Arial"/>
      <family val="2"/>
    </font>
    <font>
      <b/>
      <sz val="10"/>
      <color indexed="8"/>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1">
    <xf numFmtId="0" fontId="0" fillId="0" borderId="0"/>
    <xf numFmtId="9" fontId="18" fillId="0" borderId="0" applyFont="0" applyFill="0" applyBorder="0" applyAlignment="0" applyProtection="0"/>
    <xf numFmtId="0" fontId="19" fillId="0" borderId="0"/>
    <xf numFmtId="0" fontId="38" fillId="0" borderId="0" applyNumberFormat="0" applyFill="0" applyBorder="0" applyAlignment="0" applyProtection="0"/>
    <xf numFmtId="0" fontId="39" fillId="0" borderId="1" applyNumberFormat="0" applyFill="0" applyAlignment="0" applyProtection="0"/>
    <xf numFmtId="0" fontId="40" fillId="0" borderId="2" applyNumberFormat="0" applyFill="0" applyAlignment="0" applyProtection="0"/>
    <xf numFmtId="0" fontId="41" fillId="0" borderId="3"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 applyNumberFormat="0" applyAlignment="0" applyProtection="0"/>
    <xf numFmtId="0" fontId="46" fillId="9" borderId="5" applyNumberFormat="0" applyAlignment="0" applyProtection="0"/>
    <xf numFmtId="0" fontId="47" fillId="9" borderId="4" applyNumberFormat="0" applyAlignment="0" applyProtection="0"/>
    <xf numFmtId="0" fontId="48" fillId="0" borderId="6" applyNumberFormat="0" applyFill="0" applyAlignment="0" applyProtection="0"/>
    <xf numFmtId="0" fontId="49" fillId="10" borderId="7" applyNumberFormat="0" applyAlignment="0" applyProtection="0"/>
    <xf numFmtId="0" fontId="50" fillId="0" borderId="0" applyNumberFormat="0" applyFill="0" applyBorder="0" applyAlignment="0" applyProtection="0"/>
    <xf numFmtId="0" fontId="18" fillId="11" borderId="8" applyNumberFormat="0" applyFont="0" applyAlignment="0" applyProtection="0"/>
    <xf numFmtId="0" fontId="51" fillId="0" borderId="0" applyNumberFormat="0" applyFill="0" applyBorder="0" applyAlignment="0" applyProtection="0"/>
    <xf numFmtId="0" fontId="20" fillId="0" borderId="9" applyNumberFormat="0" applyFill="0" applyAlignment="0" applyProtection="0"/>
    <xf numFmtId="0" fontId="5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52" fillId="35" borderId="0" applyNumberFormat="0" applyBorder="0" applyAlignment="0" applyProtection="0"/>
    <xf numFmtId="0" fontId="39" fillId="0" borderId="1" applyNumberFormat="0" applyFill="0" applyAlignment="0" applyProtection="0"/>
    <xf numFmtId="43" fontId="18" fillId="0" borderId="0" applyFont="0" applyFill="0" applyBorder="0" applyAlignment="0" applyProtection="0"/>
    <xf numFmtId="0" fontId="19" fillId="0" borderId="0"/>
    <xf numFmtId="43" fontId="18" fillId="0" borderId="0" applyFont="0" applyFill="0" applyBorder="0" applyAlignment="0" applyProtection="0"/>
    <xf numFmtId="0" fontId="19" fillId="0" borderId="0"/>
    <xf numFmtId="0" fontId="78" fillId="0" borderId="0"/>
    <xf numFmtId="43" fontId="19" fillId="0" borderId="0" applyFont="0" applyFill="0" applyBorder="0" applyAlignment="0" applyProtection="0"/>
  </cellStyleXfs>
  <cellXfs count="310">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167" fontId="11" fillId="2" borderId="0" xfId="0" applyNumberFormat="1" applyFont="1" applyFill="1" applyAlignment="1">
      <alignment vertical="center"/>
    </xf>
    <xf numFmtId="167" fontId="4" fillId="2" borderId="0" xfId="0" applyNumberFormat="1"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0"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17" fontId="25" fillId="2" borderId="0" xfId="0" applyNumberFormat="1" applyFont="1" applyFill="1" applyAlignment="1">
      <alignment horizontal="center" vertical="center"/>
    </xf>
    <xf numFmtId="17" fontId="25" fillId="2" borderId="0" xfId="0" quotePrefix="1"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4" borderId="0" xfId="0" applyFont="1" applyFill="1" applyAlignment="1">
      <alignment vertical="center"/>
    </xf>
    <xf numFmtId="168" fontId="25" fillId="4" borderId="0" xfId="0" applyNumberFormat="1" applyFont="1" applyFill="1" applyAlignment="1">
      <alignment horizontal="center" vertical="center"/>
    </xf>
    <xf numFmtId="166" fontId="25" fillId="4"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0" fillId="3" borderId="0" xfId="0" applyFont="1" applyFill="1" applyAlignment="1">
      <alignment vertical="center"/>
    </xf>
    <xf numFmtId="168" fontId="20" fillId="3" borderId="0" xfId="0" applyNumberFormat="1" applyFont="1" applyFill="1" applyAlignment="1">
      <alignment horizontal="center" vertical="center"/>
    </xf>
    <xf numFmtId="166" fontId="20" fillId="3" borderId="0" xfId="1" applyNumberFormat="1" applyFont="1" applyFill="1" applyAlignment="1">
      <alignment horizontal="center" vertical="center"/>
    </xf>
    <xf numFmtId="164" fontId="20" fillId="2" borderId="0" xfId="0" applyNumberFormat="1" applyFont="1" applyFill="1" applyAlignment="1">
      <alignment horizontal="center" vertical="center"/>
    </xf>
    <xf numFmtId="0" fontId="20" fillId="2" borderId="0" xfId="0" applyFont="1" applyFill="1" applyAlignment="1">
      <alignment vertical="center"/>
    </xf>
    <xf numFmtId="0" fontId="27" fillId="2" borderId="0" xfId="0" applyFont="1" applyFill="1" applyAlignment="1">
      <alignment vertical="center"/>
    </xf>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4" fontId="24"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29" fillId="2" borderId="0" xfId="0" applyNumberFormat="1" applyFont="1" applyFill="1" applyAlignment="1">
      <alignment horizontal="center" vertical="center"/>
    </xf>
    <xf numFmtId="166" fontId="29" fillId="2"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6" fillId="2" borderId="0" xfId="0" applyNumberFormat="1" applyFont="1" applyFill="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vertical="center"/>
    </xf>
    <xf numFmtId="168" fontId="37" fillId="2" borderId="0" xfId="0" applyNumberFormat="1" applyFont="1" applyFill="1" applyAlignment="1">
      <alignment horizontal="center" vertical="center"/>
    </xf>
    <xf numFmtId="0" fontId="50" fillId="2" borderId="0" xfId="0" applyFont="1" applyFill="1" applyAlignment="1">
      <alignment vertical="center"/>
    </xf>
    <xf numFmtId="0" fontId="53" fillId="2" borderId="0" xfId="0" applyFont="1" applyFill="1" applyAlignment="1">
      <alignment vertical="center"/>
    </xf>
    <xf numFmtId="0" fontId="54" fillId="2" borderId="0" xfId="0" applyFont="1" applyFill="1" applyAlignment="1">
      <alignment vertical="center"/>
    </xf>
    <xf numFmtId="17" fontId="25" fillId="0" borderId="0" xfId="0" applyNumberFormat="1" applyFont="1" applyFill="1" applyAlignment="1">
      <alignment horizontal="center" vertical="center"/>
    </xf>
    <xf numFmtId="0" fontId="24" fillId="0" borderId="0" xfId="0" applyFont="1" applyFill="1" applyAlignment="1">
      <alignment vertical="center"/>
    </xf>
    <xf numFmtId="168" fontId="37" fillId="2" borderId="0" xfId="0" applyNumberFormat="1" applyFont="1" applyFill="1" applyAlignment="1">
      <alignment vertical="center"/>
    </xf>
    <xf numFmtId="9" fontId="37" fillId="2" borderId="0" xfId="1" applyFont="1" applyFill="1" applyAlignment="1">
      <alignment vertical="center"/>
    </xf>
    <xf numFmtId="168" fontId="50" fillId="2" borderId="0" xfId="0" applyNumberFormat="1" applyFont="1" applyFill="1" applyAlignment="1">
      <alignment horizontal="center" vertical="center"/>
    </xf>
    <xf numFmtId="0" fontId="9" fillId="0" borderId="0" xfId="0" applyFont="1" applyFill="1" applyAlignment="1">
      <alignment vertical="center"/>
    </xf>
    <xf numFmtId="49" fontId="31" fillId="36" borderId="0" xfId="0" applyNumberFormat="1" applyFont="1" applyFill="1" applyBorder="1" applyAlignment="1">
      <alignment vertical="center"/>
    </xf>
    <xf numFmtId="49" fontId="37" fillId="36" borderId="0" xfId="0" applyNumberFormat="1" applyFont="1" applyFill="1" applyBorder="1" applyAlignment="1">
      <alignment vertical="center"/>
    </xf>
    <xf numFmtId="168" fontId="22" fillId="2" borderId="0" xfId="0" applyNumberFormat="1" applyFont="1" applyFill="1" applyAlignment="1">
      <alignment vertical="center"/>
    </xf>
    <xf numFmtId="165" fontId="37" fillId="36" borderId="0" xfId="0" applyNumberFormat="1" applyFont="1" applyFill="1" applyBorder="1" applyAlignment="1">
      <alignment horizontal="left" vertical="center"/>
    </xf>
    <xf numFmtId="165" fontId="63" fillId="2" borderId="0" xfId="0" applyNumberFormat="1" applyFont="1" applyFill="1" applyBorder="1" applyAlignment="1">
      <alignment horizontal="left" vertical="center"/>
    </xf>
    <xf numFmtId="17" fontId="56" fillId="2" borderId="0" xfId="0" quotePrefix="1" applyNumberFormat="1" applyFont="1" applyFill="1" applyAlignment="1">
      <alignment horizontal="center" vertical="center"/>
    </xf>
    <xf numFmtId="168" fontId="28" fillId="2" borderId="0" xfId="0" applyNumberFormat="1" applyFont="1" applyFill="1" applyAlignment="1">
      <alignment vertical="center"/>
    </xf>
    <xf numFmtId="49" fontId="63" fillId="2" borderId="0" xfId="0" applyNumberFormat="1" applyFont="1" applyFill="1" applyBorder="1" applyAlignment="1">
      <alignment vertical="center"/>
    </xf>
    <xf numFmtId="0" fontId="62" fillId="2" borderId="0" xfId="0" applyFont="1" applyFill="1" applyAlignment="1">
      <alignment vertical="center"/>
    </xf>
    <xf numFmtId="0" fontId="62" fillId="0" borderId="0" xfId="0" applyFont="1" applyFill="1" applyAlignment="1">
      <alignment vertical="center"/>
    </xf>
    <xf numFmtId="0" fontId="64" fillId="0" borderId="0" xfId="0" applyFont="1" applyFill="1" applyAlignment="1">
      <alignment vertical="center"/>
    </xf>
    <xf numFmtId="0" fontId="64" fillId="2" borderId="0" xfId="0" applyFont="1" applyFill="1" applyAlignment="1">
      <alignment vertical="center"/>
    </xf>
    <xf numFmtId="168" fontId="64" fillId="2" borderId="0" xfId="0" applyNumberFormat="1" applyFont="1" applyFill="1" applyAlignment="1">
      <alignment vertical="center"/>
    </xf>
    <xf numFmtId="0" fontId="28" fillId="0" borderId="0" xfId="0" applyFont="1" applyFill="1" applyAlignment="1">
      <alignment horizontal="center" vertical="center"/>
    </xf>
    <xf numFmtId="17" fontId="56" fillId="2" borderId="0" xfId="0" applyNumberFormat="1" applyFont="1" applyFill="1" applyAlignment="1">
      <alignment horizontal="center" vertical="center"/>
    </xf>
    <xf numFmtId="168" fontId="61" fillId="2" borderId="0" xfId="0" applyNumberFormat="1" applyFont="1" applyFill="1" applyAlignment="1">
      <alignment horizontal="center" vertical="center"/>
    </xf>
    <xf numFmtId="0" fontId="31" fillId="0" borderId="0" xfId="0" applyFont="1" applyFill="1" applyAlignment="1">
      <alignment vertical="center"/>
    </xf>
    <xf numFmtId="168" fontId="27" fillId="2" borderId="0" xfId="0" applyNumberFormat="1" applyFont="1" applyFill="1" applyAlignment="1">
      <alignment vertical="center"/>
    </xf>
    <xf numFmtId="169" fontId="22" fillId="2" borderId="0" xfId="0" applyNumberFormat="1" applyFont="1" applyFill="1" applyAlignment="1">
      <alignment vertical="center"/>
    </xf>
    <xf numFmtId="169" fontId="27" fillId="2" borderId="0" xfId="0" applyNumberFormat="1" applyFont="1" applyFill="1" applyAlignment="1">
      <alignment vertical="center"/>
    </xf>
    <xf numFmtId="0" fontId="22" fillId="0" borderId="0" xfId="0" applyFont="1" applyFill="1" applyAlignment="1">
      <alignment vertical="center"/>
    </xf>
    <xf numFmtId="0" fontId="0" fillId="0" borderId="0" xfId="0" applyFont="1" applyFill="1" applyAlignment="1">
      <alignment vertical="center"/>
    </xf>
    <xf numFmtId="0" fontId="23" fillId="0" borderId="0" xfId="0" applyFont="1" applyFill="1" applyAlignment="1">
      <alignment vertical="center"/>
    </xf>
    <xf numFmtId="0" fontId="22" fillId="2" borderId="0" xfId="0" applyFont="1" applyFill="1" applyBorder="1" applyAlignment="1">
      <alignment vertical="center"/>
    </xf>
    <xf numFmtId="0" fontId="65" fillId="0" borderId="0" xfId="0" applyFont="1" applyBorder="1" applyAlignment="1">
      <alignment horizontal="left"/>
    </xf>
    <xf numFmtId="0" fontId="66" fillId="0" borderId="0" xfId="0" applyFont="1" applyBorder="1" applyAlignment="1">
      <alignment horizontal="left"/>
    </xf>
    <xf numFmtId="0" fontId="65" fillId="2" borderId="0" xfId="0" applyFont="1" applyFill="1" applyBorder="1" applyAlignment="1">
      <alignment horizontal="left"/>
    </xf>
    <xf numFmtId="168" fontId="20" fillId="2" borderId="0" xfId="0" applyNumberFormat="1" applyFont="1" applyFill="1" applyAlignment="1">
      <alignment vertical="center"/>
    </xf>
    <xf numFmtId="168" fontId="67" fillId="2" borderId="0" xfId="0" applyNumberFormat="1" applyFont="1" applyFill="1" applyAlignment="1">
      <alignment horizontal="center" vertical="center"/>
    </xf>
    <xf numFmtId="168" fontId="57" fillId="37" borderId="0" xfId="0" applyNumberFormat="1" applyFont="1" applyFill="1" applyAlignment="1">
      <alignment horizontal="center" vertical="center"/>
    </xf>
    <xf numFmtId="0" fontId="37" fillId="0" borderId="0" xfId="0" applyFont="1" applyFill="1" applyAlignment="1">
      <alignment vertical="center"/>
    </xf>
    <xf numFmtId="0" fontId="54" fillId="2" borderId="0" xfId="0" applyFont="1" applyFill="1" applyAlignment="1">
      <alignment horizontal="center" vertical="center"/>
    </xf>
    <xf numFmtId="168" fontId="62" fillId="0" borderId="0" xfId="0" applyNumberFormat="1" applyFont="1" applyFill="1" applyAlignment="1">
      <alignment vertical="center"/>
    </xf>
    <xf numFmtId="168" fontId="62" fillId="2" borderId="0" xfId="0" applyNumberFormat="1" applyFont="1" applyFill="1" applyAlignment="1">
      <alignment vertical="center"/>
    </xf>
    <xf numFmtId="170" fontId="64" fillId="2" borderId="0" xfId="45" applyNumberFormat="1" applyFont="1" applyFill="1" applyAlignment="1">
      <alignment vertical="center"/>
    </xf>
    <xf numFmtId="168" fontId="25" fillId="2" borderId="0" xfId="0" applyNumberFormat="1" applyFont="1" applyFill="1" applyAlignment="1">
      <alignment vertical="center"/>
    </xf>
    <xf numFmtId="171" fontId="25"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166" fontId="37" fillId="2" borderId="0" xfId="1" applyNumberFormat="1" applyFont="1" applyFill="1" applyAlignment="1">
      <alignment horizontal="center" vertical="center"/>
    </xf>
    <xf numFmtId="164" fontId="37" fillId="2" borderId="0" xfId="0" applyNumberFormat="1" applyFont="1" applyFill="1" applyAlignment="1">
      <alignment horizontal="center" vertical="center"/>
    </xf>
    <xf numFmtId="0" fontId="25" fillId="0" borderId="0" xfId="0" applyFont="1" applyFill="1" applyAlignment="1">
      <alignment vertical="center"/>
    </xf>
    <xf numFmtId="168" fontId="25" fillId="0" borderId="0" xfId="0" applyNumberFormat="1" applyFont="1" applyFill="1" applyAlignment="1">
      <alignment horizontal="center" vertical="center"/>
    </xf>
    <xf numFmtId="0" fontId="32" fillId="0" borderId="0" xfId="0" applyFont="1" applyFill="1" applyAlignment="1">
      <alignment vertical="center"/>
    </xf>
    <xf numFmtId="166" fontId="25" fillId="0" borderId="0" xfId="1" applyNumberFormat="1" applyFont="1" applyFill="1" applyAlignment="1">
      <alignment horizontal="center" vertical="center"/>
    </xf>
    <xf numFmtId="164" fontId="25" fillId="0" borderId="0" xfId="0" applyNumberFormat="1" applyFont="1" applyFill="1" applyAlignment="1">
      <alignment horizontal="center" vertical="center"/>
    </xf>
    <xf numFmtId="168" fontId="22" fillId="0" borderId="0" xfId="0" applyNumberFormat="1" applyFont="1" applyFill="1" applyAlignment="1">
      <alignment vertical="center"/>
    </xf>
    <xf numFmtId="168" fontId="25" fillId="0" borderId="0" xfId="0" applyNumberFormat="1" applyFont="1" applyFill="1" applyAlignment="1">
      <alignment vertical="center"/>
    </xf>
    <xf numFmtId="49" fontId="19" fillId="36" borderId="0" xfId="0" applyNumberFormat="1" applyFont="1" applyFill="1" applyBorder="1" applyAlignment="1">
      <alignment vertical="center"/>
    </xf>
    <xf numFmtId="49" fontId="37" fillId="36" borderId="0" xfId="0" quotePrefix="1" applyNumberFormat="1" applyFont="1" applyFill="1" applyBorder="1" applyAlignment="1">
      <alignment vertical="center"/>
    </xf>
    <xf numFmtId="165" fontId="37" fillId="0" borderId="0" xfId="0" quotePrefix="1" applyNumberFormat="1" applyFont="1" applyFill="1" applyBorder="1" applyAlignment="1">
      <alignment horizontal="left" vertical="center"/>
    </xf>
    <xf numFmtId="49" fontId="37" fillId="0" borderId="0" xfId="0" quotePrefix="1" applyNumberFormat="1" applyFont="1" applyFill="1" applyBorder="1" applyAlignment="1">
      <alignment horizontal="left" vertical="center"/>
    </xf>
    <xf numFmtId="165" fontId="69" fillId="0" borderId="0" xfId="0" applyNumberFormat="1" applyFont="1" applyFill="1" applyBorder="1" applyAlignment="1">
      <alignment horizontal="left" vertical="center"/>
    </xf>
    <xf numFmtId="165" fontId="37" fillId="0" borderId="0" xfId="0" applyNumberFormat="1" applyFont="1" applyFill="1" applyBorder="1" applyAlignment="1">
      <alignment horizontal="left" vertical="center"/>
    </xf>
    <xf numFmtId="165" fontId="69" fillId="2" borderId="0" xfId="0" applyNumberFormat="1" applyFont="1" applyFill="1" applyBorder="1" applyAlignment="1">
      <alignment horizontal="left" vertical="center"/>
    </xf>
    <xf numFmtId="0" fontId="57" fillId="37" borderId="0" xfId="0" applyFont="1" applyFill="1" applyAlignment="1">
      <alignment vertical="center"/>
    </xf>
    <xf numFmtId="0" fontId="59" fillId="37" borderId="0" xfId="0" applyFont="1" applyFill="1" applyAlignment="1">
      <alignment vertical="center"/>
    </xf>
    <xf numFmtId="0" fontId="71" fillId="37" borderId="0" xfId="0" applyFont="1" applyFill="1" applyAlignment="1">
      <alignment vertical="center"/>
    </xf>
    <xf numFmtId="0" fontId="55" fillId="37" borderId="0" xfId="0" applyFont="1" applyFill="1" applyAlignment="1">
      <alignment vertical="center"/>
    </xf>
    <xf numFmtId="0" fontId="17" fillId="37" borderId="0" xfId="0" applyFont="1" applyFill="1" applyAlignment="1">
      <alignment vertical="center"/>
    </xf>
    <xf numFmtId="168" fontId="59" fillId="0" borderId="0" xfId="0" applyNumberFormat="1" applyFont="1" applyFill="1" applyAlignment="1">
      <alignment vertical="center"/>
    </xf>
    <xf numFmtId="168" fontId="50" fillId="0" borderId="0" xfId="0" applyNumberFormat="1" applyFont="1" applyFill="1" applyAlignment="1">
      <alignment horizontal="center" vertical="center"/>
    </xf>
    <xf numFmtId="0" fontId="73" fillId="0" borderId="0" xfId="0" applyFont="1" applyBorder="1" applyAlignment="1">
      <alignment horizontal="left"/>
    </xf>
    <xf numFmtId="0" fontId="74" fillId="0" borderId="0" xfId="0" applyFont="1"/>
    <xf numFmtId="0" fontId="57" fillId="0" borderId="0" xfId="0" applyFont="1" applyFill="1" applyAlignment="1">
      <alignment vertical="center"/>
    </xf>
    <xf numFmtId="0" fontId="59" fillId="0" borderId="0" xfId="0" applyFont="1" applyFill="1" applyAlignment="1">
      <alignment vertical="center"/>
    </xf>
    <xf numFmtId="0" fontId="71" fillId="0" borderId="0" xfId="0" applyFont="1" applyFill="1" applyAlignment="1">
      <alignment vertical="center"/>
    </xf>
    <xf numFmtId="0" fontId="55" fillId="0" borderId="0" xfId="0" applyFont="1" applyFill="1" applyAlignment="1">
      <alignment vertical="center"/>
    </xf>
    <xf numFmtId="0" fontId="17" fillId="0" borderId="0" xfId="0" applyFont="1" applyFill="1" applyAlignment="1">
      <alignment vertical="center"/>
    </xf>
    <xf numFmtId="168" fontId="57" fillId="0" borderId="0" xfId="0" applyNumberFormat="1" applyFont="1" applyFill="1" applyAlignment="1">
      <alignment horizontal="center" vertical="center"/>
    </xf>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ill="1"/>
    <xf numFmtId="168" fontId="0" fillId="2" borderId="0" xfId="0" applyNumberFormat="1" applyFill="1"/>
    <xf numFmtId="0" fontId="29" fillId="2" borderId="0" xfId="0" applyFont="1" applyFill="1"/>
    <xf numFmtId="0" fontId="29" fillId="0" borderId="0" xfId="0" applyFont="1"/>
    <xf numFmtId="49" fontId="50" fillId="2" borderId="0" xfId="0" applyNumberFormat="1" applyFont="1" applyFill="1" applyBorder="1" applyAlignment="1">
      <alignment vertical="center"/>
    </xf>
    <xf numFmtId="0" fontId="0" fillId="0" borderId="0" xfId="0" applyFont="1"/>
    <xf numFmtId="0" fontId="0" fillId="2" borderId="0" xfId="0" applyFont="1" applyFill="1"/>
    <xf numFmtId="0" fontId="50" fillId="2" borderId="0" xfId="0" applyFont="1" applyFill="1" applyAlignment="1">
      <alignment vertical="center"/>
    </xf>
    <xf numFmtId="166" fontId="0" fillId="2" borderId="0" xfId="1" applyNumberFormat="1" applyFont="1" applyFill="1"/>
    <xf numFmtId="172" fontId="0" fillId="2" borderId="0" xfId="45" applyNumberFormat="1" applyFont="1" applyFill="1"/>
    <xf numFmtId="172" fontId="22" fillId="2" borderId="0" xfId="45" applyNumberFormat="1" applyFont="1" applyFill="1" applyAlignment="1">
      <alignment horizontal="center" vertical="center"/>
    </xf>
    <xf numFmtId="167" fontId="58" fillId="0" borderId="0" xfId="48" applyNumberFormat="1" applyFont="1" applyBorder="1" applyAlignment="1" applyProtection="1">
      <alignment horizontal="right"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22" fillId="2" borderId="0" xfId="45" applyNumberFormat="1" applyFont="1" applyFill="1" applyAlignment="1">
      <alignment horizontal="right" vertical="center"/>
    </xf>
    <xf numFmtId="0" fontId="28"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43" fontId="1" fillId="2" borderId="0" xfId="45" applyNumberFormat="1" applyFont="1" applyFill="1" applyAlignment="1">
      <alignment vertical="center"/>
    </xf>
    <xf numFmtId="43" fontId="5" fillId="2" borderId="0" xfId="45" applyNumberFormat="1" applyFont="1" applyFill="1" applyAlignment="1">
      <alignment vertical="center"/>
    </xf>
    <xf numFmtId="43" fontId="8" fillId="2" borderId="0" xfId="45" applyNumberFormat="1" applyFont="1" applyFill="1" applyAlignment="1">
      <alignment vertical="center"/>
    </xf>
    <xf numFmtId="43" fontId="1" fillId="0" borderId="0" xfId="45" applyNumberFormat="1" applyFont="1" applyFill="1" applyAlignment="1">
      <alignment vertical="center"/>
    </xf>
    <xf numFmtId="3" fontId="25" fillId="2" borderId="0" xfId="45" applyNumberFormat="1" applyFont="1" applyFill="1" applyAlignment="1">
      <alignment horizontal="center" vertical="center"/>
    </xf>
    <xf numFmtId="170" fontId="25" fillId="2" borderId="0" xfId="45" quotePrefix="1" applyNumberFormat="1" applyFont="1" applyFill="1" applyAlignment="1">
      <alignment horizontal="center" vertical="center"/>
    </xf>
    <xf numFmtId="170" fontId="56" fillId="2" borderId="0" xfId="45" applyNumberFormat="1" applyFont="1" applyFill="1" applyAlignment="1">
      <alignment horizontal="center" vertical="center"/>
    </xf>
    <xf numFmtId="3" fontId="22" fillId="2" borderId="0" xfId="45" applyNumberFormat="1" applyFont="1" applyFill="1" applyAlignment="1">
      <alignment horizontal="center" vertical="center"/>
    </xf>
    <xf numFmtId="170" fontId="22" fillId="2" borderId="0" xfId="45" applyNumberFormat="1" applyFont="1" applyFill="1" applyAlignment="1">
      <alignment horizontal="center" vertical="center"/>
    </xf>
    <xf numFmtId="170" fontId="54" fillId="2" borderId="0" xfId="45" applyNumberFormat="1" applyFont="1" applyFill="1" applyAlignment="1">
      <alignment horizontal="center" vertical="center"/>
    </xf>
    <xf numFmtId="172" fontId="25" fillId="2" borderId="0" xfId="45" applyNumberFormat="1" applyFont="1" applyFill="1" applyAlignment="1">
      <alignment horizontal="center" vertical="center"/>
    </xf>
    <xf numFmtId="43" fontId="5" fillId="2" borderId="0" xfId="45" applyFont="1" applyFill="1" applyAlignment="1">
      <alignment vertical="center"/>
    </xf>
    <xf numFmtId="168" fontId="5" fillId="2" borderId="0" xfId="0" applyNumberFormat="1" applyFont="1" applyFill="1" applyAlignment="1">
      <alignment vertical="center"/>
    </xf>
    <xf numFmtId="0" fontId="77" fillId="0" borderId="0" xfId="2" applyFont="1" applyFill="1" applyAlignment="1">
      <alignment horizontal="left"/>
    </xf>
    <xf numFmtId="0" fontId="78" fillId="0" borderId="0" xfId="49" applyFill="1"/>
    <xf numFmtId="0" fontId="79" fillId="0" borderId="0" xfId="49" applyFont="1" applyFill="1"/>
    <xf numFmtId="165" fontId="19" fillId="0" borderId="0" xfId="2" applyNumberFormat="1" applyFont="1" applyFill="1" applyAlignment="1">
      <alignment horizontal="left"/>
    </xf>
    <xf numFmtId="0" fontId="68" fillId="0" borderId="0" xfId="49" applyFont="1" applyFill="1"/>
    <xf numFmtId="0" fontId="77" fillId="0" borderId="0" xfId="49" applyFont="1" applyFill="1" applyAlignment="1">
      <alignment horizontal="left"/>
    </xf>
    <xf numFmtId="165" fontId="80" fillId="0" borderId="0" xfId="49" applyNumberFormat="1" applyFont="1" applyFill="1" applyBorder="1" applyAlignment="1" applyProtection="1">
      <alignment horizontal="centerContinuous"/>
    </xf>
    <xf numFmtId="165" fontId="19" fillId="0" borderId="0" xfId="49" applyNumberFormat="1" applyFont="1" applyFill="1" applyAlignment="1">
      <alignment horizontal="centerContinuous"/>
    </xf>
    <xf numFmtId="0" fontId="19" fillId="0" borderId="0" xfId="49" applyFont="1" applyFill="1" applyAlignment="1">
      <alignment horizontal="centerContinuous"/>
    </xf>
    <xf numFmtId="14" fontId="19" fillId="0" borderId="0" xfId="49" applyNumberFormat="1" applyFont="1" applyFill="1" applyAlignment="1">
      <alignment horizontal="centerContinuous"/>
    </xf>
    <xf numFmtId="0" fontId="78" fillId="0" borderId="0" xfId="49" applyFill="1" applyAlignment="1">
      <alignment horizontal="left"/>
    </xf>
    <xf numFmtId="165" fontId="81" fillId="0" borderId="0" xfId="49" applyNumberFormat="1" applyFont="1" applyFill="1" applyBorder="1" applyAlignment="1" applyProtection="1">
      <alignment horizontal="centerContinuous"/>
    </xf>
    <xf numFmtId="165" fontId="82" fillId="0" borderId="0" xfId="49" applyNumberFormat="1" applyFont="1" applyFill="1" applyBorder="1" applyAlignment="1" applyProtection="1">
      <alignment horizontal="centerContinuous"/>
    </xf>
    <xf numFmtId="0" fontId="80" fillId="0" borderId="0" xfId="49" applyFont="1" applyFill="1" applyAlignment="1">
      <alignment horizontal="centerContinuous"/>
    </xf>
    <xf numFmtId="165" fontId="81" fillId="0" borderId="0" xfId="49" applyNumberFormat="1" applyFont="1" applyFill="1" applyAlignment="1" applyProtection="1">
      <alignment horizontal="centerContinuous"/>
    </xf>
    <xf numFmtId="165" fontId="82" fillId="0" borderId="0" xfId="49" applyNumberFormat="1" applyFont="1" applyFill="1" applyAlignment="1" applyProtection="1">
      <alignment horizontal="centerContinuous"/>
    </xf>
    <xf numFmtId="165" fontId="19" fillId="0" borderId="10" xfId="49" applyNumberFormat="1" applyFont="1" applyFill="1" applyBorder="1" applyAlignment="1">
      <alignment horizontal="right" vertical="center"/>
    </xf>
    <xf numFmtId="165" fontId="19" fillId="0" borderId="11" xfId="49" applyNumberFormat="1" applyFont="1" applyFill="1" applyBorder="1" applyAlignment="1" applyProtection="1">
      <alignment vertical="center"/>
    </xf>
    <xf numFmtId="165" fontId="83" fillId="0" borderId="11" xfId="49" applyNumberFormat="1" applyFont="1" applyFill="1" applyBorder="1" applyAlignment="1" applyProtection="1">
      <alignment horizontal="centerContinuous" vertical="center"/>
    </xf>
    <xf numFmtId="165" fontId="19" fillId="0" borderId="11" xfId="49" applyNumberFormat="1" applyFont="1" applyFill="1" applyBorder="1" applyAlignment="1" applyProtection="1">
      <alignment horizontal="centerContinuous" vertical="center"/>
    </xf>
    <xf numFmtId="165" fontId="19" fillId="0" borderId="11" xfId="49" applyNumberFormat="1" applyFont="1" applyFill="1" applyBorder="1" applyAlignment="1" applyProtection="1">
      <alignment horizontal="center" vertical="center"/>
    </xf>
    <xf numFmtId="165" fontId="83" fillId="0" borderId="12" xfId="49" applyNumberFormat="1" applyFont="1" applyFill="1" applyBorder="1" applyAlignment="1" applyProtection="1">
      <alignment vertical="center"/>
    </xf>
    <xf numFmtId="165" fontId="19" fillId="0" borderId="13" xfId="49" applyNumberFormat="1" applyFont="1" applyFill="1" applyBorder="1" applyAlignment="1">
      <alignment horizontal="right" vertical="center"/>
    </xf>
    <xf numFmtId="165" fontId="19" fillId="0" borderId="0" xfId="49" applyNumberFormat="1" applyFont="1" applyFill="1" applyBorder="1" applyAlignment="1" applyProtection="1">
      <alignment horizontal="center" vertical="center"/>
    </xf>
    <xf numFmtId="165" fontId="19" fillId="0" borderId="14" xfId="49" applyNumberFormat="1" applyFont="1" applyFill="1" applyBorder="1" applyAlignment="1" applyProtection="1">
      <alignment horizontal="centerContinuous" vertical="center"/>
    </xf>
    <xf numFmtId="165" fontId="19" fillId="0" borderId="14" xfId="49" applyNumberFormat="1" applyFont="1" applyFill="1" applyBorder="1" applyAlignment="1" applyProtection="1">
      <alignment horizontal="center" vertical="center"/>
    </xf>
    <xf numFmtId="165" fontId="19" fillId="0" borderId="0" xfId="49" applyNumberFormat="1" applyFont="1" applyFill="1" applyAlignment="1" applyProtection="1">
      <alignment horizontal="center" vertical="center"/>
    </xf>
    <xf numFmtId="165" fontId="19" fillId="0" borderId="0" xfId="49" applyNumberFormat="1" applyFont="1" applyFill="1" applyBorder="1" applyAlignment="1" applyProtection="1">
      <alignment vertical="center"/>
    </xf>
    <xf numFmtId="165" fontId="19" fillId="0" borderId="0" xfId="49" applyNumberFormat="1" applyFont="1" applyFill="1" applyAlignment="1" applyProtection="1">
      <alignment horizontal="centerContinuous" vertical="center"/>
    </xf>
    <xf numFmtId="165" fontId="19" fillId="0" borderId="0" xfId="49" applyNumberFormat="1" applyFont="1" applyFill="1" applyAlignment="1" applyProtection="1">
      <alignment horizontal="right" vertical="center"/>
    </xf>
    <xf numFmtId="165" fontId="19" fillId="0" borderId="0" xfId="49" applyNumberFormat="1" applyFont="1" applyFill="1" applyAlignment="1" applyProtection="1">
      <alignment vertical="center"/>
    </xf>
    <xf numFmtId="165" fontId="19" fillId="0" borderId="15" xfId="49" applyNumberFormat="1" applyFont="1" applyFill="1" applyBorder="1" applyAlignment="1" applyProtection="1">
      <alignment vertical="center"/>
    </xf>
    <xf numFmtId="165" fontId="19" fillId="0" borderId="16" xfId="49" applyNumberFormat="1" applyFont="1" applyFill="1" applyBorder="1" applyAlignment="1">
      <alignment horizontal="right" vertical="center"/>
    </xf>
    <xf numFmtId="165" fontId="19" fillId="0" borderId="14" xfId="49" applyNumberFormat="1" applyFont="1" applyFill="1" applyBorder="1" applyAlignment="1" applyProtection="1">
      <alignment horizontal="left" vertical="center"/>
    </xf>
    <xf numFmtId="165" fontId="19" fillId="0" borderId="17" xfId="49" applyNumberFormat="1" applyFont="1" applyFill="1" applyBorder="1" applyAlignment="1" applyProtection="1">
      <alignment horizontal="left" vertical="center"/>
    </xf>
    <xf numFmtId="165" fontId="58" fillId="0" borderId="13" xfId="49" applyNumberFormat="1" applyFont="1" applyFill="1" applyBorder="1" applyAlignment="1">
      <alignment horizontal="right" vertical="center"/>
    </xf>
    <xf numFmtId="165" fontId="58" fillId="0" borderId="0" xfId="49" applyNumberFormat="1" applyFont="1" applyFill="1" applyBorder="1" applyAlignment="1" applyProtection="1">
      <alignment horizontal="left" vertical="center"/>
    </xf>
    <xf numFmtId="167" fontId="58" fillId="0" borderId="0" xfId="50" applyNumberFormat="1" applyFont="1" applyFill="1" applyAlignment="1" applyProtection="1">
      <alignment horizontal="right" vertical="center"/>
    </xf>
    <xf numFmtId="167" fontId="84" fillId="0" borderId="0" xfId="50" applyNumberFormat="1" applyFont="1" applyFill="1" applyAlignment="1" applyProtection="1">
      <alignment horizontal="right" vertical="center"/>
    </xf>
    <xf numFmtId="167" fontId="58" fillId="0" borderId="15" xfId="50" applyNumberFormat="1" applyFont="1" applyFill="1" applyBorder="1" applyAlignment="1" applyProtection="1">
      <alignment horizontal="right" vertical="center"/>
    </xf>
    <xf numFmtId="165" fontId="19" fillId="0" borderId="0" xfId="49" applyNumberFormat="1" applyFont="1" applyFill="1" applyBorder="1" applyAlignment="1" applyProtection="1">
      <alignment horizontal="left" vertical="center"/>
    </xf>
    <xf numFmtId="167" fontId="19" fillId="0" borderId="0" xfId="50" applyNumberFormat="1" applyFont="1" applyFill="1"/>
    <xf numFmtId="167" fontId="79" fillId="0" borderId="0" xfId="50" applyNumberFormat="1" applyFont="1" applyFill="1"/>
    <xf numFmtId="167" fontId="19" fillId="0" borderId="0" xfId="50" applyNumberFormat="1" applyFont="1" applyFill="1" applyAlignment="1" applyProtection="1">
      <alignment horizontal="right" vertical="center"/>
    </xf>
    <xf numFmtId="167" fontId="19" fillId="0" borderId="15" xfId="50" applyNumberFormat="1" applyFont="1" applyFill="1" applyBorder="1" applyAlignment="1" applyProtection="1">
      <alignment horizontal="right" vertical="center"/>
    </xf>
    <xf numFmtId="167" fontId="79" fillId="0" borderId="0" xfId="50" applyNumberFormat="1" applyFont="1" applyFill="1" applyAlignment="1" applyProtection="1">
      <alignment horizontal="right" vertical="center"/>
    </xf>
    <xf numFmtId="167" fontId="84" fillId="0" borderId="0" xfId="50" applyNumberFormat="1" applyFont="1" applyFill="1"/>
    <xf numFmtId="167" fontId="58" fillId="0" borderId="0" xfId="50" applyNumberFormat="1" applyFont="1" applyFill="1" applyBorder="1" applyAlignment="1" applyProtection="1">
      <alignment horizontal="right" vertical="center"/>
    </xf>
    <xf numFmtId="167" fontId="84" fillId="0" borderId="0" xfId="50" applyNumberFormat="1" applyFont="1" applyFill="1" applyBorder="1" applyAlignment="1" applyProtection="1">
      <alignment horizontal="right" vertical="center"/>
    </xf>
    <xf numFmtId="165" fontId="58" fillId="0" borderId="10" xfId="49" applyNumberFormat="1" applyFont="1" applyFill="1" applyBorder="1" applyAlignment="1">
      <alignment horizontal="right" vertical="center"/>
    </xf>
    <xf numFmtId="165" fontId="58" fillId="0" borderId="11" xfId="49" applyNumberFormat="1" applyFont="1" applyFill="1" applyBorder="1" applyAlignment="1" applyProtection="1">
      <alignment horizontal="left" vertical="center"/>
    </xf>
    <xf numFmtId="167" fontId="58" fillId="0" borderId="11" xfId="50" applyNumberFormat="1" applyFont="1" applyFill="1" applyBorder="1" applyAlignment="1" applyProtection="1">
      <alignment horizontal="right" vertical="center"/>
    </xf>
    <xf numFmtId="167" fontId="58" fillId="0" borderId="12" xfId="50" applyNumberFormat="1" applyFont="1" applyFill="1" applyBorder="1" applyAlignment="1" applyProtection="1">
      <alignment horizontal="right" vertical="center"/>
    </xf>
    <xf numFmtId="0" fontId="78" fillId="0" borderId="0" xfId="49" applyFill="1" applyBorder="1"/>
    <xf numFmtId="165" fontId="58" fillId="0" borderId="18" xfId="49" applyNumberFormat="1" applyFont="1" applyFill="1" applyBorder="1" applyAlignment="1">
      <alignment horizontal="right" vertical="center"/>
    </xf>
    <xf numFmtId="165" fontId="58" fillId="0" borderId="19" xfId="49" applyNumberFormat="1" applyFont="1" applyFill="1" applyBorder="1" applyAlignment="1" applyProtection="1">
      <alignment horizontal="left" vertical="center"/>
    </xf>
    <xf numFmtId="167" fontId="58" fillId="0" borderId="19" xfId="49" applyNumberFormat="1" applyFont="1" applyFill="1" applyBorder="1" applyAlignment="1" applyProtection="1">
      <alignment horizontal="right" vertical="center"/>
    </xf>
    <xf numFmtId="167" fontId="58" fillId="0" borderId="20" xfId="49" applyNumberFormat="1" applyFont="1" applyFill="1" applyBorder="1" applyAlignment="1" applyProtection="1">
      <alignment horizontal="right" vertical="center"/>
    </xf>
    <xf numFmtId="0" fontId="19" fillId="0" borderId="10" xfId="49" applyFont="1" applyFill="1" applyBorder="1"/>
    <xf numFmtId="0" fontId="19" fillId="0" borderId="0" xfId="49" applyFont="1" applyFill="1"/>
    <xf numFmtId="167" fontId="19" fillId="0" borderId="0" xfId="49" applyNumberFormat="1" applyFont="1" applyFill="1"/>
    <xf numFmtId="167" fontId="19" fillId="0" borderId="12" xfId="49" applyNumberFormat="1" applyFont="1" applyFill="1" applyBorder="1"/>
    <xf numFmtId="165" fontId="19" fillId="0" borderId="13" xfId="49" applyNumberFormat="1" applyFont="1" applyFill="1" applyBorder="1" applyAlignment="1">
      <alignment vertical="center"/>
    </xf>
    <xf numFmtId="49" fontId="19" fillId="0" borderId="0" xfId="49" applyNumberFormat="1" applyFont="1" applyFill="1" applyBorder="1" applyAlignment="1" applyProtection="1">
      <alignment horizontal="left" vertical="center"/>
    </xf>
    <xf numFmtId="167" fontId="19" fillId="0" borderId="0" xfId="49" applyNumberFormat="1" applyFont="1" applyFill="1" applyAlignment="1" applyProtection="1">
      <alignment horizontal="right" vertical="center"/>
    </xf>
    <xf numFmtId="167" fontId="19" fillId="0" borderId="15" xfId="49" applyNumberFormat="1" applyFont="1" applyFill="1" applyBorder="1" applyAlignment="1" applyProtection="1">
      <alignment horizontal="right" vertical="center"/>
    </xf>
    <xf numFmtId="165" fontId="58" fillId="0" borderId="18" xfId="49" applyNumberFormat="1" applyFont="1" applyFill="1" applyBorder="1" applyAlignment="1">
      <alignment horizontal="left" vertical="center"/>
    </xf>
    <xf numFmtId="165" fontId="19" fillId="0" borderId="19" xfId="49" applyNumberFormat="1" applyFont="1" applyFill="1" applyBorder="1"/>
    <xf numFmtId="169" fontId="19" fillId="0" borderId="19" xfId="49" applyNumberFormat="1" applyFont="1" applyFill="1" applyBorder="1"/>
    <xf numFmtId="169" fontId="19" fillId="0" borderId="20" xfId="49" applyNumberFormat="1" applyFont="1" applyFill="1" applyBorder="1"/>
    <xf numFmtId="165" fontId="58" fillId="0" borderId="0" xfId="49" applyNumberFormat="1" applyFont="1" applyFill="1" applyBorder="1" applyAlignment="1">
      <alignment horizontal="left" vertical="center"/>
    </xf>
    <xf numFmtId="165" fontId="19" fillId="0" borderId="0" xfId="49" applyNumberFormat="1" applyFont="1" applyFill="1" applyBorder="1"/>
    <xf numFmtId="169" fontId="19" fillId="0" borderId="0" xfId="49" applyNumberFormat="1" applyFont="1" applyFill="1" applyBorder="1"/>
    <xf numFmtId="165" fontId="19" fillId="0" borderId="0" xfId="2" applyNumberFormat="1" applyFont="1" applyFill="1" applyBorder="1" applyAlignment="1">
      <alignment vertical="center"/>
    </xf>
    <xf numFmtId="173" fontId="58" fillId="0" borderId="0" xfId="49" applyNumberFormat="1" applyFont="1" applyFill="1" applyAlignment="1" applyProtection="1">
      <alignment horizontal="right" vertical="center"/>
    </xf>
    <xf numFmtId="173" fontId="58" fillId="0" borderId="0" xfId="49" applyNumberFormat="1" applyFont="1" applyFill="1" applyBorder="1" applyAlignment="1" applyProtection="1">
      <alignment horizontal="right" vertical="center"/>
    </xf>
    <xf numFmtId="0" fontId="63" fillId="0" borderId="0" xfId="49" applyFont="1" applyFill="1"/>
    <xf numFmtId="49" fontId="19" fillId="0" borderId="0" xfId="2" applyNumberFormat="1" applyFont="1" applyFill="1" applyBorder="1" applyAlignment="1">
      <alignment horizontal="left" vertical="center"/>
    </xf>
    <xf numFmtId="49" fontId="19" fillId="0" borderId="0" xfId="2" applyNumberFormat="1" applyFont="1" applyFill="1" applyBorder="1" applyAlignment="1">
      <alignment horizontal="left" vertical="center" wrapText="1"/>
    </xf>
    <xf numFmtId="174" fontId="79" fillId="0" borderId="0" xfId="49" applyNumberFormat="1" applyFont="1" applyFill="1"/>
    <xf numFmtId="165" fontId="19" fillId="0" borderId="15" xfId="49" applyNumberFormat="1" applyFont="1" applyFill="1" applyBorder="1" applyAlignment="1" applyProtection="1">
      <alignment horizontal="center" vertical="center"/>
    </xf>
    <xf numFmtId="3" fontId="25" fillId="4" borderId="0" xfId="0" applyNumberFormat="1" applyFont="1" applyFill="1" applyAlignment="1">
      <alignment horizontal="right" vertical="top"/>
    </xf>
    <xf numFmtId="3" fontId="25" fillId="2" borderId="0" xfId="0" applyNumberFormat="1" applyFont="1" applyFill="1" applyAlignment="1">
      <alignment horizontal="right" vertical="top"/>
    </xf>
    <xf numFmtId="3" fontId="25" fillId="4" borderId="0" xfId="45" applyNumberFormat="1" applyFont="1" applyFill="1" applyAlignment="1">
      <alignment horizontal="right" vertical="top"/>
    </xf>
    <xf numFmtId="3" fontId="20" fillId="3" borderId="0" xfId="0" applyNumberFormat="1" applyFont="1" applyFill="1" applyAlignment="1">
      <alignment horizontal="right" vertical="top"/>
    </xf>
    <xf numFmtId="3" fontId="20" fillId="2" borderId="0" xfId="0" applyNumberFormat="1" applyFont="1" applyFill="1" applyAlignment="1">
      <alignment horizontal="right" vertical="top"/>
    </xf>
    <xf numFmtId="3" fontId="20" fillId="3" borderId="0" xfId="45" applyNumberFormat="1" applyFont="1" applyFill="1" applyAlignment="1">
      <alignment horizontal="right" vertical="top"/>
    </xf>
    <xf numFmtId="3" fontId="27" fillId="2" borderId="0" xfId="0" applyNumberFormat="1" applyFont="1" applyFill="1" applyAlignment="1">
      <alignment horizontal="right" vertical="top"/>
    </xf>
    <xf numFmtId="3" fontId="27" fillId="2" borderId="0" xfId="45" applyNumberFormat="1" applyFont="1" applyFill="1" applyAlignment="1">
      <alignment horizontal="right" vertical="top"/>
    </xf>
    <xf numFmtId="3" fontId="29" fillId="2" borderId="0" xfId="0" applyNumberFormat="1" applyFont="1" applyFill="1" applyAlignment="1">
      <alignment horizontal="right" vertical="top"/>
    </xf>
    <xf numFmtId="3" fontId="29" fillId="2" borderId="0" xfId="45" applyNumberFormat="1" applyFont="1" applyFill="1" applyAlignment="1">
      <alignment horizontal="right" vertical="top"/>
    </xf>
    <xf numFmtId="3" fontId="0" fillId="2" borderId="0" xfId="0" applyNumberFormat="1" applyFill="1" applyAlignment="1">
      <alignment horizontal="right" vertical="top"/>
    </xf>
    <xf numFmtId="3" fontId="0" fillId="2" borderId="0" xfId="45" applyNumberFormat="1" applyFont="1" applyFill="1" applyAlignment="1">
      <alignment horizontal="right" vertical="top"/>
    </xf>
    <xf numFmtId="3" fontId="31" fillId="2" borderId="0" xfId="0" applyNumberFormat="1" applyFont="1" applyFill="1" applyAlignment="1">
      <alignment horizontal="right" vertical="top"/>
    </xf>
    <xf numFmtId="3" fontId="31" fillId="2" borderId="0" xfId="45" applyNumberFormat="1" applyFont="1" applyFill="1" applyAlignment="1">
      <alignment horizontal="right" vertical="top"/>
    </xf>
    <xf numFmtId="3" fontId="0" fillId="2" borderId="0" xfId="0" applyNumberFormat="1" applyFont="1" applyFill="1" applyAlignment="1">
      <alignment horizontal="right" vertical="top"/>
    </xf>
    <xf numFmtId="166" fontId="25" fillId="4" borderId="0" xfId="1" applyNumberFormat="1" applyFont="1" applyFill="1" applyAlignment="1">
      <alignment horizontal="center" vertical="top"/>
    </xf>
    <xf numFmtId="166" fontId="20" fillId="3" borderId="0" xfId="1" applyNumberFormat="1" applyFont="1" applyFill="1" applyAlignment="1">
      <alignment horizontal="center" vertical="top"/>
    </xf>
    <xf numFmtId="166" fontId="27" fillId="2" borderId="0" xfId="1" applyNumberFormat="1" applyFont="1" applyFill="1" applyAlignment="1">
      <alignment horizontal="center" vertical="top"/>
    </xf>
    <xf numFmtId="166" fontId="29" fillId="2" borderId="0" xfId="1" applyNumberFormat="1" applyFont="1" applyFill="1" applyAlignment="1">
      <alignment horizontal="center" vertical="top"/>
    </xf>
    <xf numFmtId="0" fontId="0" fillId="2" borderId="0" xfId="0" applyFill="1" applyAlignment="1">
      <alignment vertical="top"/>
    </xf>
    <xf numFmtId="166" fontId="31" fillId="2" borderId="0" xfId="1" applyNumberFormat="1" applyFont="1" applyFill="1" applyAlignment="1">
      <alignment horizontal="center" vertical="top"/>
    </xf>
    <xf numFmtId="0" fontId="0" fillId="2" borderId="0" xfId="0" applyFont="1" applyFill="1" applyAlignment="1">
      <alignment vertical="top"/>
    </xf>
    <xf numFmtId="168" fontId="0" fillId="2" borderId="0" xfId="0" applyNumberFormat="1" applyFont="1" applyFill="1" applyAlignment="1">
      <alignment vertical="top"/>
    </xf>
    <xf numFmtId="3" fontId="25" fillId="4" borderId="0" xfId="45" applyNumberFormat="1" applyFont="1" applyFill="1" applyAlignment="1">
      <alignment horizontal="center" vertical="top"/>
    </xf>
    <xf numFmtId="3" fontId="11" fillId="2" borderId="0" xfId="0" applyNumberFormat="1" applyFont="1" applyFill="1" applyAlignment="1">
      <alignment horizontal="right" vertical="top"/>
    </xf>
    <xf numFmtId="3" fontId="25" fillId="0" borderId="0" xfId="0" applyNumberFormat="1" applyFont="1" applyFill="1" applyAlignment="1">
      <alignment horizontal="right" vertical="top"/>
    </xf>
    <xf numFmtId="3" fontId="7" fillId="2" borderId="0" xfId="0" applyNumberFormat="1" applyFont="1" applyFill="1" applyAlignment="1">
      <alignment horizontal="right" vertical="top"/>
    </xf>
    <xf numFmtId="3" fontId="5" fillId="2" borderId="0" xfId="45" applyNumberFormat="1" applyFont="1" applyFill="1" applyAlignment="1">
      <alignment horizontal="right" vertical="top"/>
    </xf>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Alignment="1">
      <alignment horizontal="center" vertical="center"/>
    </xf>
    <xf numFmtId="0" fontId="24" fillId="2" borderId="0" xfId="0" applyFont="1" applyFill="1" applyAlignment="1">
      <alignment horizontal="center" vertical="center"/>
    </xf>
    <xf numFmtId="17" fontId="24" fillId="2" borderId="0" xfId="0" applyNumberFormat="1" applyFont="1" applyFill="1" applyAlignment="1">
      <alignment horizontal="center" vertical="center"/>
    </xf>
    <xf numFmtId="49" fontId="19" fillId="0" borderId="0" xfId="2" applyNumberFormat="1" applyFont="1" applyFill="1" applyBorder="1" applyAlignment="1">
      <alignment horizontal="left" vertical="center" wrapText="1"/>
    </xf>
    <xf numFmtId="0" fontId="20" fillId="3" borderId="0" xfId="0" applyFont="1" applyFill="1" applyAlignment="1">
      <alignment horizontal="left" vertical="top" wrapText="1"/>
    </xf>
    <xf numFmtId="0" fontId="24" fillId="2" borderId="0" xfId="0" applyFont="1" applyFill="1" applyAlignment="1">
      <alignment horizontal="right" vertical="center"/>
    </xf>
    <xf numFmtId="0" fontId="21" fillId="2" borderId="0" xfId="0" applyFont="1" applyFill="1" applyAlignment="1">
      <alignment horizontal="left" vertical="center"/>
    </xf>
    <xf numFmtId="0" fontId="0" fillId="2" borderId="0" xfId="0" applyFont="1" applyFill="1" applyAlignment="1">
      <alignment horizontal="left" vertical="center"/>
    </xf>
    <xf numFmtId="165" fontId="58" fillId="0" borderId="13" xfId="0" applyNumberFormat="1" applyFont="1" applyFill="1" applyBorder="1" applyAlignment="1">
      <alignment horizontal="right" vertical="center"/>
    </xf>
    <xf numFmtId="165" fontId="58" fillId="0" borderId="0" xfId="0" applyNumberFormat="1" applyFont="1" applyFill="1" applyBorder="1" applyAlignment="1" applyProtection="1">
      <alignment horizontal="left" vertical="center"/>
    </xf>
    <xf numFmtId="175" fontId="84" fillId="0" borderId="0" xfId="0" applyNumberFormat="1" applyFont="1" applyBorder="1" applyAlignment="1" applyProtection="1">
      <alignment horizontal="right" vertical="center"/>
    </xf>
    <xf numFmtId="175" fontId="58" fillId="0" borderId="0" xfId="0" applyNumberFormat="1" applyFont="1" applyBorder="1" applyAlignment="1" applyProtection="1">
      <alignment horizontal="right" vertical="center"/>
    </xf>
    <xf numFmtId="175" fontId="58" fillId="0" borderId="15" xfId="0" applyNumberFormat="1" applyFont="1" applyBorder="1" applyAlignment="1" applyProtection="1">
      <alignment horizontal="right" vertical="center"/>
    </xf>
    <xf numFmtId="0" fontId="0" fillId="0" borderId="0" xfId="0" applyFill="1"/>
    <xf numFmtId="165" fontId="58" fillId="0" borderId="13" xfId="0" applyNumberFormat="1" applyFont="1" applyFill="1" applyBorder="1" applyAlignment="1">
      <alignment horizontal="left" vertical="center"/>
    </xf>
    <xf numFmtId="165" fontId="19" fillId="0" borderId="0" xfId="0" applyNumberFormat="1" applyFont="1" applyFill="1" applyBorder="1"/>
    <xf numFmtId="175" fontId="19" fillId="0" borderId="0" xfId="50" applyNumberFormat="1" applyFont="1" applyFill="1" applyBorder="1"/>
    <xf numFmtId="175" fontId="19" fillId="0" borderId="15" xfId="50" applyNumberFormat="1" applyFont="1" applyFill="1" applyBorder="1"/>
    <xf numFmtId="174" fontId="0" fillId="0" borderId="0" xfId="0" applyNumberFormat="1" applyFill="1"/>
    <xf numFmtId="175" fontId="58" fillId="0" borderId="0" xfId="0" applyNumberFormat="1" applyFont="1" applyAlignment="1" applyProtection="1">
      <alignment horizontal="right" vertical="center"/>
    </xf>
    <xf numFmtId="175" fontId="84" fillId="0" borderId="0" xfId="0" applyNumberFormat="1" applyFont="1" applyAlignment="1" applyProtection="1">
      <alignment horizontal="right" vertical="center"/>
    </xf>
    <xf numFmtId="165" fontId="58" fillId="0" borderId="18" xfId="0" applyNumberFormat="1" applyFont="1" applyFill="1" applyBorder="1" applyAlignment="1">
      <alignment horizontal="left" vertical="center"/>
    </xf>
    <xf numFmtId="165" fontId="19" fillId="0" borderId="19" xfId="0" applyNumberFormat="1" applyFont="1" applyFill="1" applyBorder="1"/>
    <xf numFmtId="175" fontId="19" fillId="0" borderId="19" xfId="50" applyNumberFormat="1" applyFont="1" applyFill="1" applyBorder="1"/>
    <xf numFmtId="175" fontId="19" fillId="0" borderId="20" xfId="50" applyNumberFormat="1" applyFont="1" applyFill="1" applyBorder="1"/>
    <xf numFmtId="175" fontId="79" fillId="0" borderId="0" xfId="49" applyNumberFormat="1" applyFont="1" applyFill="1"/>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20" customWidth="1"/>
    <col min="2" max="2" width="4.5703125" style="20" customWidth="1"/>
    <col min="3" max="3" width="4.42578125" style="20" customWidth="1"/>
    <col min="4" max="4" width="4" style="22" customWidth="1"/>
    <col min="5" max="5" width="2.42578125" style="23" customWidth="1"/>
    <col min="6" max="6" width="46.140625" style="24" customWidth="1"/>
    <col min="7" max="7" width="12.140625" style="24" customWidth="1"/>
    <col min="8" max="8" width="12.140625" style="84" customWidth="1"/>
    <col min="9" max="10" width="12.140625" style="24" customWidth="1"/>
    <col min="11" max="11" width="2.85546875" style="24" customWidth="1"/>
    <col min="12" max="12" width="12.140625" style="24" customWidth="1"/>
    <col min="13" max="13" width="12.140625" style="57" customWidth="1"/>
    <col min="14" max="15" width="12.140625" style="24" customWidth="1"/>
    <col min="16" max="16" width="12.42578125" style="20"/>
    <col min="17" max="17" width="13.28515625" style="20" bestFit="1" customWidth="1"/>
    <col min="18" max="243" width="12.42578125" style="20"/>
    <col min="244" max="244" width="4.7109375" style="20" customWidth="1"/>
    <col min="245" max="245" width="4.5703125" style="20" customWidth="1"/>
    <col min="246" max="246" width="4.42578125" style="20" customWidth="1"/>
    <col min="247" max="247" width="4" style="20" customWidth="1"/>
    <col min="248" max="248" width="2.42578125" style="20" customWidth="1"/>
    <col min="249" max="249" width="46.140625" style="20" customWidth="1"/>
    <col min="250" max="251" width="12.5703125" style="20" customWidth="1"/>
    <col min="252" max="252" width="11.140625" style="20" customWidth="1"/>
    <col min="253" max="253" width="12.140625" style="20" customWidth="1"/>
    <col min="254" max="254" width="2.85546875" style="20" customWidth="1"/>
    <col min="255" max="255" width="12.5703125" style="20" customWidth="1"/>
    <col min="256" max="256" width="12.42578125" style="20" customWidth="1"/>
    <col min="257" max="257" width="11.140625" style="20" customWidth="1"/>
    <col min="258" max="258" width="12.85546875" style="20" customWidth="1"/>
    <col min="259" max="259" width="12.42578125" style="20" customWidth="1"/>
    <col min="260" max="499" width="12.42578125" style="20"/>
    <col min="500" max="500" width="4.7109375" style="20" customWidth="1"/>
    <col min="501" max="501" width="4.5703125" style="20" customWidth="1"/>
    <col min="502" max="502" width="4.42578125" style="20" customWidth="1"/>
    <col min="503" max="503" width="4" style="20" customWidth="1"/>
    <col min="504" max="504" width="2.42578125" style="20" customWidth="1"/>
    <col min="505" max="505" width="46.140625" style="20" customWidth="1"/>
    <col min="506" max="507" width="12.5703125" style="20" customWidth="1"/>
    <col min="508" max="508" width="11.140625" style="20" customWidth="1"/>
    <col min="509" max="509" width="12.140625" style="20" customWidth="1"/>
    <col min="510" max="510" width="2.85546875" style="20" customWidth="1"/>
    <col min="511" max="511" width="12.5703125" style="20" customWidth="1"/>
    <col min="512" max="512" width="12.42578125" style="20" customWidth="1"/>
    <col min="513" max="513" width="11.140625" style="20" customWidth="1"/>
    <col min="514" max="514" width="12.85546875" style="20" customWidth="1"/>
    <col min="515" max="515" width="12.42578125" style="20" customWidth="1"/>
    <col min="516" max="755" width="12.42578125" style="20"/>
    <col min="756" max="756" width="4.7109375" style="20" customWidth="1"/>
    <col min="757" max="757" width="4.5703125" style="20" customWidth="1"/>
    <col min="758" max="758" width="4.42578125" style="20" customWidth="1"/>
    <col min="759" max="759" width="4" style="20" customWidth="1"/>
    <col min="760" max="760" width="2.42578125" style="20" customWidth="1"/>
    <col min="761" max="761" width="46.140625" style="20" customWidth="1"/>
    <col min="762" max="763" width="12.5703125" style="20" customWidth="1"/>
    <col min="764" max="764" width="11.140625" style="20" customWidth="1"/>
    <col min="765" max="765" width="12.140625" style="20" customWidth="1"/>
    <col min="766" max="766" width="2.85546875" style="20" customWidth="1"/>
    <col min="767" max="767" width="12.5703125" style="20" customWidth="1"/>
    <col min="768" max="768" width="12.42578125" style="20" customWidth="1"/>
    <col min="769" max="769" width="11.140625" style="20" customWidth="1"/>
    <col min="770" max="770" width="12.85546875" style="20" customWidth="1"/>
    <col min="771" max="771" width="12.42578125" style="20" customWidth="1"/>
    <col min="772" max="1011" width="12.42578125" style="20"/>
    <col min="1012" max="1012" width="4.7109375" style="20" customWidth="1"/>
    <col min="1013" max="1013" width="4.5703125" style="20" customWidth="1"/>
    <col min="1014" max="1014" width="4.42578125" style="20" customWidth="1"/>
    <col min="1015" max="1015" width="4" style="20" customWidth="1"/>
    <col min="1016" max="1016" width="2.42578125" style="20" customWidth="1"/>
    <col min="1017" max="1017" width="46.140625" style="20" customWidth="1"/>
    <col min="1018" max="1019" width="12.5703125" style="20" customWidth="1"/>
    <col min="1020" max="1020" width="11.140625" style="20" customWidth="1"/>
    <col min="1021" max="1021" width="12.140625" style="20" customWidth="1"/>
    <col min="1022" max="1022" width="2.85546875" style="20" customWidth="1"/>
    <col min="1023" max="1023" width="12.5703125" style="20" customWidth="1"/>
    <col min="1024" max="1024" width="12.42578125" style="20" customWidth="1"/>
    <col min="1025" max="1025" width="11.140625" style="20" customWidth="1"/>
    <col min="1026" max="1026" width="12.85546875" style="20" customWidth="1"/>
    <col min="1027" max="1027" width="12.42578125" style="20" customWidth="1"/>
    <col min="1028" max="1267" width="12.42578125" style="20"/>
    <col min="1268" max="1268" width="4.7109375" style="20" customWidth="1"/>
    <col min="1269" max="1269" width="4.5703125" style="20" customWidth="1"/>
    <col min="1270" max="1270" width="4.42578125" style="20" customWidth="1"/>
    <col min="1271" max="1271" width="4" style="20" customWidth="1"/>
    <col min="1272" max="1272" width="2.42578125" style="20" customWidth="1"/>
    <col min="1273" max="1273" width="46.140625" style="20" customWidth="1"/>
    <col min="1274" max="1275" width="12.5703125" style="20" customWidth="1"/>
    <col min="1276" max="1276" width="11.140625" style="20" customWidth="1"/>
    <col min="1277" max="1277" width="12.140625" style="20" customWidth="1"/>
    <col min="1278" max="1278" width="2.85546875" style="20" customWidth="1"/>
    <col min="1279" max="1279" width="12.5703125" style="20" customWidth="1"/>
    <col min="1280" max="1280" width="12.42578125" style="20" customWidth="1"/>
    <col min="1281" max="1281" width="11.140625" style="20" customWidth="1"/>
    <col min="1282" max="1282" width="12.85546875" style="20" customWidth="1"/>
    <col min="1283" max="1283" width="12.42578125" style="20" customWidth="1"/>
    <col min="1284" max="1523" width="12.42578125" style="20"/>
    <col min="1524" max="1524" width="4.7109375" style="20" customWidth="1"/>
    <col min="1525" max="1525" width="4.5703125" style="20" customWidth="1"/>
    <col min="1526" max="1526" width="4.42578125" style="20" customWidth="1"/>
    <col min="1527" max="1527" width="4" style="20" customWidth="1"/>
    <col min="1528" max="1528" width="2.42578125" style="20" customWidth="1"/>
    <col min="1529" max="1529" width="46.140625" style="20" customWidth="1"/>
    <col min="1530" max="1531" width="12.5703125" style="20" customWidth="1"/>
    <col min="1532" max="1532" width="11.140625" style="20" customWidth="1"/>
    <col min="1533" max="1533" width="12.140625" style="20" customWidth="1"/>
    <col min="1534" max="1534" width="2.85546875" style="20" customWidth="1"/>
    <col min="1535" max="1535" width="12.5703125" style="20" customWidth="1"/>
    <col min="1536" max="1536" width="12.42578125" style="20" customWidth="1"/>
    <col min="1537" max="1537" width="11.140625" style="20" customWidth="1"/>
    <col min="1538" max="1538" width="12.85546875" style="20" customWidth="1"/>
    <col min="1539" max="1539" width="12.42578125" style="20" customWidth="1"/>
    <col min="1540" max="1779" width="12.42578125" style="20"/>
    <col min="1780" max="1780" width="4.7109375" style="20" customWidth="1"/>
    <col min="1781" max="1781" width="4.5703125" style="20" customWidth="1"/>
    <col min="1782" max="1782" width="4.42578125" style="20" customWidth="1"/>
    <col min="1783" max="1783" width="4" style="20" customWidth="1"/>
    <col min="1784" max="1784" width="2.42578125" style="20" customWidth="1"/>
    <col min="1785" max="1785" width="46.140625" style="20" customWidth="1"/>
    <col min="1786" max="1787" width="12.5703125" style="20" customWidth="1"/>
    <col min="1788" max="1788" width="11.140625" style="20" customWidth="1"/>
    <col min="1789" max="1789" width="12.140625" style="20" customWidth="1"/>
    <col min="1790" max="1790" width="2.85546875" style="20" customWidth="1"/>
    <col min="1791" max="1791" width="12.5703125" style="20" customWidth="1"/>
    <col min="1792" max="1792" width="12.42578125" style="20" customWidth="1"/>
    <col min="1793" max="1793" width="11.140625" style="20" customWidth="1"/>
    <col min="1794" max="1794" width="12.85546875" style="20" customWidth="1"/>
    <col min="1795" max="1795" width="12.42578125" style="20" customWidth="1"/>
    <col min="1796" max="2035" width="12.42578125" style="20"/>
    <col min="2036" max="2036" width="4.7109375" style="20" customWidth="1"/>
    <col min="2037" max="2037" width="4.5703125" style="20" customWidth="1"/>
    <col min="2038" max="2038" width="4.42578125" style="20" customWidth="1"/>
    <col min="2039" max="2039" width="4" style="20" customWidth="1"/>
    <col min="2040" max="2040" width="2.42578125" style="20" customWidth="1"/>
    <col min="2041" max="2041" width="46.140625" style="20" customWidth="1"/>
    <col min="2042" max="2043" width="12.5703125" style="20" customWidth="1"/>
    <col min="2044" max="2044" width="11.140625" style="20" customWidth="1"/>
    <col min="2045" max="2045" width="12.140625" style="20" customWidth="1"/>
    <col min="2046" max="2046" width="2.85546875" style="20" customWidth="1"/>
    <col min="2047" max="2047" width="12.5703125" style="20" customWidth="1"/>
    <col min="2048" max="2048" width="12.42578125" style="20" customWidth="1"/>
    <col min="2049" max="2049" width="11.140625" style="20" customWidth="1"/>
    <col min="2050" max="2050" width="12.85546875" style="20" customWidth="1"/>
    <col min="2051" max="2051" width="12.42578125" style="20" customWidth="1"/>
    <col min="2052" max="2291" width="12.42578125" style="20"/>
    <col min="2292" max="2292" width="4.7109375" style="20" customWidth="1"/>
    <col min="2293" max="2293" width="4.5703125" style="20" customWidth="1"/>
    <col min="2294" max="2294" width="4.42578125" style="20" customWidth="1"/>
    <col min="2295" max="2295" width="4" style="20" customWidth="1"/>
    <col min="2296" max="2296" width="2.42578125" style="20" customWidth="1"/>
    <col min="2297" max="2297" width="46.140625" style="20" customWidth="1"/>
    <col min="2298" max="2299" width="12.5703125" style="20" customWidth="1"/>
    <col min="2300" max="2300" width="11.140625" style="20" customWidth="1"/>
    <col min="2301" max="2301" width="12.140625" style="20" customWidth="1"/>
    <col min="2302" max="2302" width="2.85546875" style="20" customWidth="1"/>
    <col min="2303" max="2303" width="12.5703125" style="20" customWidth="1"/>
    <col min="2304" max="2304" width="12.42578125" style="20" customWidth="1"/>
    <col min="2305" max="2305" width="11.140625" style="20" customWidth="1"/>
    <col min="2306" max="2306" width="12.85546875" style="20" customWidth="1"/>
    <col min="2307" max="2307" width="12.42578125" style="20" customWidth="1"/>
    <col min="2308" max="2547" width="12.42578125" style="20"/>
    <col min="2548" max="2548" width="4.7109375" style="20" customWidth="1"/>
    <col min="2549" max="2549" width="4.5703125" style="20" customWidth="1"/>
    <col min="2550" max="2550" width="4.42578125" style="20" customWidth="1"/>
    <col min="2551" max="2551" width="4" style="20" customWidth="1"/>
    <col min="2552" max="2552" width="2.42578125" style="20" customWidth="1"/>
    <col min="2553" max="2553" width="46.140625" style="20" customWidth="1"/>
    <col min="2554" max="2555" width="12.5703125" style="20" customWidth="1"/>
    <col min="2556" max="2556" width="11.140625" style="20" customWidth="1"/>
    <col min="2557" max="2557" width="12.140625" style="20" customWidth="1"/>
    <col min="2558" max="2558" width="2.85546875" style="20" customWidth="1"/>
    <col min="2559" max="2559" width="12.5703125" style="20" customWidth="1"/>
    <col min="2560" max="2560" width="12.42578125" style="20" customWidth="1"/>
    <col min="2561" max="2561" width="11.140625" style="20" customWidth="1"/>
    <col min="2562" max="2562" width="12.85546875" style="20" customWidth="1"/>
    <col min="2563" max="2563" width="12.42578125" style="20" customWidth="1"/>
    <col min="2564" max="2803" width="12.42578125" style="20"/>
    <col min="2804" max="2804" width="4.7109375" style="20" customWidth="1"/>
    <col min="2805" max="2805" width="4.5703125" style="20" customWidth="1"/>
    <col min="2806" max="2806" width="4.42578125" style="20" customWidth="1"/>
    <col min="2807" max="2807" width="4" style="20" customWidth="1"/>
    <col min="2808" max="2808" width="2.42578125" style="20" customWidth="1"/>
    <col min="2809" max="2809" width="46.140625" style="20" customWidth="1"/>
    <col min="2810" max="2811" width="12.5703125" style="20" customWidth="1"/>
    <col min="2812" max="2812" width="11.140625" style="20" customWidth="1"/>
    <col min="2813" max="2813" width="12.140625" style="20" customWidth="1"/>
    <col min="2814" max="2814" width="2.85546875" style="20" customWidth="1"/>
    <col min="2815" max="2815" width="12.5703125" style="20" customWidth="1"/>
    <col min="2816" max="2816" width="12.42578125" style="20" customWidth="1"/>
    <col min="2817" max="2817" width="11.140625" style="20" customWidth="1"/>
    <col min="2818" max="2818" width="12.85546875" style="20" customWidth="1"/>
    <col min="2819" max="2819" width="12.42578125" style="20" customWidth="1"/>
    <col min="2820" max="3059" width="12.42578125" style="20"/>
    <col min="3060" max="3060" width="4.7109375" style="20" customWidth="1"/>
    <col min="3061" max="3061" width="4.5703125" style="20" customWidth="1"/>
    <col min="3062" max="3062" width="4.42578125" style="20" customWidth="1"/>
    <col min="3063" max="3063" width="4" style="20" customWidth="1"/>
    <col min="3064" max="3064" width="2.42578125" style="20" customWidth="1"/>
    <col min="3065" max="3065" width="46.140625" style="20" customWidth="1"/>
    <col min="3066" max="3067" width="12.5703125" style="20" customWidth="1"/>
    <col min="3068" max="3068" width="11.140625" style="20" customWidth="1"/>
    <col min="3069" max="3069" width="12.140625" style="20" customWidth="1"/>
    <col min="3070" max="3070" width="2.85546875" style="20" customWidth="1"/>
    <col min="3071" max="3071" width="12.5703125" style="20" customWidth="1"/>
    <col min="3072" max="3072" width="12.42578125" style="20" customWidth="1"/>
    <col min="3073" max="3073" width="11.140625" style="20" customWidth="1"/>
    <col min="3074" max="3074" width="12.85546875" style="20" customWidth="1"/>
    <col min="3075" max="3075" width="12.42578125" style="20" customWidth="1"/>
    <col min="3076" max="3315" width="12.42578125" style="20"/>
    <col min="3316" max="3316" width="4.7109375" style="20" customWidth="1"/>
    <col min="3317" max="3317" width="4.5703125" style="20" customWidth="1"/>
    <col min="3318" max="3318" width="4.42578125" style="20" customWidth="1"/>
    <col min="3319" max="3319" width="4" style="20" customWidth="1"/>
    <col min="3320" max="3320" width="2.42578125" style="20" customWidth="1"/>
    <col min="3321" max="3321" width="46.140625" style="20" customWidth="1"/>
    <col min="3322" max="3323" width="12.5703125" style="20" customWidth="1"/>
    <col min="3324" max="3324" width="11.140625" style="20" customWidth="1"/>
    <col min="3325" max="3325" width="12.140625" style="20" customWidth="1"/>
    <col min="3326" max="3326" width="2.85546875" style="20" customWidth="1"/>
    <col min="3327" max="3327" width="12.5703125" style="20" customWidth="1"/>
    <col min="3328" max="3328" width="12.42578125" style="20" customWidth="1"/>
    <col min="3329" max="3329" width="11.140625" style="20" customWidth="1"/>
    <col min="3330" max="3330" width="12.85546875" style="20" customWidth="1"/>
    <col min="3331" max="3331" width="12.42578125" style="20" customWidth="1"/>
    <col min="3332" max="3571" width="12.42578125" style="20"/>
    <col min="3572" max="3572" width="4.7109375" style="20" customWidth="1"/>
    <col min="3573" max="3573" width="4.5703125" style="20" customWidth="1"/>
    <col min="3574" max="3574" width="4.42578125" style="20" customWidth="1"/>
    <col min="3575" max="3575" width="4" style="20" customWidth="1"/>
    <col min="3576" max="3576" width="2.42578125" style="20" customWidth="1"/>
    <col min="3577" max="3577" width="46.140625" style="20" customWidth="1"/>
    <col min="3578" max="3579" width="12.5703125" style="20" customWidth="1"/>
    <col min="3580" max="3580" width="11.140625" style="20" customWidth="1"/>
    <col min="3581" max="3581" width="12.140625" style="20" customWidth="1"/>
    <col min="3582" max="3582" width="2.85546875" style="20" customWidth="1"/>
    <col min="3583" max="3583" width="12.5703125" style="20" customWidth="1"/>
    <col min="3584" max="3584" width="12.42578125" style="20" customWidth="1"/>
    <col min="3585" max="3585" width="11.140625" style="20" customWidth="1"/>
    <col min="3586" max="3586" width="12.85546875" style="20" customWidth="1"/>
    <col min="3587" max="3587" width="12.42578125" style="20" customWidth="1"/>
    <col min="3588" max="3827" width="12.42578125" style="20"/>
    <col min="3828" max="3828" width="4.7109375" style="20" customWidth="1"/>
    <col min="3829" max="3829" width="4.5703125" style="20" customWidth="1"/>
    <col min="3830" max="3830" width="4.42578125" style="20" customWidth="1"/>
    <col min="3831" max="3831" width="4" style="20" customWidth="1"/>
    <col min="3832" max="3832" width="2.42578125" style="20" customWidth="1"/>
    <col min="3833" max="3833" width="46.140625" style="20" customWidth="1"/>
    <col min="3834" max="3835" width="12.5703125" style="20" customWidth="1"/>
    <col min="3836" max="3836" width="11.140625" style="20" customWidth="1"/>
    <col min="3837" max="3837" width="12.140625" style="20" customWidth="1"/>
    <col min="3838" max="3838" width="2.85546875" style="20" customWidth="1"/>
    <col min="3839" max="3839" width="12.5703125" style="20" customWidth="1"/>
    <col min="3840" max="3840" width="12.42578125" style="20" customWidth="1"/>
    <col min="3841" max="3841" width="11.140625" style="20" customWidth="1"/>
    <col min="3842" max="3842" width="12.85546875" style="20" customWidth="1"/>
    <col min="3843" max="3843" width="12.42578125" style="20" customWidth="1"/>
    <col min="3844" max="4083" width="12.42578125" style="20"/>
    <col min="4084" max="4084" width="4.7109375" style="20" customWidth="1"/>
    <col min="4085" max="4085" width="4.5703125" style="20" customWidth="1"/>
    <col min="4086" max="4086" width="4.42578125" style="20" customWidth="1"/>
    <col min="4087" max="4087" width="4" style="20" customWidth="1"/>
    <col min="4088" max="4088" width="2.42578125" style="20" customWidth="1"/>
    <col min="4089" max="4089" width="46.140625" style="20" customWidth="1"/>
    <col min="4090" max="4091" width="12.5703125" style="20" customWidth="1"/>
    <col min="4092" max="4092" width="11.140625" style="20" customWidth="1"/>
    <col min="4093" max="4093" width="12.140625" style="20" customWidth="1"/>
    <col min="4094" max="4094" width="2.85546875" style="20" customWidth="1"/>
    <col min="4095" max="4095" width="12.5703125" style="20" customWidth="1"/>
    <col min="4096" max="4096" width="12.42578125" style="20" customWidth="1"/>
    <col min="4097" max="4097" width="11.140625" style="20" customWidth="1"/>
    <col min="4098" max="4098" width="12.85546875" style="20" customWidth="1"/>
    <col min="4099" max="4099" width="12.42578125" style="20" customWidth="1"/>
    <col min="4100" max="4339" width="12.42578125" style="20"/>
    <col min="4340" max="4340" width="4.7109375" style="20" customWidth="1"/>
    <col min="4341" max="4341" width="4.5703125" style="20" customWidth="1"/>
    <col min="4342" max="4342" width="4.42578125" style="20" customWidth="1"/>
    <col min="4343" max="4343" width="4" style="20" customWidth="1"/>
    <col min="4344" max="4344" width="2.42578125" style="20" customWidth="1"/>
    <col min="4345" max="4345" width="46.140625" style="20" customWidth="1"/>
    <col min="4346" max="4347" width="12.5703125" style="20" customWidth="1"/>
    <col min="4348" max="4348" width="11.140625" style="20" customWidth="1"/>
    <col min="4349" max="4349" width="12.140625" style="20" customWidth="1"/>
    <col min="4350" max="4350" width="2.85546875" style="20" customWidth="1"/>
    <col min="4351" max="4351" width="12.5703125" style="20" customWidth="1"/>
    <col min="4352" max="4352" width="12.42578125" style="20" customWidth="1"/>
    <col min="4353" max="4353" width="11.140625" style="20" customWidth="1"/>
    <col min="4354" max="4354" width="12.85546875" style="20" customWidth="1"/>
    <col min="4355" max="4355" width="12.42578125" style="20" customWidth="1"/>
    <col min="4356" max="4595" width="12.42578125" style="20"/>
    <col min="4596" max="4596" width="4.7109375" style="20" customWidth="1"/>
    <col min="4597" max="4597" width="4.5703125" style="20" customWidth="1"/>
    <col min="4598" max="4598" width="4.42578125" style="20" customWidth="1"/>
    <col min="4599" max="4599" width="4" style="20" customWidth="1"/>
    <col min="4600" max="4600" width="2.42578125" style="20" customWidth="1"/>
    <col min="4601" max="4601" width="46.140625" style="20" customWidth="1"/>
    <col min="4602" max="4603" width="12.5703125" style="20" customWidth="1"/>
    <col min="4604" max="4604" width="11.140625" style="20" customWidth="1"/>
    <col min="4605" max="4605" width="12.140625" style="20" customWidth="1"/>
    <col min="4606" max="4606" width="2.85546875" style="20" customWidth="1"/>
    <col min="4607" max="4607" width="12.5703125" style="20" customWidth="1"/>
    <col min="4608" max="4608" width="12.42578125" style="20" customWidth="1"/>
    <col min="4609" max="4609" width="11.140625" style="20" customWidth="1"/>
    <col min="4610" max="4610" width="12.85546875" style="20" customWidth="1"/>
    <col min="4611" max="4611" width="12.42578125" style="20" customWidth="1"/>
    <col min="4612" max="4851" width="12.42578125" style="20"/>
    <col min="4852" max="4852" width="4.7109375" style="20" customWidth="1"/>
    <col min="4853" max="4853" width="4.5703125" style="20" customWidth="1"/>
    <col min="4854" max="4854" width="4.42578125" style="20" customWidth="1"/>
    <col min="4855" max="4855" width="4" style="20" customWidth="1"/>
    <col min="4856" max="4856" width="2.42578125" style="20" customWidth="1"/>
    <col min="4857" max="4857" width="46.140625" style="20" customWidth="1"/>
    <col min="4858" max="4859" width="12.5703125" style="20" customWidth="1"/>
    <col min="4860" max="4860" width="11.140625" style="20" customWidth="1"/>
    <col min="4861" max="4861" width="12.140625" style="20" customWidth="1"/>
    <col min="4862" max="4862" width="2.85546875" style="20" customWidth="1"/>
    <col min="4863" max="4863" width="12.5703125" style="20" customWidth="1"/>
    <col min="4864" max="4864" width="12.42578125" style="20" customWidth="1"/>
    <col min="4865" max="4865" width="11.140625" style="20" customWidth="1"/>
    <col min="4866" max="4866" width="12.85546875" style="20" customWidth="1"/>
    <col min="4867" max="4867" width="12.42578125" style="20" customWidth="1"/>
    <col min="4868" max="5107" width="12.42578125" style="20"/>
    <col min="5108" max="5108" width="4.7109375" style="20" customWidth="1"/>
    <col min="5109" max="5109" width="4.5703125" style="20" customWidth="1"/>
    <col min="5110" max="5110" width="4.42578125" style="20" customWidth="1"/>
    <col min="5111" max="5111" width="4" style="20" customWidth="1"/>
    <col min="5112" max="5112" width="2.42578125" style="20" customWidth="1"/>
    <col min="5113" max="5113" width="46.140625" style="20" customWidth="1"/>
    <col min="5114" max="5115" width="12.5703125" style="20" customWidth="1"/>
    <col min="5116" max="5116" width="11.140625" style="20" customWidth="1"/>
    <col min="5117" max="5117" width="12.140625" style="20" customWidth="1"/>
    <col min="5118" max="5118" width="2.85546875" style="20" customWidth="1"/>
    <col min="5119" max="5119" width="12.5703125" style="20" customWidth="1"/>
    <col min="5120" max="5120" width="12.42578125" style="20" customWidth="1"/>
    <col min="5121" max="5121" width="11.140625" style="20" customWidth="1"/>
    <col min="5122" max="5122" width="12.85546875" style="20" customWidth="1"/>
    <col min="5123" max="5123" width="12.42578125" style="20" customWidth="1"/>
    <col min="5124" max="5363" width="12.42578125" style="20"/>
    <col min="5364" max="5364" width="4.7109375" style="20" customWidth="1"/>
    <col min="5365" max="5365" width="4.5703125" style="20" customWidth="1"/>
    <col min="5366" max="5366" width="4.42578125" style="20" customWidth="1"/>
    <col min="5367" max="5367" width="4" style="20" customWidth="1"/>
    <col min="5368" max="5368" width="2.42578125" style="20" customWidth="1"/>
    <col min="5369" max="5369" width="46.140625" style="20" customWidth="1"/>
    <col min="5370" max="5371" width="12.5703125" style="20" customWidth="1"/>
    <col min="5372" max="5372" width="11.140625" style="20" customWidth="1"/>
    <col min="5373" max="5373" width="12.140625" style="20" customWidth="1"/>
    <col min="5374" max="5374" width="2.85546875" style="20" customWidth="1"/>
    <col min="5375" max="5375" width="12.5703125" style="20" customWidth="1"/>
    <col min="5376" max="5376" width="12.42578125" style="20" customWidth="1"/>
    <col min="5377" max="5377" width="11.140625" style="20" customWidth="1"/>
    <col min="5378" max="5378" width="12.85546875" style="20" customWidth="1"/>
    <col min="5379" max="5379" width="12.42578125" style="20" customWidth="1"/>
    <col min="5380" max="5619" width="12.42578125" style="20"/>
    <col min="5620" max="5620" width="4.7109375" style="20" customWidth="1"/>
    <col min="5621" max="5621" width="4.5703125" style="20" customWidth="1"/>
    <col min="5622" max="5622" width="4.42578125" style="20" customWidth="1"/>
    <col min="5623" max="5623" width="4" style="20" customWidth="1"/>
    <col min="5624" max="5624" width="2.42578125" style="20" customWidth="1"/>
    <col min="5625" max="5625" width="46.140625" style="20" customWidth="1"/>
    <col min="5626" max="5627" width="12.5703125" style="20" customWidth="1"/>
    <col min="5628" max="5628" width="11.140625" style="20" customWidth="1"/>
    <col min="5629" max="5629" width="12.140625" style="20" customWidth="1"/>
    <col min="5630" max="5630" width="2.85546875" style="20" customWidth="1"/>
    <col min="5631" max="5631" width="12.5703125" style="20" customWidth="1"/>
    <col min="5632" max="5632" width="12.42578125" style="20" customWidth="1"/>
    <col min="5633" max="5633" width="11.140625" style="20" customWidth="1"/>
    <col min="5634" max="5634" width="12.85546875" style="20" customWidth="1"/>
    <col min="5635" max="5635" width="12.42578125" style="20" customWidth="1"/>
    <col min="5636" max="5875" width="12.42578125" style="20"/>
    <col min="5876" max="5876" width="4.7109375" style="20" customWidth="1"/>
    <col min="5877" max="5877" width="4.5703125" style="20" customWidth="1"/>
    <col min="5878" max="5878" width="4.42578125" style="20" customWidth="1"/>
    <col min="5879" max="5879" width="4" style="20" customWidth="1"/>
    <col min="5880" max="5880" width="2.42578125" style="20" customWidth="1"/>
    <col min="5881" max="5881" width="46.140625" style="20" customWidth="1"/>
    <col min="5882" max="5883" width="12.5703125" style="20" customWidth="1"/>
    <col min="5884" max="5884" width="11.140625" style="20" customWidth="1"/>
    <col min="5885" max="5885" width="12.140625" style="20" customWidth="1"/>
    <col min="5886" max="5886" width="2.85546875" style="20" customWidth="1"/>
    <col min="5887" max="5887" width="12.5703125" style="20" customWidth="1"/>
    <col min="5888" max="5888" width="12.42578125" style="20" customWidth="1"/>
    <col min="5889" max="5889" width="11.140625" style="20" customWidth="1"/>
    <col min="5890" max="5890" width="12.85546875" style="20" customWidth="1"/>
    <col min="5891" max="5891" width="12.42578125" style="20" customWidth="1"/>
    <col min="5892" max="6131" width="12.42578125" style="20"/>
    <col min="6132" max="6132" width="4.7109375" style="20" customWidth="1"/>
    <col min="6133" max="6133" width="4.5703125" style="20" customWidth="1"/>
    <col min="6134" max="6134" width="4.42578125" style="20" customWidth="1"/>
    <col min="6135" max="6135" width="4" style="20" customWidth="1"/>
    <col min="6136" max="6136" width="2.42578125" style="20" customWidth="1"/>
    <col min="6137" max="6137" width="46.140625" style="20" customWidth="1"/>
    <col min="6138" max="6139" width="12.5703125" style="20" customWidth="1"/>
    <col min="6140" max="6140" width="11.140625" style="20" customWidth="1"/>
    <col min="6141" max="6141" width="12.140625" style="20" customWidth="1"/>
    <col min="6142" max="6142" width="2.85546875" style="20" customWidth="1"/>
    <col min="6143" max="6143" width="12.5703125" style="20" customWidth="1"/>
    <col min="6144" max="6144" width="12.42578125" style="20" customWidth="1"/>
    <col min="6145" max="6145" width="11.140625" style="20" customWidth="1"/>
    <col min="6146" max="6146" width="12.85546875" style="20" customWidth="1"/>
    <col min="6147" max="6147" width="12.42578125" style="20" customWidth="1"/>
    <col min="6148" max="6387" width="12.42578125" style="20"/>
    <col min="6388" max="6388" width="4.7109375" style="20" customWidth="1"/>
    <col min="6389" max="6389" width="4.5703125" style="20" customWidth="1"/>
    <col min="6390" max="6390" width="4.42578125" style="20" customWidth="1"/>
    <col min="6391" max="6391" width="4" style="20" customWidth="1"/>
    <col min="6392" max="6392" width="2.42578125" style="20" customWidth="1"/>
    <col min="6393" max="6393" width="46.140625" style="20" customWidth="1"/>
    <col min="6394" max="6395" width="12.5703125" style="20" customWidth="1"/>
    <col min="6396" max="6396" width="11.140625" style="20" customWidth="1"/>
    <col min="6397" max="6397" width="12.140625" style="20" customWidth="1"/>
    <col min="6398" max="6398" width="2.85546875" style="20" customWidth="1"/>
    <col min="6399" max="6399" width="12.5703125" style="20" customWidth="1"/>
    <col min="6400" max="6400" width="12.42578125" style="20" customWidth="1"/>
    <col min="6401" max="6401" width="11.140625" style="20" customWidth="1"/>
    <col min="6402" max="6402" width="12.85546875" style="20" customWidth="1"/>
    <col min="6403" max="6403" width="12.42578125" style="20" customWidth="1"/>
    <col min="6404" max="6643" width="12.42578125" style="20"/>
    <col min="6644" max="6644" width="4.7109375" style="20" customWidth="1"/>
    <col min="6645" max="6645" width="4.5703125" style="20" customWidth="1"/>
    <col min="6646" max="6646" width="4.42578125" style="20" customWidth="1"/>
    <col min="6647" max="6647" width="4" style="20" customWidth="1"/>
    <col min="6648" max="6648" width="2.42578125" style="20" customWidth="1"/>
    <col min="6649" max="6649" width="46.140625" style="20" customWidth="1"/>
    <col min="6650" max="6651" width="12.5703125" style="20" customWidth="1"/>
    <col min="6652" max="6652" width="11.140625" style="20" customWidth="1"/>
    <col min="6653" max="6653" width="12.140625" style="20" customWidth="1"/>
    <col min="6654" max="6654" width="2.85546875" style="20" customWidth="1"/>
    <col min="6655" max="6655" width="12.5703125" style="20" customWidth="1"/>
    <col min="6656" max="6656" width="12.42578125" style="20" customWidth="1"/>
    <col min="6657" max="6657" width="11.140625" style="20" customWidth="1"/>
    <col min="6658" max="6658" width="12.85546875" style="20" customWidth="1"/>
    <col min="6659" max="6659" width="12.42578125" style="20" customWidth="1"/>
    <col min="6660" max="6899" width="12.42578125" style="20"/>
    <col min="6900" max="6900" width="4.7109375" style="20" customWidth="1"/>
    <col min="6901" max="6901" width="4.5703125" style="20" customWidth="1"/>
    <col min="6902" max="6902" width="4.42578125" style="20" customWidth="1"/>
    <col min="6903" max="6903" width="4" style="20" customWidth="1"/>
    <col min="6904" max="6904" width="2.42578125" style="20" customWidth="1"/>
    <col min="6905" max="6905" width="46.140625" style="20" customWidth="1"/>
    <col min="6906" max="6907" width="12.5703125" style="20" customWidth="1"/>
    <col min="6908" max="6908" width="11.140625" style="20" customWidth="1"/>
    <col min="6909" max="6909" width="12.140625" style="20" customWidth="1"/>
    <col min="6910" max="6910" width="2.85546875" style="20" customWidth="1"/>
    <col min="6911" max="6911" width="12.5703125" style="20" customWidth="1"/>
    <col min="6912" max="6912" width="12.42578125" style="20" customWidth="1"/>
    <col min="6913" max="6913" width="11.140625" style="20" customWidth="1"/>
    <col min="6914" max="6914" width="12.85546875" style="20" customWidth="1"/>
    <col min="6915" max="6915" width="12.42578125" style="20" customWidth="1"/>
    <col min="6916" max="7155" width="12.42578125" style="20"/>
    <col min="7156" max="7156" width="4.7109375" style="20" customWidth="1"/>
    <col min="7157" max="7157" width="4.5703125" style="20" customWidth="1"/>
    <col min="7158" max="7158" width="4.42578125" style="20" customWidth="1"/>
    <col min="7159" max="7159" width="4" style="20" customWidth="1"/>
    <col min="7160" max="7160" width="2.42578125" style="20" customWidth="1"/>
    <col min="7161" max="7161" width="46.140625" style="20" customWidth="1"/>
    <col min="7162" max="7163" width="12.5703125" style="20" customWidth="1"/>
    <col min="7164" max="7164" width="11.140625" style="20" customWidth="1"/>
    <col min="7165" max="7165" width="12.140625" style="20" customWidth="1"/>
    <col min="7166" max="7166" width="2.85546875" style="20" customWidth="1"/>
    <col min="7167" max="7167" width="12.5703125" style="20" customWidth="1"/>
    <col min="7168" max="7168" width="12.42578125" style="20" customWidth="1"/>
    <col min="7169" max="7169" width="11.140625" style="20" customWidth="1"/>
    <col min="7170" max="7170" width="12.85546875" style="20" customWidth="1"/>
    <col min="7171" max="7171" width="12.42578125" style="20" customWidth="1"/>
    <col min="7172" max="7411" width="12.42578125" style="20"/>
    <col min="7412" max="7412" width="4.7109375" style="20" customWidth="1"/>
    <col min="7413" max="7413" width="4.5703125" style="20" customWidth="1"/>
    <col min="7414" max="7414" width="4.42578125" style="20" customWidth="1"/>
    <col min="7415" max="7415" width="4" style="20" customWidth="1"/>
    <col min="7416" max="7416" width="2.42578125" style="20" customWidth="1"/>
    <col min="7417" max="7417" width="46.140625" style="20" customWidth="1"/>
    <col min="7418" max="7419" width="12.5703125" style="20" customWidth="1"/>
    <col min="7420" max="7420" width="11.140625" style="20" customWidth="1"/>
    <col min="7421" max="7421" width="12.140625" style="20" customWidth="1"/>
    <col min="7422" max="7422" width="2.85546875" style="20" customWidth="1"/>
    <col min="7423" max="7423" width="12.5703125" style="20" customWidth="1"/>
    <col min="7424" max="7424" width="12.42578125" style="20" customWidth="1"/>
    <col min="7425" max="7425" width="11.140625" style="20" customWidth="1"/>
    <col min="7426" max="7426" width="12.85546875" style="20" customWidth="1"/>
    <col min="7427" max="7427" width="12.42578125" style="20" customWidth="1"/>
    <col min="7428" max="7667" width="12.42578125" style="20"/>
    <col min="7668" max="7668" width="4.7109375" style="20" customWidth="1"/>
    <col min="7669" max="7669" width="4.5703125" style="20" customWidth="1"/>
    <col min="7670" max="7670" width="4.42578125" style="20" customWidth="1"/>
    <col min="7671" max="7671" width="4" style="20" customWidth="1"/>
    <col min="7672" max="7672" width="2.42578125" style="20" customWidth="1"/>
    <col min="7673" max="7673" width="46.140625" style="20" customWidth="1"/>
    <col min="7674" max="7675" width="12.5703125" style="20" customWidth="1"/>
    <col min="7676" max="7676" width="11.140625" style="20" customWidth="1"/>
    <col min="7677" max="7677" width="12.140625" style="20" customWidth="1"/>
    <col min="7678" max="7678" width="2.85546875" style="20" customWidth="1"/>
    <col min="7679" max="7679" width="12.5703125" style="20" customWidth="1"/>
    <col min="7680" max="7680" width="12.42578125" style="20" customWidth="1"/>
    <col min="7681" max="7681" width="11.140625" style="20" customWidth="1"/>
    <col min="7682" max="7682" width="12.85546875" style="20" customWidth="1"/>
    <col min="7683" max="7683" width="12.42578125" style="20" customWidth="1"/>
    <col min="7684" max="7923" width="12.42578125" style="20"/>
    <col min="7924" max="7924" width="4.7109375" style="20" customWidth="1"/>
    <col min="7925" max="7925" width="4.5703125" style="20" customWidth="1"/>
    <col min="7926" max="7926" width="4.42578125" style="20" customWidth="1"/>
    <col min="7927" max="7927" width="4" style="20" customWidth="1"/>
    <col min="7928" max="7928" width="2.42578125" style="20" customWidth="1"/>
    <col min="7929" max="7929" width="46.140625" style="20" customWidth="1"/>
    <col min="7930" max="7931" width="12.5703125" style="20" customWidth="1"/>
    <col min="7932" max="7932" width="11.140625" style="20" customWidth="1"/>
    <col min="7933" max="7933" width="12.140625" style="20" customWidth="1"/>
    <col min="7934" max="7934" width="2.85546875" style="20" customWidth="1"/>
    <col min="7935" max="7935" width="12.5703125" style="20" customWidth="1"/>
    <col min="7936" max="7936" width="12.42578125" style="20" customWidth="1"/>
    <col min="7937" max="7937" width="11.140625" style="20" customWidth="1"/>
    <col min="7938" max="7938" width="12.85546875" style="20" customWidth="1"/>
    <col min="7939" max="7939" width="12.42578125" style="20" customWidth="1"/>
    <col min="7940" max="8179" width="12.42578125" style="20"/>
    <col min="8180" max="8180" width="4.7109375" style="20" customWidth="1"/>
    <col min="8181" max="8181" width="4.5703125" style="20" customWidth="1"/>
    <col min="8182" max="8182" width="4.42578125" style="20" customWidth="1"/>
    <col min="8183" max="8183" width="4" style="20" customWidth="1"/>
    <col min="8184" max="8184" width="2.42578125" style="20" customWidth="1"/>
    <col min="8185" max="8185" width="46.140625" style="20" customWidth="1"/>
    <col min="8186" max="8187" width="12.5703125" style="20" customWidth="1"/>
    <col min="8188" max="8188" width="11.140625" style="20" customWidth="1"/>
    <col min="8189" max="8189" width="12.140625" style="20" customWidth="1"/>
    <col min="8190" max="8190" width="2.85546875" style="20" customWidth="1"/>
    <col min="8191" max="8191" width="12.5703125" style="20" customWidth="1"/>
    <col min="8192" max="8192" width="12.42578125" style="20" customWidth="1"/>
    <col min="8193" max="8193" width="11.140625" style="20" customWidth="1"/>
    <col min="8194" max="8194" width="12.85546875" style="20" customWidth="1"/>
    <col min="8195" max="8195" width="12.42578125" style="20" customWidth="1"/>
    <col min="8196" max="8435" width="12.42578125" style="20"/>
    <col min="8436" max="8436" width="4.7109375" style="20" customWidth="1"/>
    <col min="8437" max="8437" width="4.5703125" style="20" customWidth="1"/>
    <col min="8438" max="8438" width="4.42578125" style="20" customWidth="1"/>
    <col min="8439" max="8439" width="4" style="20" customWidth="1"/>
    <col min="8440" max="8440" width="2.42578125" style="20" customWidth="1"/>
    <col min="8441" max="8441" width="46.140625" style="20" customWidth="1"/>
    <col min="8442" max="8443" width="12.5703125" style="20" customWidth="1"/>
    <col min="8444" max="8444" width="11.140625" style="20" customWidth="1"/>
    <col min="8445" max="8445" width="12.140625" style="20" customWidth="1"/>
    <col min="8446" max="8446" width="2.85546875" style="20" customWidth="1"/>
    <col min="8447" max="8447" width="12.5703125" style="20" customWidth="1"/>
    <col min="8448" max="8448" width="12.42578125" style="20" customWidth="1"/>
    <col min="8449" max="8449" width="11.140625" style="20" customWidth="1"/>
    <col min="8450" max="8450" width="12.85546875" style="20" customWidth="1"/>
    <col min="8451" max="8451" width="12.42578125" style="20" customWidth="1"/>
    <col min="8452" max="8691" width="12.42578125" style="20"/>
    <col min="8692" max="8692" width="4.7109375" style="20" customWidth="1"/>
    <col min="8693" max="8693" width="4.5703125" style="20" customWidth="1"/>
    <col min="8694" max="8694" width="4.42578125" style="20" customWidth="1"/>
    <col min="8695" max="8695" width="4" style="20" customWidth="1"/>
    <col min="8696" max="8696" width="2.42578125" style="20" customWidth="1"/>
    <col min="8697" max="8697" width="46.140625" style="20" customWidth="1"/>
    <col min="8698" max="8699" width="12.5703125" style="20" customWidth="1"/>
    <col min="8700" max="8700" width="11.140625" style="20" customWidth="1"/>
    <col min="8701" max="8701" width="12.140625" style="20" customWidth="1"/>
    <col min="8702" max="8702" width="2.85546875" style="20" customWidth="1"/>
    <col min="8703" max="8703" width="12.5703125" style="20" customWidth="1"/>
    <col min="8704" max="8704" width="12.42578125" style="20" customWidth="1"/>
    <col min="8705" max="8705" width="11.140625" style="20" customWidth="1"/>
    <col min="8706" max="8706" width="12.85546875" style="20" customWidth="1"/>
    <col min="8707" max="8707" width="12.42578125" style="20" customWidth="1"/>
    <col min="8708" max="8947" width="12.42578125" style="20"/>
    <col min="8948" max="8948" width="4.7109375" style="20" customWidth="1"/>
    <col min="8949" max="8949" width="4.5703125" style="20" customWidth="1"/>
    <col min="8950" max="8950" width="4.42578125" style="20" customWidth="1"/>
    <col min="8951" max="8951" width="4" style="20" customWidth="1"/>
    <col min="8952" max="8952" width="2.42578125" style="20" customWidth="1"/>
    <col min="8953" max="8953" width="46.140625" style="20" customWidth="1"/>
    <col min="8954" max="8955" width="12.5703125" style="20" customWidth="1"/>
    <col min="8956" max="8956" width="11.140625" style="20" customWidth="1"/>
    <col min="8957" max="8957" width="12.140625" style="20" customWidth="1"/>
    <col min="8958" max="8958" width="2.85546875" style="20" customWidth="1"/>
    <col min="8959" max="8959" width="12.5703125" style="20" customWidth="1"/>
    <col min="8960" max="8960" width="12.42578125" style="20" customWidth="1"/>
    <col min="8961" max="8961" width="11.140625" style="20" customWidth="1"/>
    <col min="8962" max="8962" width="12.85546875" style="20" customWidth="1"/>
    <col min="8963" max="8963" width="12.42578125" style="20" customWidth="1"/>
    <col min="8964" max="9203" width="12.42578125" style="20"/>
    <col min="9204" max="9204" width="4.7109375" style="20" customWidth="1"/>
    <col min="9205" max="9205" width="4.5703125" style="20" customWidth="1"/>
    <col min="9206" max="9206" width="4.42578125" style="20" customWidth="1"/>
    <col min="9207" max="9207" width="4" style="20" customWidth="1"/>
    <col min="9208" max="9208" width="2.42578125" style="20" customWidth="1"/>
    <col min="9209" max="9209" width="46.140625" style="20" customWidth="1"/>
    <col min="9210" max="9211" width="12.5703125" style="20" customWidth="1"/>
    <col min="9212" max="9212" width="11.140625" style="20" customWidth="1"/>
    <col min="9213" max="9213" width="12.140625" style="20" customWidth="1"/>
    <col min="9214" max="9214" width="2.85546875" style="20" customWidth="1"/>
    <col min="9215" max="9215" width="12.5703125" style="20" customWidth="1"/>
    <col min="9216" max="9216" width="12.42578125" style="20" customWidth="1"/>
    <col min="9217" max="9217" width="11.140625" style="20" customWidth="1"/>
    <col min="9218" max="9218" width="12.85546875" style="20" customWidth="1"/>
    <col min="9219" max="9219" width="12.42578125" style="20" customWidth="1"/>
    <col min="9220" max="9459" width="12.42578125" style="20"/>
    <col min="9460" max="9460" width="4.7109375" style="20" customWidth="1"/>
    <col min="9461" max="9461" width="4.5703125" style="20" customWidth="1"/>
    <col min="9462" max="9462" width="4.42578125" style="20" customWidth="1"/>
    <col min="9463" max="9463" width="4" style="20" customWidth="1"/>
    <col min="9464" max="9464" width="2.42578125" style="20" customWidth="1"/>
    <col min="9465" max="9465" width="46.140625" style="20" customWidth="1"/>
    <col min="9466" max="9467" width="12.5703125" style="20" customWidth="1"/>
    <col min="9468" max="9468" width="11.140625" style="20" customWidth="1"/>
    <col min="9469" max="9469" width="12.140625" style="20" customWidth="1"/>
    <col min="9470" max="9470" width="2.85546875" style="20" customWidth="1"/>
    <col min="9471" max="9471" width="12.5703125" style="20" customWidth="1"/>
    <col min="9472" max="9472" width="12.42578125" style="20" customWidth="1"/>
    <col min="9473" max="9473" width="11.140625" style="20" customWidth="1"/>
    <col min="9474" max="9474" width="12.85546875" style="20" customWidth="1"/>
    <col min="9475" max="9475" width="12.42578125" style="20" customWidth="1"/>
    <col min="9476" max="9715" width="12.42578125" style="20"/>
    <col min="9716" max="9716" width="4.7109375" style="20" customWidth="1"/>
    <col min="9717" max="9717" width="4.5703125" style="20" customWidth="1"/>
    <col min="9718" max="9718" width="4.42578125" style="20" customWidth="1"/>
    <col min="9719" max="9719" width="4" style="20" customWidth="1"/>
    <col min="9720" max="9720" width="2.42578125" style="20" customWidth="1"/>
    <col min="9721" max="9721" width="46.140625" style="20" customWidth="1"/>
    <col min="9722" max="9723" width="12.5703125" style="20" customWidth="1"/>
    <col min="9724" max="9724" width="11.140625" style="20" customWidth="1"/>
    <col min="9725" max="9725" width="12.140625" style="20" customWidth="1"/>
    <col min="9726" max="9726" width="2.85546875" style="20" customWidth="1"/>
    <col min="9727" max="9727" width="12.5703125" style="20" customWidth="1"/>
    <col min="9728" max="9728" width="12.42578125" style="20" customWidth="1"/>
    <col min="9729" max="9729" width="11.140625" style="20" customWidth="1"/>
    <col min="9730" max="9730" width="12.85546875" style="20" customWidth="1"/>
    <col min="9731" max="9731" width="12.42578125" style="20" customWidth="1"/>
    <col min="9732" max="9971" width="12.42578125" style="20"/>
    <col min="9972" max="9972" width="4.7109375" style="20" customWidth="1"/>
    <col min="9973" max="9973" width="4.5703125" style="20" customWidth="1"/>
    <col min="9974" max="9974" width="4.42578125" style="20" customWidth="1"/>
    <col min="9975" max="9975" width="4" style="20" customWidth="1"/>
    <col min="9976" max="9976" width="2.42578125" style="20" customWidth="1"/>
    <col min="9977" max="9977" width="46.140625" style="20" customWidth="1"/>
    <col min="9978" max="9979" width="12.5703125" style="20" customWidth="1"/>
    <col min="9980" max="9980" width="11.140625" style="20" customWidth="1"/>
    <col min="9981" max="9981" width="12.140625" style="20" customWidth="1"/>
    <col min="9982" max="9982" width="2.85546875" style="20" customWidth="1"/>
    <col min="9983" max="9983" width="12.5703125" style="20" customWidth="1"/>
    <col min="9984" max="9984" width="12.42578125" style="20" customWidth="1"/>
    <col min="9985" max="9985" width="11.140625" style="20" customWidth="1"/>
    <col min="9986" max="9986" width="12.85546875" style="20" customWidth="1"/>
    <col min="9987" max="9987" width="12.42578125" style="20" customWidth="1"/>
    <col min="9988" max="10227" width="12.42578125" style="20"/>
    <col min="10228" max="10228" width="4.7109375" style="20" customWidth="1"/>
    <col min="10229" max="10229" width="4.5703125" style="20" customWidth="1"/>
    <col min="10230" max="10230" width="4.42578125" style="20" customWidth="1"/>
    <col min="10231" max="10231" width="4" style="20" customWidth="1"/>
    <col min="10232" max="10232" width="2.42578125" style="20" customWidth="1"/>
    <col min="10233" max="10233" width="46.140625" style="20" customWidth="1"/>
    <col min="10234" max="10235" width="12.5703125" style="20" customWidth="1"/>
    <col min="10236" max="10236" width="11.140625" style="20" customWidth="1"/>
    <col min="10237" max="10237" width="12.140625" style="20" customWidth="1"/>
    <col min="10238" max="10238" width="2.85546875" style="20" customWidth="1"/>
    <col min="10239" max="10239" width="12.5703125" style="20" customWidth="1"/>
    <col min="10240" max="10240" width="12.42578125" style="20" customWidth="1"/>
    <col min="10241" max="10241" width="11.140625" style="20" customWidth="1"/>
    <col min="10242" max="10242" width="12.85546875" style="20" customWidth="1"/>
    <col min="10243" max="10243" width="12.42578125" style="20" customWidth="1"/>
    <col min="10244" max="10483" width="12.42578125" style="20"/>
    <col min="10484" max="10484" width="4.7109375" style="20" customWidth="1"/>
    <col min="10485" max="10485" width="4.5703125" style="20" customWidth="1"/>
    <col min="10486" max="10486" width="4.42578125" style="20" customWidth="1"/>
    <col min="10487" max="10487" width="4" style="20" customWidth="1"/>
    <col min="10488" max="10488" width="2.42578125" style="20" customWidth="1"/>
    <col min="10489" max="10489" width="46.140625" style="20" customWidth="1"/>
    <col min="10490" max="10491" width="12.5703125" style="20" customWidth="1"/>
    <col min="10492" max="10492" width="11.140625" style="20" customWidth="1"/>
    <col min="10493" max="10493" width="12.140625" style="20" customWidth="1"/>
    <col min="10494" max="10494" width="2.85546875" style="20" customWidth="1"/>
    <col min="10495" max="10495" width="12.5703125" style="20" customWidth="1"/>
    <col min="10496" max="10496" width="12.42578125" style="20" customWidth="1"/>
    <col min="10497" max="10497" width="11.140625" style="20" customWidth="1"/>
    <col min="10498" max="10498" width="12.85546875" style="20" customWidth="1"/>
    <col min="10499" max="10499" width="12.42578125" style="20" customWidth="1"/>
    <col min="10500" max="10739" width="12.42578125" style="20"/>
    <col min="10740" max="10740" width="4.7109375" style="20" customWidth="1"/>
    <col min="10741" max="10741" width="4.5703125" style="20" customWidth="1"/>
    <col min="10742" max="10742" width="4.42578125" style="20" customWidth="1"/>
    <col min="10743" max="10743" width="4" style="20" customWidth="1"/>
    <col min="10744" max="10744" width="2.42578125" style="20" customWidth="1"/>
    <col min="10745" max="10745" width="46.140625" style="20" customWidth="1"/>
    <col min="10746" max="10747" width="12.5703125" style="20" customWidth="1"/>
    <col min="10748" max="10748" width="11.140625" style="20" customWidth="1"/>
    <col min="10749" max="10749" width="12.140625" style="20" customWidth="1"/>
    <col min="10750" max="10750" width="2.85546875" style="20" customWidth="1"/>
    <col min="10751" max="10751" width="12.5703125" style="20" customWidth="1"/>
    <col min="10752" max="10752" width="12.42578125" style="20" customWidth="1"/>
    <col min="10753" max="10753" width="11.140625" style="20" customWidth="1"/>
    <col min="10754" max="10754" width="12.85546875" style="20" customWidth="1"/>
    <col min="10755" max="10755" width="12.42578125" style="20" customWidth="1"/>
    <col min="10756" max="10995" width="12.42578125" style="20"/>
    <col min="10996" max="10996" width="4.7109375" style="20" customWidth="1"/>
    <col min="10997" max="10997" width="4.5703125" style="20" customWidth="1"/>
    <col min="10998" max="10998" width="4.42578125" style="20" customWidth="1"/>
    <col min="10999" max="10999" width="4" style="20" customWidth="1"/>
    <col min="11000" max="11000" width="2.42578125" style="20" customWidth="1"/>
    <col min="11001" max="11001" width="46.140625" style="20" customWidth="1"/>
    <col min="11002" max="11003" width="12.5703125" style="20" customWidth="1"/>
    <col min="11004" max="11004" width="11.140625" style="20" customWidth="1"/>
    <col min="11005" max="11005" width="12.140625" style="20" customWidth="1"/>
    <col min="11006" max="11006" width="2.85546875" style="20" customWidth="1"/>
    <col min="11007" max="11007" width="12.5703125" style="20" customWidth="1"/>
    <col min="11008" max="11008" width="12.42578125" style="20" customWidth="1"/>
    <col min="11009" max="11009" width="11.140625" style="20" customWidth="1"/>
    <col min="11010" max="11010" width="12.85546875" style="20" customWidth="1"/>
    <col min="11011" max="11011" width="12.42578125" style="20" customWidth="1"/>
    <col min="11012" max="11251" width="12.42578125" style="20"/>
    <col min="11252" max="11252" width="4.7109375" style="20" customWidth="1"/>
    <col min="11253" max="11253" width="4.5703125" style="20" customWidth="1"/>
    <col min="11254" max="11254" width="4.42578125" style="20" customWidth="1"/>
    <col min="11255" max="11255" width="4" style="20" customWidth="1"/>
    <col min="11256" max="11256" width="2.42578125" style="20" customWidth="1"/>
    <col min="11257" max="11257" width="46.140625" style="20" customWidth="1"/>
    <col min="11258" max="11259" width="12.5703125" style="20" customWidth="1"/>
    <col min="11260" max="11260" width="11.140625" style="20" customWidth="1"/>
    <col min="11261" max="11261" width="12.140625" style="20" customWidth="1"/>
    <col min="11262" max="11262" width="2.85546875" style="20" customWidth="1"/>
    <col min="11263" max="11263" width="12.5703125" style="20" customWidth="1"/>
    <col min="11264" max="11264" width="12.42578125" style="20" customWidth="1"/>
    <col min="11265" max="11265" width="11.140625" style="20" customWidth="1"/>
    <col min="11266" max="11266" width="12.85546875" style="20" customWidth="1"/>
    <col min="11267" max="11267" width="12.42578125" style="20" customWidth="1"/>
    <col min="11268" max="11507" width="12.42578125" style="20"/>
    <col min="11508" max="11508" width="4.7109375" style="20" customWidth="1"/>
    <col min="11509" max="11509" width="4.5703125" style="20" customWidth="1"/>
    <col min="11510" max="11510" width="4.42578125" style="20" customWidth="1"/>
    <col min="11511" max="11511" width="4" style="20" customWidth="1"/>
    <col min="11512" max="11512" width="2.42578125" style="20" customWidth="1"/>
    <col min="11513" max="11513" width="46.140625" style="20" customWidth="1"/>
    <col min="11514" max="11515" width="12.5703125" style="20" customWidth="1"/>
    <col min="11516" max="11516" width="11.140625" style="20" customWidth="1"/>
    <col min="11517" max="11517" width="12.140625" style="20" customWidth="1"/>
    <col min="11518" max="11518" width="2.85546875" style="20" customWidth="1"/>
    <col min="11519" max="11519" width="12.5703125" style="20" customWidth="1"/>
    <col min="11520" max="11520" width="12.42578125" style="20" customWidth="1"/>
    <col min="11521" max="11521" width="11.140625" style="20" customWidth="1"/>
    <col min="11522" max="11522" width="12.85546875" style="20" customWidth="1"/>
    <col min="11523" max="11523" width="12.42578125" style="20" customWidth="1"/>
    <col min="11524" max="11763" width="12.42578125" style="20"/>
    <col min="11764" max="11764" width="4.7109375" style="20" customWidth="1"/>
    <col min="11765" max="11765" width="4.5703125" style="20" customWidth="1"/>
    <col min="11766" max="11766" width="4.42578125" style="20" customWidth="1"/>
    <col min="11767" max="11767" width="4" style="20" customWidth="1"/>
    <col min="11768" max="11768" width="2.42578125" style="20" customWidth="1"/>
    <col min="11769" max="11769" width="46.140625" style="20" customWidth="1"/>
    <col min="11770" max="11771" width="12.5703125" style="20" customWidth="1"/>
    <col min="11772" max="11772" width="11.140625" style="20" customWidth="1"/>
    <col min="11773" max="11773" width="12.140625" style="20" customWidth="1"/>
    <col min="11774" max="11774" width="2.85546875" style="20" customWidth="1"/>
    <col min="11775" max="11775" width="12.5703125" style="20" customWidth="1"/>
    <col min="11776" max="11776" width="12.42578125" style="20" customWidth="1"/>
    <col min="11777" max="11777" width="11.140625" style="20" customWidth="1"/>
    <col min="11778" max="11778" width="12.85546875" style="20" customWidth="1"/>
    <col min="11779" max="11779" width="12.42578125" style="20" customWidth="1"/>
    <col min="11780" max="12019" width="12.42578125" style="20"/>
    <col min="12020" max="12020" width="4.7109375" style="20" customWidth="1"/>
    <col min="12021" max="12021" width="4.5703125" style="20" customWidth="1"/>
    <col min="12022" max="12022" width="4.42578125" style="20" customWidth="1"/>
    <col min="12023" max="12023" width="4" style="20" customWidth="1"/>
    <col min="12024" max="12024" width="2.42578125" style="20" customWidth="1"/>
    <col min="12025" max="12025" width="46.140625" style="20" customWidth="1"/>
    <col min="12026" max="12027" width="12.5703125" style="20" customWidth="1"/>
    <col min="12028" max="12028" width="11.140625" style="20" customWidth="1"/>
    <col min="12029" max="12029" width="12.140625" style="20" customWidth="1"/>
    <col min="12030" max="12030" width="2.85546875" style="20" customWidth="1"/>
    <col min="12031" max="12031" width="12.5703125" style="20" customWidth="1"/>
    <col min="12032" max="12032" width="12.42578125" style="20" customWidth="1"/>
    <col min="12033" max="12033" width="11.140625" style="20" customWidth="1"/>
    <col min="12034" max="12034" width="12.85546875" style="20" customWidth="1"/>
    <col min="12035" max="12035" width="12.42578125" style="20" customWidth="1"/>
    <col min="12036" max="12275" width="12.42578125" style="20"/>
    <col min="12276" max="12276" width="4.7109375" style="20" customWidth="1"/>
    <col min="12277" max="12277" width="4.5703125" style="20" customWidth="1"/>
    <col min="12278" max="12278" width="4.42578125" style="20" customWidth="1"/>
    <col min="12279" max="12279" width="4" style="20" customWidth="1"/>
    <col min="12280" max="12280" width="2.42578125" style="20" customWidth="1"/>
    <col min="12281" max="12281" width="46.140625" style="20" customWidth="1"/>
    <col min="12282" max="12283" width="12.5703125" style="20" customWidth="1"/>
    <col min="12284" max="12284" width="11.140625" style="20" customWidth="1"/>
    <col min="12285" max="12285" width="12.140625" style="20" customWidth="1"/>
    <col min="12286" max="12286" width="2.85546875" style="20" customWidth="1"/>
    <col min="12287" max="12287" width="12.5703125" style="20" customWidth="1"/>
    <col min="12288" max="12288" width="12.42578125" style="20" customWidth="1"/>
    <col min="12289" max="12289" width="11.140625" style="20" customWidth="1"/>
    <col min="12290" max="12290" width="12.85546875" style="20" customWidth="1"/>
    <col min="12291" max="12291" width="12.42578125" style="20" customWidth="1"/>
    <col min="12292" max="12531" width="12.42578125" style="20"/>
    <col min="12532" max="12532" width="4.7109375" style="20" customWidth="1"/>
    <col min="12533" max="12533" width="4.5703125" style="20" customWidth="1"/>
    <col min="12534" max="12534" width="4.42578125" style="20" customWidth="1"/>
    <col min="12535" max="12535" width="4" style="20" customWidth="1"/>
    <col min="12536" max="12536" width="2.42578125" style="20" customWidth="1"/>
    <col min="12537" max="12537" width="46.140625" style="20" customWidth="1"/>
    <col min="12538" max="12539" width="12.5703125" style="20" customWidth="1"/>
    <col min="12540" max="12540" width="11.140625" style="20" customWidth="1"/>
    <col min="12541" max="12541" width="12.140625" style="20" customWidth="1"/>
    <col min="12542" max="12542" width="2.85546875" style="20" customWidth="1"/>
    <col min="12543" max="12543" width="12.5703125" style="20" customWidth="1"/>
    <col min="12544" max="12544" width="12.42578125" style="20" customWidth="1"/>
    <col min="12545" max="12545" width="11.140625" style="20" customWidth="1"/>
    <col min="12546" max="12546" width="12.85546875" style="20" customWidth="1"/>
    <col min="12547" max="12547" width="12.42578125" style="20" customWidth="1"/>
    <col min="12548" max="12787" width="12.42578125" style="20"/>
    <col min="12788" max="12788" width="4.7109375" style="20" customWidth="1"/>
    <col min="12789" max="12789" width="4.5703125" style="20" customWidth="1"/>
    <col min="12790" max="12790" width="4.42578125" style="20" customWidth="1"/>
    <col min="12791" max="12791" width="4" style="20" customWidth="1"/>
    <col min="12792" max="12792" width="2.42578125" style="20" customWidth="1"/>
    <col min="12793" max="12793" width="46.140625" style="20" customWidth="1"/>
    <col min="12794" max="12795" width="12.5703125" style="20" customWidth="1"/>
    <col min="12796" max="12796" width="11.140625" style="20" customWidth="1"/>
    <col min="12797" max="12797" width="12.140625" style="20" customWidth="1"/>
    <col min="12798" max="12798" width="2.85546875" style="20" customWidth="1"/>
    <col min="12799" max="12799" width="12.5703125" style="20" customWidth="1"/>
    <col min="12800" max="12800" width="12.42578125" style="20" customWidth="1"/>
    <col min="12801" max="12801" width="11.140625" style="20" customWidth="1"/>
    <col min="12802" max="12802" width="12.85546875" style="20" customWidth="1"/>
    <col min="12803" max="12803" width="12.42578125" style="20" customWidth="1"/>
    <col min="12804" max="13043" width="12.42578125" style="20"/>
    <col min="13044" max="13044" width="4.7109375" style="20" customWidth="1"/>
    <col min="13045" max="13045" width="4.5703125" style="20" customWidth="1"/>
    <col min="13046" max="13046" width="4.42578125" style="20" customWidth="1"/>
    <col min="13047" max="13047" width="4" style="20" customWidth="1"/>
    <col min="13048" max="13048" width="2.42578125" style="20" customWidth="1"/>
    <col min="13049" max="13049" width="46.140625" style="20" customWidth="1"/>
    <col min="13050" max="13051" width="12.5703125" style="20" customWidth="1"/>
    <col min="13052" max="13052" width="11.140625" style="20" customWidth="1"/>
    <col min="13053" max="13053" width="12.140625" style="20" customWidth="1"/>
    <col min="13054" max="13054" width="2.85546875" style="20" customWidth="1"/>
    <col min="13055" max="13055" width="12.5703125" style="20" customWidth="1"/>
    <col min="13056" max="13056" width="12.42578125" style="20" customWidth="1"/>
    <col min="13057" max="13057" width="11.140625" style="20" customWidth="1"/>
    <col min="13058" max="13058" width="12.85546875" style="20" customWidth="1"/>
    <col min="13059" max="13059" width="12.42578125" style="20" customWidth="1"/>
    <col min="13060" max="13299" width="12.42578125" style="20"/>
    <col min="13300" max="13300" width="4.7109375" style="20" customWidth="1"/>
    <col min="13301" max="13301" width="4.5703125" style="20" customWidth="1"/>
    <col min="13302" max="13302" width="4.42578125" style="20" customWidth="1"/>
    <col min="13303" max="13303" width="4" style="20" customWidth="1"/>
    <col min="13304" max="13304" width="2.42578125" style="20" customWidth="1"/>
    <col min="13305" max="13305" width="46.140625" style="20" customWidth="1"/>
    <col min="13306" max="13307" width="12.5703125" style="20" customWidth="1"/>
    <col min="13308" max="13308" width="11.140625" style="20" customWidth="1"/>
    <col min="13309" max="13309" width="12.140625" style="20" customWidth="1"/>
    <col min="13310" max="13310" width="2.85546875" style="20" customWidth="1"/>
    <col min="13311" max="13311" width="12.5703125" style="20" customWidth="1"/>
    <col min="13312" max="13312" width="12.42578125" style="20" customWidth="1"/>
    <col min="13313" max="13313" width="11.140625" style="20" customWidth="1"/>
    <col min="13314" max="13314" width="12.85546875" style="20" customWidth="1"/>
    <col min="13315" max="13315" width="12.42578125" style="20" customWidth="1"/>
    <col min="13316" max="13555" width="12.42578125" style="20"/>
    <col min="13556" max="13556" width="4.7109375" style="20" customWidth="1"/>
    <col min="13557" max="13557" width="4.5703125" style="20" customWidth="1"/>
    <col min="13558" max="13558" width="4.42578125" style="20" customWidth="1"/>
    <col min="13559" max="13559" width="4" style="20" customWidth="1"/>
    <col min="13560" max="13560" width="2.42578125" style="20" customWidth="1"/>
    <col min="13561" max="13561" width="46.140625" style="20" customWidth="1"/>
    <col min="13562" max="13563" width="12.5703125" style="20" customWidth="1"/>
    <col min="13564" max="13564" width="11.140625" style="20" customWidth="1"/>
    <col min="13565" max="13565" width="12.140625" style="20" customWidth="1"/>
    <col min="13566" max="13566" width="2.85546875" style="20" customWidth="1"/>
    <col min="13567" max="13567" width="12.5703125" style="20" customWidth="1"/>
    <col min="13568" max="13568" width="12.42578125" style="20" customWidth="1"/>
    <col min="13569" max="13569" width="11.140625" style="20" customWidth="1"/>
    <col min="13570" max="13570" width="12.85546875" style="20" customWidth="1"/>
    <col min="13571" max="13571" width="12.42578125" style="20" customWidth="1"/>
    <col min="13572" max="13811" width="12.42578125" style="20"/>
    <col min="13812" max="13812" width="4.7109375" style="20" customWidth="1"/>
    <col min="13813" max="13813" width="4.5703125" style="20" customWidth="1"/>
    <col min="13814" max="13814" width="4.42578125" style="20" customWidth="1"/>
    <col min="13815" max="13815" width="4" style="20" customWidth="1"/>
    <col min="13816" max="13816" width="2.42578125" style="20" customWidth="1"/>
    <col min="13817" max="13817" width="46.140625" style="20" customWidth="1"/>
    <col min="13818" max="13819" width="12.5703125" style="20" customWidth="1"/>
    <col min="13820" max="13820" width="11.140625" style="20" customWidth="1"/>
    <col min="13821" max="13821" width="12.140625" style="20" customWidth="1"/>
    <col min="13822" max="13822" width="2.85546875" style="20" customWidth="1"/>
    <col min="13823" max="13823" width="12.5703125" style="20" customWidth="1"/>
    <col min="13824" max="13824" width="12.42578125" style="20" customWidth="1"/>
    <col min="13825" max="13825" width="11.140625" style="20" customWidth="1"/>
    <col min="13826" max="13826" width="12.85546875" style="20" customWidth="1"/>
    <col min="13827" max="13827" width="12.42578125" style="20" customWidth="1"/>
    <col min="13828" max="14067" width="12.42578125" style="20"/>
    <col min="14068" max="14068" width="4.7109375" style="20" customWidth="1"/>
    <col min="14069" max="14069" width="4.5703125" style="20" customWidth="1"/>
    <col min="14070" max="14070" width="4.42578125" style="20" customWidth="1"/>
    <col min="14071" max="14071" width="4" style="20" customWidth="1"/>
    <col min="14072" max="14072" width="2.42578125" style="20" customWidth="1"/>
    <col min="14073" max="14073" width="46.140625" style="20" customWidth="1"/>
    <col min="14074" max="14075" width="12.5703125" style="20" customWidth="1"/>
    <col min="14076" max="14076" width="11.140625" style="20" customWidth="1"/>
    <col min="14077" max="14077" width="12.140625" style="20" customWidth="1"/>
    <col min="14078" max="14078" width="2.85546875" style="20" customWidth="1"/>
    <col min="14079" max="14079" width="12.5703125" style="20" customWidth="1"/>
    <col min="14080" max="14080" width="12.42578125" style="20" customWidth="1"/>
    <col min="14081" max="14081" width="11.140625" style="20" customWidth="1"/>
    <col min="14082" max="14082" width="12.85546875" style="20" customWidth="1"/>
    <col min="14083" max="14083" width="12.42578125" style="20" customWidth="1"/>
    <col min="14084" max="14323" width="12.42578125" style="20"/>
    <col min="14324" max="14324" width="4.7109375" style="20" customWidth="1"/>
    <col min="14325" max="14325" width="4.5703125" style="20" customWidth="1"/>
    <col min="14326" max="14326" width="4.42578125" style="20" customWidth="1"/>
    <col min="14327" max="14327" width="4" style="20" customWidth="1"/>
    <col min="14328" max="14328" width="2.42578125" style="20" customWidth="1"/>
    <col min="14329" max="14329" width="46.140625" style="20" customWidth="1"/>
    <col min="14330" max="14331" width="12.5703125" style="20" customWidth="1"/>
    <col min="14332" max="14332" width="11.140625" style="20" customWidth="1"/>
    <col min="14333" max="14333" width="12.140625" style="20" customWidth="1"/>
    <col min="14334" max="14334" width="2.85546875" style="20" customWidth="1"/>
    <col min="14335" max="14335" width="12.5703125" style="20" customWidth="1"/>
    <col min="14336" max="14336" width="12.42578125" style="20" customWidth="1"/>
    <col min="14337" max="14337" width="11.140625" style="20" customWidth="1"/>
    <col min="14338" max="14338" width="12.85546875" style="20" customWidth="1"/>
    <col min="14339" max="14339" width="12.42578125" style="20" customWidth="1"/>
    <col min="14340" max="14579" width="12.42578125" style="20"/>
    <col min="14580" max="14580" width="4.7109375" style="20" customWidth="1"/>
    <col min="14581" max="14581" width="4.5703125" style="20" customWidth="1"/>
    <col min="14582" max="14582" width="4.42578125" style="20" customWidth="1"/>
    <col min="14583" max="14583" width="4" style="20" customWidth="1"/>
    <col min="14584" max="14584" width="2.42578125" style="20" customWidth="1"/>
    <col min="14585" max="14585" width="46.140625" style="20" customWidth="1"/>
    <col min="14586" max="14587" width="12.5703125" style="20" customWidth="1"/>
    <col min="14588" max="14588" width="11.140625" style="20" customWidth="1"/>
    <col min="14589" max="14589" width="12.140625" style="20" customWidth="1"/>
    <col min="14590" max="14590" width="2.85546875" style="20" customWidth="1"/>
    <col min="14591" max="14591" width="12.5703125" style="20" customWidth="1"/>
    <col min="14592" max="14592" width="12.42578125" style="20" customWidth="1"/>
    <col min="14593" max="14593" width="11.140625" style="20" customWidth="1"/>
    <col min="14594" max="14594" width="12.85546875" style="20" customWidth="1"/>
    <col min="14595" max="14595" width="12.42578125" style="20" customWidth="1"/>
    <col min="14596" max="14835" width="12.42578125" style="20"/>
    <col min="14836" max="14836" width="4.7109375" style="20" customWidth="1"/>
    <col min="14837" max="14837" width="4.5703125" style="20" customWidth="1"/>
    <col min="14838" max="14838" width="4.42578125" style="20" customWidth="1"/>
    <col min="14839" max="14839" width="4" style="20" customWidth="1"/>
    <col min="14840" max="14840" width="2.42578125" style="20" customWidth="1"/>
    <col min="14841" max="14841" width="46.140625" style="20" customWidth="1"/>
    <col min="14842" max="14843" width="12.5703125" style="20" customWidth="1"/>
    <col min="14844" max="14844" width="11.140625" style="20" customWidth="1"/>
    <col min="14845" max="14845" width="12.140625" style="20" customWidth="1"/>
    <col min="14846" max="14846" width="2.85546875" style="20" customWidth="1"/>
    <col min="14847" max="14847" width="12.5703125" style="20" customWidth="1"/>
    <col min="14848" max="14848" width="12.42578125" style="20" customWidth="1"/>
    <col min="14849" max="14849" width="11.140625" style="20" customWidth="1"/>
    <col min="14850" max="14850" width="12.85546875" style="20" customWidth="1"/>
    <col min="14851" max="14851" width="12.42578125" style="20" customWidth="1"/>
    <col min="14852" max="15091" width="12.42578125" style="20"/>
    <col min="15092" max="15092" width="4.7109375" style="20" customWidth="1"/>
    <col min="15093" max="15093" width="4.5703125" style="20" customWidth="1"/>
    <col min="15094" max="15094" width="4.42578125" style="20" customWidth="1"/>
    <col min="15095" max="15095" width="4" style="20" customWidth="1"/>
    <col min="15096" max="15096" width="2.42578125" style="20" customWidth="1"/>
    <col min="15097" max="15097" width="46.140625" style="20" customWidth="1"/>
    <col min="15098" max="15099" width="12.5703125" style="20" customWidth="1"/>
    <col min="15100" max="15100" width="11.140625" style="20" customWidth="1"/>
    <col min="15101" max="15101" width="12.140625" style="20" customWidth="1"/>
    <col min="15102" max="15102" width="2.85546875" style="20" customWidth="1"/>
    <col min="15103" max="15103" width="12.5703125" style="20" customWidth="1"/>
    <col min="15104" max="15104" width="12.42578125" style="20" customWidth="1"/>
    <col min="15105" max="15105" width="11.140625" style="20" customWidth="1"/>
    <col min="15106" max="15106" width="12.85546875" style="20" customWidth="1"/>
    <col min="15107" max="15107" width="12.42578125" style="20" customWidth="1"/>
    <col min="15108" max="15347" width="12.42578125" style="20"/>
    <col min="15348" max="15348" width="4.7109375" style="20" customWidth="1"/>
    <col min="15349" max="15349" width="4.5703125" style="20" customWidth="1"/>
    <col min="15350" max="15350" width="4.42578125" style="20" customWidth="1"/>
    <col min="15351" max="15351" width="4" style="20" customWidth="1"/>
    <col min="15352" max="15352" width="2.42578125" style="20" customWidth="1"/>
    <col min="15353" max="15353" width="46.140625" style="20" customWidth="1"/>
    <col min="15354" max="15355" width="12.5703125" style="20" customWidth="1"/>
    <col min="15356" max="15356" width="11.140625" style="20" customWidth="1"/>
    <col min="15357" max="15357" width="12.140625" style="20" customWidth="1"/>
    <col min="15358" max="15358" width="2.85546875" style="20" customWidth="1"/>
    <col min="15359" max="15359" width="12.5703125" style="20" customWidth="1"/>
    <col min="15360" max="15360" width="12.42578125" style="20" customWidth="1"/>
    <col min="15361" max="15361" width="11.140625" style="20" customWidth="1"/>
    <col min="15362" max="15362" width="12.85546875" style="20" customWidth="1"/>
    <col min="15363" max="15363" width="12.42578125" style="20" customWidth="1"/>
    <col min="15364" max="15603" width="12.42578125" style="20"/>
    <col min="15604" max="15604" width="4.7109375" style="20" customWidth="1"/>
    <col min="15605" max="15605" width="4.5703125" style="20" customWidth="1"/>
    <col min="15606" max="15606" width="4.42578125" style="20" customWidth="1"/>
    <col min="15607" max="15607" width="4" style="20" customWidth="1"/>
    <col min="15608" max="15608" width="2.42578125" style="20" customWidth="1"/>
    <col min="15609" max="15609" width="46.140625" style="20" customWidth="1"/>
    <col min="15610" max="15611" width="12.5703125" style="20" customWidth="1"/>
    <col min="15612" max="15612" width="11.140625" style="20" customWidth="1"/>
    <col min="15613" max="15613" width="12.140625" style="20" customWidth="1"/>
    <col min="15614" max="15614" width="2.85546875" style="20" customWidth="1"/>
    <col min="15615" max="15615" width="12.5703125" style="20" customWidth="1"/>
    <col min="15616" max="15616" width="12.42578125" style="20" customWidth="1"/>
    <col min="15617" max="15617" width="11.140625" style="20" customWidth="1"/>
    <col min="15618" max="15618" width="12.85546875" style="20" customWidth="1"/>
    <col min="15619" max="15619" width="12.42578125" style="20" customWidth="1"/>
    <col min="15620" max="15859" width="12.42578125" style="20"/>
    <col min="15860" max="15860" width="4.7109375" style="20" customWidth="1"/>
    <col min="15861" max="15861" width="4.5703125" style="20" customWidth="1"/>
    <col min="15862" max="15862" width="4.42578125" style="20" customWidth="1"/>
    <col min="15863" max="15863" width="4" style="20" customWidth="1"/>
    <col min="15864" max="15864" width="2.42578125" style="20" customWidth="1"/>
    <col min="15865" max="15865" width="46.140625" style="20" customWidth="1"/>
    <col min="15866" max="15867" width="12.5703125" style="20" customWidth="1"/>
    <col min="15868" max="15868" width="11.140625" style="20" customWidth="1"/>
    <col min="15869" max="15869" width="12.140625" style="20" customWidth="1"/>
    <col min="15870" max="15870" width="2.85546875" style="20" customWidth="1"/>
    <col min="15871" max="15871" width="12.5703125" style="20" customWidth="1"/>
    <col min="15872" max="15872" width="12.42578125" style="20" customWidth="1"/>
    <col min="15873" max="15873" width="11.140625" style="20" customWidth="1"/>
    <col min="15874" max="15874" width="12.85546875" style="20" customWidth="1"/>
    <col min="15875" max="15875" width="12.42578125" style="20" customWidth="1"/>
    <col min="15876" max="16115" width="12.42578125" style="20"/>
    <col min="16116" max="16116" width="4.7109375" style="20" customWidth="1"/>
    <col min="16117" max="16117" width="4.5703125" style="20" customWidth="1"/>
    <col min="16118" max="16118" width="4.42578125" style="20" customWidth="1"/>
    <col min="16119" max="16119" width="4" style="20" customWidth="1"/>
    <col min="16120" max="16120" width="2.42578125" style="20" customWidth="1"/>
    <col min="16121" max="16121" width="46.140625" style="20" customWidth="1"/>
    <col min="16122" max="16123" width="12.5703125" style="20" customWidth="1"/>
    <col min="16124" max="16124" width="11.140625" style="20" customWidth="1"/>
    <col min="16125" max="16125" width="12.140625" style="20" customWidth="1"/>
    <col min="16126" max="16126" width="2.85546875" style="20" customWidth="1"/>
    <col min="16127" max="16127" width="12.5703125" style="20" customWidth="1"/>
    <col min="16128" max="16128" width="12.42578125" style="20" customWidth="1"/>
    <col min="16129" max="16129" width="11.140625" style="20" customWidth="1"/>
    <col min="16130" max="16130" width="12.85546875" style="20" customWidth="1"/>
    <col min="16131" max="16131" width="12.42578125" style="20" customWidth="1"/>
    <col min="16132" max="16384" width="12.42578125" style="20"/>
  </cols>
  <sheetData>
    <row r="1" spans="2:17" ht="21">
      <c r="B1" s="283" t="s">
        <v>95</v>
      </c>
      <c r="C1" s="283"/>
      <c r="D1" s="283"/>
      <c r="E1" s="283"/>
      <c r="F1" s="283"/>
      <c r="G1" s="283"/>
      <c r="H1" s="283"/>
      <c r="I1" s="283"/>
      <c r="J1" s="283"/>
      <c r="K1" s="283"/>
      <c r="L1" s="283"/>
      <c r="M1" s="283"/>
      <c r="N1" s="283"/>
      <c r="O1" s="283"/>
    </row>
    <row r="2" spans="2:17" ht="16.5" customHeight="1">
      <c r="B2" s="284" t="s">
        <v>49</v>
      </c>
      <c r="C2" s="284"/>
      <c r="D2" s="284"/>
      <c r="E2" s="284"/>
      <c r="F2" s="284"/>
      <c r="G2" s="284"/>
      <c r="H2" s="284"/>
      <c r="I2" s="284"/>
      <c r="J2" s="284"/>
      <c r="K2" s="284"/>
      <c r="L2" s="284"/>
      <c r="M2" s="284"/>
      <c r="N2" s="284"/>
      <c r="O2" s="284"/>
    </row>
    <row r="3" spans="2:17" ht="3.75" customHeight="1">
      <c r="B3" s="21"/>
      <c r="C3" s="21"/>
      <c r="D3" s="21"/>
      <c r="E3" s="21"/>
      <c r="F3" s="21"/>
      <c r="G3" s="21"/>
      <c r="H3" s="81"/>
      <c r="I3" s="21"/>
      <c r="J3" s="21"/>
      <c r="K3" s="21"/>
      <c r="L3" s="21"/>
      <c r="M3" s="99"/>
      <c r="N3" s="21"/>
      <c r="O3" s="21"/>
    </row>
    <row r="4" spans="2:17">
      <c r="G4" s="285" t="s">
        <v>44</v>
      </c>
      <c r="H4" s="285"/>
      <c r="I4" s="285" t="s">
        <v>45</v>
      </c>
      <c r="J4" s="285"/>
      <c r="K4" s="21"/>
      <c r="L4" s="286" t="s">
        <v>46</v>
      </c>
      <c r="M4" s="286"/>
      <c r="N4" s="285" t="s">
        <v>45</v>
      </c>
      <c r="O4" s="285"/>
    </row>
    <row r="5" spans="2:17" ht="15.75" customHeight="1">
      <c r="G5" s="26">
        <v>43831</v>
      </c>
      <c r="H5" s="73">
        <f>+EDATE(G5,-12)</f>
        <v>43466</v>
      </c>
      <c r="I5" s="25" t="s">
        <v>47</v>
      </c>
      <c r="J5" s="25" t="s">
        <v>48</v>
      </c>
      <c r="K5" s="25"/>
      <c r="L5" s="26" t="s">
        <v>70</v>
      </c>
      <c r="M5" s="73" t="s">
        <v>55</v>
      </c>
      <c r="N5" s="25" t="s">
        <v>47</v>
      </c>
      <c r="O5" s="25" t="s">
        <v>48</v>
      </c>
    </row>
    <row r="6" spans="2:17" ht="6" customHeight="1">
      <c r="B6" s="27"/>
      <c r="C6" s="27"/>
      <c r="D6" s="27"/>
      <c r="E6" s="28"/>
      <c r="F6" s="27"/>
      <c r="G6" s="25"/>
      <c r="H6" s="82"/>
      <c r="I6" s="62"/>
      <c r="J6" s="21"/>
      <c r="K6" s="21"/>
      <c r="L6" s="21"/>
      <c r="M6" s="99"/>
      <c r="N6" s="21"/>
      <c r="O6" s="21"/>
    </row>
    <row r="7" spans="2:17" s="27" customFormat="1" ht="18.75" customHeight="1">
      <c r="B7" s="29" t="s">
        <v>0</v>
      </c>
      <c r="C7" s="29"/>
      <c r="D7" s="29"/>
      <c r="E7" s="29"/>
      <c r="F7" s="29"/>
      <c r="G7" s="30" t="e">
        <f>+#REF!</f>
        <v>#REF!</v>
      </c>
      <c r="H7" s="30">
        <v>296656.89999999991</v>
      </c>
      <c r="I7" s="31" t="e">
        <f>(+G7/H7-1)</f>
        <v>#REF!</v>
      </c>
      <c r="J7" s="30" t="e">
        <f>+G7-H7</f>
        <v>#REF!</v>
      </c>
      <c r="K7" s="32"/>
      <c r="L7" s="30" t="e">
        <f>+#REF!</f>
        <v>#REF!</v>
      </c>
      <c r="M7" s="30"/>
      <c r="N7" s="31" t="e">
        <f>(+L7/M7-1)</f>
        <v>#REF!</v>
      </c>
      <c r="O7" s="30" t="e">
        <f>+L7-M7</f>
        <v>#REF!</v>
      </c>
      <c r="Q7" s="103"/>
    </row>
    <row r="8" spans="2:17" s="37" customFormat="1">
      <c r="B8" s="33"/>
      <c r="C8" s="33" t="s">
        <v>1</v>
      </c>
      <c r="D8" s="33"/>
      <c r="E8" s="33"/>
      <c r="F8" s="33"/>
      <c r="G8" s="34" t="e">
        <f>+#REF!</f>
        <v>#REF!</v>
      </c>
      <c r="H8" s="34">
        <v>254735.8</v>
      </c>
      <c r="I8" s="35" t="e">
        <f>(+G8/H8-1)</f>
        <v>#REF!</v>
      </c>
      <c r="J8" s="34" t="e">
        <f>+G8-H8</f>
        <v>#REF!</v>
      </c>
      <c r="K8" s="36"/>
      <c r="L8" s="34" t="e">
        <f>+#REF!</f>
        <v>#REF!</v>
      </c>
      <c r="M8" s="34"/>
      <c r="N8" s="35" t="e">
        <f>(+L8/M8-1)</f>
        <v>#REF!</v>
      </c>
      <c r="O8" s="34" t="e">
        <f>+L8-M8</f>
        <v>#REF!</v>
      </c>
      <c r="P8" s="95"/>
      <c r="Q8" s="103"/>
    </row>
    <row r="9" spans="2:17" s="38" customFormat="1" ht="12.75" outlineLevel="1">
      <c r="D9" s="38" t="s">
        <v>2</v>
      </c>
      <c r="G9" s="39" t="e">
        <f>+#REF!</f>
        <v>#REF!</v>
      </c>
      <c r="H9" s="39">
        <v>56602.1</v>
      </c>
      <c r="I9" s="40" t="e">
        <f>+(+G9/H9-1)</f>
        <v>#REF!</v>
      </c>
      <c r="J9" s="39" t="e">
        <f>+G9-H9</f>
        <v>#REF!</v>
      </c>
      <c r="K9" s="41"/>
      <c r="L9" s="39" t="e">
        <f>+#REF!</f>
        <v>#REF!</v>
      </c>
      <c r="M9" s="39"/>
      <c r="N9" s="40" t="e">
        <f>+(+L9/M9-1)</f>
        <v>#REF!</v>
      </c>
      <c r="O9" s="39" t="e">
        <f>+L9-M9</f>
        <v>#REF!</v>
      </c>
    </row>
    <row r="10" spans="2:17" s="38" customFormat="1" ht="12.75" outlineLevel="1">
      <c r="D10" s="38" t="s">
        <v>3</v>
      </c>
      <c r="G10" s="39" t="e">
        <f>+#REF!</f>
        <v>#REF!</v>
      </c>
      <c r="H10" s="39">
        <v>18453.399999999998</v>
      </c>
      <c r="I10" s="40" t="e">
        <f t="shared" ref="I10:I11" si="0">+(+G10/H10-1)</f>
        <v>#REF!</v>
      </c>
      <c r="J10" s="39" t="e">
        <f t="shared" ref="J10:J11" si="1">+G10-H10</f>
        <v>#REF!</v>
      </c>
      <c r="K10" s="41"/>
      <c r="L10" s="39" t="e">
        <f>+#REF!</f>
        <v>#REF!</v>
      </c>
      <c r="M10" s="39"/>
      <c r="N10" s="40" t="e">
        <f t="shared" ref="N10:N11" si="2">+(+L10/M10-1)</f>
        <v>#REF!</v>
      </c>
      <c r="O10" s="39" t="e">
        <f t="shared" ref="O10:O11" si="3">+L10-M10</f>
        <v>#REF!</v>
      </c>
    </row>
    <row r="11" spans="2:17" s="38" customFormat="1" ht="12.75" outlineLevel="1">
      <c r="D11" s="38" t="s">
        <v>52</v>
      </c>
      <c r="G11" s="39" t="e">
        <f>+#REF!</f>
        <v>#REF!</v>
      </c>
      <c r="H11" s="39">
        <v>111561</v>
      </c>
      <c r="I11" s="40" t="e">
        <f t="shared" si="0"/>
        <v>#REF!</v>
      </c>
      <c r="J11" s="39" t="e">
        <f t="shared" si="1"/>
        <v>#REF!</v>
      </c>
      <c r="K11" s="41"/>
      <c r="L11" s="39" t="e">
        <f>+#REF!</f>
        <v>#REF!</v>
      </c>
      <c r="M11" s="39"/>
      <c r="N11" s="40" t="e">
        <f t="shared" si="2"/>
        <v>#REF!</v>
      </c>
      <c r="O11" s="39" t="e">
        <f t="shared" si="3"/>
        <v>#REF!</v>
      </c>
    </row>
    <row r="12" spans="2:17" s="38" customFormat="1" ht="12.75" outlineLevel="1">
      <c r="D12" s="38" t="s">
        <v>71</v>
      </c>
      <c r="G12" s="39" t="e">
        <f>+#REF!</f>
        <v>#REF!</v>
      </c>
      <c r="H12" s="39">
        <v>0</v>
      </c>
      <c r="I12" s="40" t="e">
        <f t="shared" ref="I12:I19" si="4">+(+G12/H12-1)</f>
        <v>#REF!</v>
      </c>
      <c r="J12" s="39" t="e">
        <f t="shared" ref="J12:J19" si="5">+G12-H12</f>
        <v>#REF!</v>
      </c>
      <c r="K12" s="41"/>
      <c r="L12" s="39" t="e">
        <f>+#REF!</f>
        <v>#REF!</v>
      </c>
      <c r="M12" s="39"/>
      <c r="N12" s="40" t="e">
        <f t="shared" ref="N12:N19" si="6">+(+L12/M12-1)</f>
        <v>#REF!</v>
      </c>
      <c r="O12" s="39" t="e">
        <f t="shared" ref="O12:O19" si="7">+L12-M12</f>
        <v>#REF!</v>
      </c>
    </row>
    <row r="13" spans="2:17" s="38" customFormat="1" ht="12.75" outlineLevel="1">
      <c r="D13" s="38" t="s">
        <v>4</v>
      </c>
      <c r="G13" s="39" t="e">
        <f>+#REF!</f>
        <v>#REF!</v>
      </c>
      <c r="H13" s="39">
        <v>24540.9</v>
      </c>
      <c r="I13" s="40" t="e">
        <f t="shared" si="4"/>
        <v>#REF!</v>
      </c>
      <c r="J13" s="39" t="e">
        <f t="shared" si="5"/>
        <v>#REF!</v>
      </c>
      <c r="K13" s="41"/>
      <c r="L13" s="39" t="e">
        <f>+#REF!</f>
        <v>#REF!</v>
      </c>
      <c r="M13" s="39"/>
      <c r="N13" s="40" t="e">
        <f t="shared" si="6"/>
        <v>#REF!</v>
      </c>
      <c r="O13" s="39" t="e">
        <f t="shared" si="7"/>
        <v>#REF!</v>
      </c>
    </row>
    <row r="14" spans="2:17" s="38" customFormat="1" ht="12.75" outlineLevel="1">
      <c r="D14" s="38" t="s">
        <v>5</v>
      </c>
      <c r="G14" s="39" t="e">
        <f>+#REF!</f>
        <v>#REF!</v>
      </c>
      <c r="H14" s="39">
        <v>160.09999999999997</v>
      </c>
      <c r="I14" s="40" t="e">
        <f t="shared" si="4"/>
        <v>#REF!</v>
      </c>
      <c r="J14" s="39" t="e">
        <f t="shared" si="5"/>
        <v>#REF!</v>
      </c>
      <c r="K14" s="41"/>
      <c r="L14" s="39" t="e">
        <f>+#REF!</f>
        <v>#REF!</v>
      </c>
      <c r="M14" s="39"/>
      <c r="N14" s="40" t="e">
        <f t="shared" si="6"/>
        <v>#REF!</v>
      </c>
      <c r="O14" s="39" t="e">
        <f t="shared" si="7"/>
        <v>#REF!</v>
      </c>
    </row>
    <row r="15" spans="2:17" s="38" customFormat="1" ht="12.75" outlineLevel="1">
      <c r="D15" s="38" t="s">
        <v>6</v>
      </c>
      <c r="G15" s="39" t="e">
        <f>+#REF!</f>
        <v>#REF!</v>
      </c>
      <c r="H15" s="39">
        <v>4057.0999999999995</v>
      </c>
      <c r="I15" s="40" t="e">
        <f t="shared" si="4"/>
        <v>#REF!</v>
      </c>
      <c r="J15" s="39" t="e">
        <f t="shared" si="5"/>
        <v>#REF!</v>
      </c>
      <c r="K15" s="41"/>
      <c r="L15" s="39" t="e">
        <f>+#REF!</f>
        <v>#REF!</v>
      </c>
      <c r="M15" s="39"/>
      <c r="N15" s="40" t="e">
        <f t="shared" si="6"/>
        <v>#REF!</v>
      </c>
      <c r="O15" s="39" t="e">
        <f t="shared" si="7"/>
        <v>#REF!</v>
      </c>
    </row>
    <row r="16" spans="2:17" s="38" customFormat="1" ht="12.75" outlineLevel="1">
      <c r="D16" s="38" t="s">
        <v>94</v>
      </c>
      <c r="G16" s="39" t="e">
        <f>+#REF!</f>
        <v>#REF!</v>
      </c>
      <c r="H16" s="39">
        <v>199.10000000000002</v>
      </c>
      <c r="I16" s="40" t="e">
        <f t="shared" si="4"/>
        <v>#REF!</v>
      </c>
      <c r="J16" s="39" t="e">
        <f t="shared" si="5"/>
        <v>#REF!</v>
      </c>
      <c r="K16" s="41"/>
      <c r="L16" s="39" t="e">
        <f>+#REF!</f>
        <v>#REF!</v>
      </c>
      <c r="M16" s="39"/>
      <c r="N16" s="40" t="e">
        <f t="shared" si="6"/>
        <v>#REF!</v>
      </c>
      <c r="O16" s="39" t="e">
        <f t="shared" si="7"/>
        <v>#REF!</v>
      </c>
    </row>
    <row r="17" spans="2:17" s="38" customFormat="1" ht="12.75" outlineLevel="1">
      <c r="D17" s="38" t="s">
        <v>7</v>
      </c>
      <c r="G17" s="39" t="e">
        <f>+#REF!</f>
        <v>#REF!</v>
      </c>
      <c r="H17" s="39">
        <v>14706.2</v>
      </c>
      <c r="I17" s="40" t="e">
        <f t="shared" si="4"/>
        <v>#REF!</v>
      </c>
      <c r="J17" s="39" t="e">
        <f t="shared" si="5"/>
        <v>#REF!</v>
      </c>
      <c r="K17" s="41"/>
      <c r="L17" s="39" t="e">
        <f>+#REF!</f>
        <v>#REF!</v>
      </c>
      <c r="M17" s="39"/>
      <c r="N17" s="40" t="e">
        <f t="shared" si="6"/>
        <v>#REF!</v>
      </c>
      <c r="O17" s="39" t="e">
        <f t="shared" si="7"/>
        <v>#REF!</v>
      </c>
    </row>
    <row r="18" spans="2:17" s="38" customFormat="1" ht="12.75" outlineLevel="1">
      <c r="D18" s="38" t="s">
        <v>8</v>
      </c>
      <c r="G18" s="39" t="e">
        <f>+#REF!</f>
        <v>#REF!</v>
      </c>
      <c r="H18" s="39">
        <v>9260.1</v>
      </c>
      <c r="I18" s="40" t="e">
        <f t="shared" si="4"/>
        <v>#REF!</v>
      </c>
      <c r="J18" s="39" t="e">
        <f t="shared" si="5"/>
        <v>#REF!</v>
      </c>
      <c r="K18" s="41"/>
      <c r="L18" s="39" t="e">
        <f>+#REF!</f>
        <v>#REF!</v>
      </c>
      <c r="M18" s="39"/>
      <c r="N18" s="40" t="e">
        <f t="shared" si="6"/>
        <v>#REF!</v>
      </c>
      <c r="O18" s="39" t="e">
        <f t="shared" si="7"/>
        <v>#REF!</v>
      </c>
    </row>
    <row r="19" spans="2:17" s="38" customFormat="1" ht="12.75" outlineLevel="1">
      <c r="D19" s="38" t="s">
        <v>9</v>
      </c>
      <c r="G19" s="39" t="e">
        <f>+#REF!</f>
        <v>#REF!</v>
      </c>
      <c r="H19" s="39">
        <v>15195.800000000001</v>
      </c>
      <c r="I19" s="40" t="e">
        <f t="shared" si="4"/>
        <v>#REF!</v>
      </c>
      <c r="J19" s="39" t="e">
        <f t="shared" si="5"/>
        <v>#REF!</v>
      </c>
      <c r="K19" s="41"/>
      <c r="L19" s="39" t="e">
        <f>+#REF!</f>
        <v>#REF!</v>
      </c>
      <c r="M19" s="39"/>
      <c r="N19" s="40" t="e">
        <f t="shared" si="6"/>
        <v>#REF!</v>
      </c>
      <c r="O19" s="39" t="e">
        <f t="shared" si="7"/>
        <v>#REF!</v>
      </c>
    </row>
    <row r="20" spans="2:17" s="22" customFormat="1">
      <c r="B20" s="33"/>
      <c r="C20" s="33" t="s">
        <v>61</v>
      </c>
      <c r="D20" s="33"/>
      <c r="E20" s="33"/>
      <c r="F20" s="33"/>
      <c r="G20" s="34" t="e">
        <f>+#REF!</f>
        <v>#REF!</v>
      </c>
      <c r="H20" s="34">
        <v>28593</v>
      </c>
      <c r="I20" s="35" t="e">
        <f>(+G20/H20-1)</f>
        <v>#REF!</v>
      </c>
      <c r="J20" s="34" t="e">
        <f>+G20-H20</f>
        <v>#REF!</v>
      </c>
      <c r="K20" s="36"/>
      <c r="L20" s="34" t="e">
        <f>+#REF!</f>
        <v>#REF!</v>
      </c>
      <c r="M20" s="34"/>
      <c r="N20" s="35" t="e">
        <f>(+L20/M20-1)</f>
        <v>#REF!</v>
      </c>
      <c r="O20" s="34" t="e">
        <f>+L20-M20</f>
        <v>#REF!</v>
      </c>
      <c r="Q20" s="103"/>
    </row>
    <row r="21" spans="2:17" s="38" customFormat="1" ht="12.75" outlineLevel="1">
      <c r="D21" s="38" t="s">
        <v>72</v>
      </c>
      <c r="G21" s="39" t="e">
        <f>+#REF!</f>
        <v>#REF!</v>
      </c>
      <c r="H21" s="39">
        <v>9234.5999999999985</v>
      </c>
      <c r="I21" s="40" t="e">
        <f t="shared" ref="I21" si="8">+(+G21/H21-1)</f>
        <v>#REF!</v>
      </c>
      <c r="J21" s="39" t="e">
        <f t="shared" ref="J21" si="9">+G21-H21</f>
        <v>#REF!</v>
      </c>
      <c r="K21" s="41"/>
      <c r="L21" s="39" t="e">
        <f>+#REF!</f>
        <v>#REF!</v>
      </c>
      <c r="M21" s="39"/>
      <c r="N21" s="40" t="e">
        <f t="shared" ref="N21" si="10">+(+L21/M21-1)</f>
        <v>#REF!</v>
      </c>
      <c r="O21" s="39" t="e">
        <f t="shared" ref="O21" si="11">+L21-M21</f>
        <v>#REF!</v>
      </c>
    </row>
    <row r="22" spans="2:17" s="38" customFormat="1" ht="12.75" outlineLevel="1">
      <c r="D22" s="38" t="s">
        <v>73</v>
      </c>
      <c r="G22" s="39" t="e">
        <f>+#REF!</f>
        <v>#REF!</v>
      </c>
      <c r="H22" s="39">
        <v>15003.9</v>
      </c>
      <c r="I22" s="40" t="e">
        <f t="shared" ref="I22:I25" si="12">+(+G22/H22-1)</f>
        <v>#REF!</v>
      </c>
      <c r="J22" s="39" t="e">
        <f t="shared" ref="J22:J25" si="13">+G22-H22</f>
        <v>#REF!</v>
      </c>
      <c r="K22" s="41"/>
      <c r="L22" s="39" t="e">
        <f>+#REF!</f>
        <v>#REF!</v>
      </c>
      <c r="M22" s="39"/>
      <c r="N22" s="40" t="e">
        <f t="shared" ref="N22:N25" si="14">+(+L22/M22-1)</f>
        <v>#REF!</v>
      </c>
      <c r="O22" s="39" t="e">
        <f t="shared" ref="O22:O25" si="15">+L22-M22</f>
        <v>#REF!</v>
      </c>
    </row>
    <row r="23" spans="2:17" s="38" customFormat="1" ht="12.75" outlineLevel="1">
      <c r="D23" s="38" t="s">
        <v>74</v>
      </c>
      <c r="G23" s="39" t="e">
        <f>+#REF!</f>
        <v>#REF!</v>
      </c>
      <c r="H23" s="39">
        <v>0</v>
      </c>
      <c r="I23" s="40" t="e">
        <f t="shared" si="12"/>
        <v>#REF!</v>
      </c>
      <c r="J23" s="39" t="e">
        <f t="shared" si="13"/>
        <v>#REF!</v>
      </c>
      <c r="K23" s="41"/>
      <c r="L23" s="39" t="e">
        <f>+#REF!</f>
        <v>#REF!</v>
      </c>
      <c r="M23" s="39"/>
      <c r="N23" s="40" t="e">
        <f t="shared" si="14"/>
        <v>#REF!</v>
      </c>
      <c r="O23" s="39" t="e">
        <f t="shared" si="15"/>
        <v>#REF!</v>
      </c>
    </row>
    <row r="24" spans="2:17" s="38" customFormat="1" ht="12.75" outlineLevel="1">
      <c r="D24" s="38" t="s">
        <v>75</v>
      </c>
      <c r="G24" s="39" t="e">
        <f>+#REF!</f>
        <v>#REF!</v>
      </c>
      <c r="H24" s="39">
        <v>0</v>
      </c>
      <c r="I24" s="40" t="e">
        <f t="shared" si="12"/>
        <v>#REF!</v>
      </c>
      <c r="J24" s="39" t="e">
        <f t="shared" si="13"/>
        <v>#REF!</v>
      </c>
      <c r="K24" s="41"/>
      <c r="L24" s="39" t="e">
        <f>+#REF!</f>
        <v>#REF!</v>
      </c>
      <c r="M24" s="39"/>
      <c r="N24" s="40" t="e">
        <f t="shared" si="14"/>
        <v>#REF!</v>
      </c>
      <c r="O24" s="39" t="e">
        <f t="shared" si="15"/>
        <v>#REF!</v>
      </c>
    </row>
    <row r="25" spans="2:17" s="38" customFormat="1" ht="12.75" outlineLevel="1">
      <c r="D25" s="38" t="s">
        <v>10</v>
      </c>
      <c r="G25" s="39" t="e">
        <f>+#REF!</f>
        <v>#REF!</v>
      </c>
      <c r="H25" s="39">
        <v>4354.5</v>
      </c>
      <c r="I25" s="40" t="e">
        <f t="shared" si="12"/>
        <v>#REF!</v>
      </c>
      <c r="J25" s="39" t="e">
        <f t="shared" si="13"/>
        <v>#REF!</v>
      </c>
      <c r="K25" s="41"/>
      <c r="L25" s="39" t="e">
        <f>+#REF!</f>
        <v>#REF!</v>
      </c>
      <c r="M25" s="39"/>
      <c r="N25" s="40" t="e">
        <f t="shared" si="14"/>
        <v>#REF!</v>
      </c>
      <c r="O25" s="39" t="e">
        <f t="shared" si="15"/>
        <v>#REF!</v>
      </c>
    </row>
    <row r="26" spans="2:17" s="37" customFormat="1" ht="15">
      <c r="B26" s="33"/>
      <c r="C26" s="33" t="s">
        <v>11</v>
      </c>
      <c r="D26" s="33"/>
      <c r="E26" s="33"/>
      <c r="F26" s="33"/>
      <c r="G26" s="34" t="e">
        <f>+#REF!</f>
        <v>#REF!</v>
      </c>
      <c r="H26" s="34">
        <v>12972.200000000003</v>
      </c>
      <c r="I26" s="35" t="e">
        <f>(+G26/H26-1)</f>
        <v>#REF!</v>
      </c>
      <c r="J26" s="34" t="e">
        <f>+G26-H26</f>
        <v>#REF!</v>
      </c>
      <c r="K26" s="36"/>
      <c r="L26" s="34" t="e">
        <f>+#REF!</f>
        <v>#REF!</v>
      </c>
      <c r="M26" s="34"/>
      <c r="N26" s="35" t="e">
        <f>(+L26/M26-1)</f>
        <v>#REF!</v>
      </c>
      <c r="O26" s="34" t="e">
        <f>+L26-M26</f>
        <v>#REF!</v>
      </c>
    </row>
    <row r="27" spans="2:17" s="38" customFormat="1" outlineLevel="1">
      <c r="D27" s="38" t="s">
        <v>12</v>
      </c>
      <c r="G27" s="39" t="e">
        <f>+#REF!</f>
        <v>#REF!</v>
      </c>
      <c r="H27" s="39">
        <v>11485.9</v>
      </c>
      <c r="I27" s="40" t="e">
        <f t="shared" ref="I27:I29" si="16">+(+G27/H27-1)</f>
        <v>#REF!</v>
      </c>
      <c r="J27" s="39" t="e">
        <f t="shared" ref="J27:J29" si="17">+G27-H27</f>
        <v>#REF!</v>
      </c>
      <c r="K27" s="41"/>
      <c r="L27" s="39" t="e">
        <f>+#REF!</f>
        <v>#REF!</v>
      </c>
      <c r="M27" s="39"/>
      <c r="N27" s="40" t="e">
        <f t="shared" ref="N27:N29" si="18">+(+L27/M27-1)</f>
        <v>#REF!</v>
      </c>
      <c r="O27" s="39" t="e">
        <f t="shared" ref="O27:O29" si="19">+L27-M27</f>
        <v>#REF!</v>
      </c>
      <c r="Q27" s="103"/>
    </row>
    <row r="28" spans="2:17" s="38" customFormat="1" outlineLevel="1">
      <c r="D28" s="38" t="s">
        <v>13</v>
      </c>
      <c r="G28" s="39" t="e">
        <f>+#REF!</f>
        <v>#REF!</v>
      </c>
      <c r="H28" s="39">
        <v>30</v>
      </c>
      <c r="I28" s="40" t="e">
        <f t="shared" si="16"/>
        <v>#REF!</v>
      </c>
      <c r="J28" s="39" t="e">
        <f t="shared" si="17"/>
        <v>#REF!</v>
      </c>
      <c r="K28" s="41"/>
      <c r="L28" s="39" t="e">
        <f>+#REF!</f>
        <v>#REF!</v>
      </c>
      <c r="M28" s="39"/>
      <c r="N28" s="40" t="e">
        <f t="shared" si="18"/>
        <v>#REF!</v>
      </c>
      <c r="O28" s="39" t="e">
        <f t="shared" si="19"/>
        <v>#REF!</v>
      </c>
      <c r="Q28" s="103"/>
    </row>
    <row r="29" spans="2:17" s="38" customFormat="1" outlineLevel="1">
      <c r="D29" s="38" t="s">
        <v>14</v>
      </c>
      <c r="G29" s="39" t="e">
        <f>+#REF!</f>
        <v>#REF!</v>
      </c>
      <c r="H29" s="39">
        <v>1456.3000000000006</v>
      </c>
      <c r="I29" s="40" t="e">
        <f t="shared" si="16"/>
        <v>#REF!</v>
      </c>
      <c r="J29" s="39" t="e">
        <f t="shared" si="17"/>
        <v>#REF!</v>
      </c>
      <c r="K29" s="41"/>
      <c r="L29" s="39" t="e">
        <f>+#REF!</f>
        <v>#REF!</v>
      </c>
      <c r="M29" s="39"/>
      <c r="N29" s="40" t="e">
        <f t="shared" si="18"/>
        <v>#REF!</v>
      </c>
      <c r="O29" s="39" t="e">
        <f t="shared" si="19"/>
        <v>#REF!</v>
      </c>
      <c r="Q29" s="103"/>
    </row>
    <row r="30" spans="2:17" s="37" customFormat="1">
      <c r="B30" s="33"/>
      <c r="C30" s="33" t="s">
        <v>15</v>
      </c>
      <c r="D30" s="33"/>
      <c r="E30" s="33"/>
      <c r="F30" s="33"/>
      <c r="G30" s="34" t="e">
        <f>+#REF!</f>
        <v>#REF!</v>
      </c>
      <c r="H30" s="34">
        <v>355.90000000000003</v>
      </c>
      <c r="I30" s="35" t="e">
        <f>(+G30/H30-1)</f>
        <v>#REF!</v>
      </c>
      <c r="J30" s="34" t="e">
        <f>+G30-H30</f>
        <v>#REF!</v>
      </c>
      <c r="K30" s="36"/>
      <c r="L30" s="34" t="e">
        <f>+#REF!</f>
        <v>#REF!</v>
      </c>
      <c r="M30" s="34"/>
      <c r="N30" s="35" t="e">
        <f>(+L30/M30-1)</f>
        <v>#REF!</v>
      </c>
      <c r="O30" s="34" t="e">
        <f>+L30-M30</f>
        <v>#REF!</v>
      </c>
      <c r="Q30" s="103"/>
    </row>
    <row r="31" spans="2:17" s="37" customFormat="1">
      <c r="D31" s="38" t="s">
        <v>76</v>
      </c>
      <c r="E31" s="38"/>
      <c r="G31" s="39" t="e">
        <f>+#REF!</f>
        <v>#REF!</v>
      </c>
      <c r="H31" s="39">
        <v>0</v>
      </c>
      <c r="I31" s="40" t="e">
        <f t="shared" ref="I31:I33" si="20">+(+G31/H31-1)</f>
        <v>#REF!</v>
      </c>
      <c r="J31" s="39" t="e">
        <f t="shared" ref="J31:J33" si="21">+G31-H31</f>
        <v>#REF!</v>
      </c>
      <c r="K31" s="41"/>
      <c r="L31" s="39" t="e">
        <f>+#REF!</f>
        <v>#REF!</v>
      </c>
      <c r="M31" s="39"/>
      <c r="N31" s="40" t="e">
        <f t="shared" ref="N31:N33" si="22">+(+L31/M31-1)</f>
        <v>#REF!</v>
      </c>
      <c r="O31" s="39" t="e">
        <f t="shared" ref="O31:O33" si="23">+L31-M31</f>
        <v>#REF!</v>
      </c>
      <c r="Q31" s="103"/>
    </row>
    <row r="32" spans="2:17" s="37" customFormat="1">
      <c r="D32" s="38" t="s">
        <v>77</v>
      </c>
      <c r="E32" s="38"/>
      <c r="G32" s="39" t="e">
        <f>+#REF!</f>
        <v>#REF!</v>
      </c>
      <c r="H32" s="39">
        <v>0</v>
      </c>
      <c r="I32" s="40" t="e">
        <f t="shared" si="20"/>
        <v>#REF!</v>
      </c>
      <c r="J32" s="39" t="e">
        <f t="shared" si="21"/>
        <v>#REF!</v>
      </c>
      <c r="K32" s="41"/>
      <c r="L32" s="39" t="e">
        <f>+#REF!</f>
        <v>#REF!</v>
      </c>
      <c r="M32" s="39"/>
      <c r="N32" s="40" t="e">
        <f t="shared" si="22"/>
        <v>#REF!</v>
      </c>
      <c r="O32" s="39" t="e">
        <f t="shared" si="23"/>
        <v>#REF!</v>
      </c>
      <c r="Q32" s="103"/>
    </row>
    <row r="33" spans="2:25" s="37" customFormat="1">
      <c r="D33" s="38" t="s">
        <v>78</v>
      </c>
      <c r="E33" s="38"/>
      <c r="G33" s="39" t="e">
        <f>+#REF!</f>
        <v>#REF!</v>
      </c>
      <c r="H33" s="39">
        <v>355.90000000000003</v>
      </c>
      <c r="I33" s="40" t="e">
        <f t="shared" si="20"/>
        <v>#REF!</v>
      </c>
      <c r="J33" s="39" t="e">
        <f t="shared" si="21"/>
        <v>#REF!</v>
      </c>
      <c r="K33" s="41"/>
      <c r="L33" s="39" t="e">
        <f>+#REF!</f>
        <v>#REF!</v>
      </c>
      <c r="M33" s="39"/>
      <c r="N33" s="40" t="e">
        <f t="shared" si="22"/>
        <v>#REF!</v>
      </c>
      <c r="O33" s="39" t="e">
        <f t="shared" si="23"/>
        <v>#REF!</v>
      </c>
      <c r="Q33" s="103"/>
    </row>
    <row r="34" spans="2:25" ht="5.25" customHeight="1">
      <c r="G34" s="42"/>
      <c r="H34" s="42"/>
      <c r="I34" s="43"/>
      <c r="J34" s="42"/>
      <c r="K34" s="43"/>
      <c r="L34" s="42"/>
      <c r="M34" s="19"/>
      <c r="N34" s="43"/>
      <c r="O34" s="42"/>
      <c r="Q34" s="103"/>
    </row>
    <row r="35" spans="2:25" s="27" customFormat="1" ht="18.75" customHeight="1">
      <c r="B35" s="29" t="s">
        <v>16</v>
      </c>
      <c r="C35" s="29"/>
      <c r="D35" s="29"/>
      <c r="E35" s="29"/>
      <c r="F35" s="29"/>
      <c r="G35" s="30" t="e">
        <f>+#REF!</f>
        <v>#REF!</v>
      </c>
      <c r="H35" s="30">
        <v>264995.39999999997</v>
      </c>
      <c r="I35" s="31" t="e">
        <f>(+G35/H35-1)</f>
        <v>#REF!</v>
      </c>
      <c r="J35" s="30" t="e">
        <f>+G35-H35</f>
        <v>#REF!</v>
      </c>
      <c r="K35" s="32"/>
      <c r="L35" s="30" t="e">
        <f>+#REF!</f>
        <v>#REF!</v>
      </c>
      <c r="M35" s="30"/>
      <c r="N35" s="31" t="e">
        <f>(+L35/M35-1)</f>
        <v>#REF!</v>
      </c>
      <c r="O35" s="30" t="e">
        <f>+L35-M35</f>
        <v>#REF!</v>
      </c>
      <c r="Q35" s="103"/>
    </row>
    <row r="36" spans="2:25" s="37" customFormat="1">
      <c r="B36" s="33"/>
      <c r="C36" s="33" t="s">
        <v>17</v>
      </c>
      <c r="D36" s="33"/>
      <c r="E36" s="33"/>
      <c r="F36" s="33"/>
      <c r="G36" s="34" t="e">
        <f>+#REF!</f>
        <v>#REF!</v>
      </c>
      <c r="H36" s="34">
        <v>247265.59999999998</v>
      </c>
      <c r="I36" s="35" t="e">
        <f>(+G36/H36-1)</f>
        <v>#REF!</v>
      </c>
      <c r="J36" s="34" t="e">
        <f>+G36-H36</f>
        <v>#REF!</v>
      </c>
      <c r="K36" s="36"/>
      <c r="L36" s="34" t="e">
        <f>+#REF!</f>
        <v>#REF!</v>
      </c>
      <c r="M36" s="34"/>
      <c r="N36" s="35" t="e">
        <f>(+L36/M36-1)</f>
        <v>#REF!</v>
      </c>
      <c r="O36" s="34" t="e">
        <f>+L36-M36</f>
        <v>#REF!</v>
      </c>
      <c r="Q36" s="103"/>
    </row>
    <row r="37" spans="2:25" s="44" customFormat="1">
      <c r="C37" s="44" t="s">
        <v>41</v>
      </c>
      <c r="D37" s="45"/>
      <c r="E37" s="46"/>
      <c r="F37" s="47"/>
      <c r="G37" s="48" t="e">
        <f>+#REF!</f>
        <v>#REF!</v>
      </c>
      <c r="H37" s="48">
        <v>156864.99999999997</v>
      </c>
      <c r="I37" s="49" t="e">
        <f t="shared" ref="I37:I67" si="24">+(+G37/H37-1)</f>
        <v>#REF!</v>
      </c>
      <c r="J37" s="48" t="e">
        <f t="shared" ref="J37:J67" si="25">+G37-H37</f>
        <v>#REF!</v>
      </c>
      <c r="K37" s="50"/>
      <c r="L37" s="48" t="e">
        <f>+#REF!</f>
        <v>#REF!</v>
      </c>
      <c r="M37" s="48"/>
      <c r="N37" s="49" t="e">
        <f t="shared" ref="N37:N67" si="26">+(+L37/M37-1)</f>
        <v>#REF!</v>
      </c>
      <c r="O37" s="48" t="e">
        <f t="shared" ref="O37:O67" si="27">+L37-M37</f>
        <v>#REF!</v>
      </c>
      <c r="Q37" s="95"/>
    </row>
    <row r="38" spans="2:25" s="38" customFormat="1" ht="15" outlineLevel="1">
      <c r="D38" s="38" t="s">
        <v>18</v>
      </c>
      <c r="G38" s="39" t="e">
        <f>+#REF!</f>
        <v>#REF!</v>
      </c>
      <c r="H38" s="39">
        <v>104043.3</v>
      </c>
      <c r="I38" s="40" t="e">
        <f t="shared" si="24"/>
        <v>#REF!</v>
      </c>
      <c r="J38" s="39" t="e">
        <f t="shared" si="25"/>
        <v>#REF!</v>
      </c>
      <c r="K38" s="41"/>
      <c r="L38" s="39" t="e">
        <f>+#REF!</f>
        <v>#REF!</v>
      </c>
      <c r="M38" s="39"/>
      <c r="N38" s="40" t="e">
        <f t="shared" si="26"/>
        <v>#REF!</v>
      </c>
      <c r="O38" s="39" t="e">
        <f t="shared" si="27"/>
        <v>#REF!</v>
      </c>
      <c r="P38" s="85"/>
      <c r="Q38" s="95"/>
    </row>
    <row r="39" spans="2:25" s="9" customFormat="1" ht="15">
      <c r="C39" s="7"/>
      <c r="D39" s="38" t="s">
        <v>79</v>
      </c>
      <c r="E39" s="38"/>
      <c r="F39" s="8"/>
      <c r="G39" s="39" t="e">
        <f>+#REF!</f>
        <v>#REF!</v>
      </c>
      <c r="H39" s="39">
        <v>5296.5</v>
      </c>
      <c r="I39" s="40" t="e">
        <f t="shared" ref="I39:I43" si="28">+(+G39/H39-1)</f>
        <v>#REF!</v>
      </c>
      <c r="J39" s="39" t="e">
        <f t="shared" ref="J39:J43" si="29">+G39-H39</f>
        <v>#REF!</v>
      </c>
      <c r="K39" s="41"/>
      <c r="L39" s="39" t="e">
        <f>+#REF!</f>
        <v>#REF!</v>
      </c>
      <c r="M39" s="39"/>
      <c r="N39" s="40" t="e">
        <f t="shared" ref="N39:N43" si="30">+(+L39/M39-1)</f>
        <v>#REF!</v>
      </c>
      <c r="O39" s="39" t="e">
        <f t="shared" ref="O39:O43" si="31">+L39-M39</f>
        <v>#REF!</v>
      </c>
      <c r="P39" s="39"/>
      <c r="Q39" s="39"/>
      <c r="R39" s="39"/>
      <c r="S39" s="39"/>
      <c r="T39" s="14"/>
      <c r="U39" s="14"/>
      <c r="V39" s="14"/>
      <c r="W39" s="14"/>
      <c r="X39" s="14"/>
      <c r="Y39" s="14"/>
    </row>
    <row r="40" spans="2:25" s="38" customFormat="1" ht="15" outlineLevel="1">
      <c r="D40" s="38" t="s">
        <v>53</v>
      </c>
      <c r="G40" s="39" t="e">
        <f>+#REF!</f>
        <v>#REF!</v>
      </c>
      <c r="H40" s="39">
        <v>6984.6</v>
      </c>
      <c r="I40" s="40" t="e">
        <f t="shared" si="28"/>
        <v>#REF!</v>
      </c>
      <c r="J40" s="39" t="e">
        <f t="shared" si="29"/>
        <v>#REF!</v>
      </c>
      <c r="K40" s="41"/>
      <c r="L40" s="39" t="e">
        <f>+#REF!</f>
        <v>#REF!</v>
      </c>
      <c r="M40" s="39"/>
      <c r="N40" s="40" t="e">
        <f t="shared" si="30"/>
        <v>#REF!</v>
      </c>
      <c r="O40" s="39" t="e">
        <f t="shared" si="31"/>
        <v>#REF!</v>
      </c>
      <c r="Q40" s="95"/>
    </row>
    <row r="41" spans="2:25" s="38" customFormat="1" ht="15" outlineLevel="1">
      <c r="D41" s="38" t="s">
        <v>54</v>
      </c>
      <c r="G41" s="39" t="e">
        <f>+#REF!</f>
        <v>#REF!</v>
      </c>
      <c r="H41" s="39">
        <v>8170.4</v>
      </c>
      <c r="I41" s="40" t="e">
        <f t="shared" si="28"/>
        <v>#REF!</v>
      </c>
      <c r="J41" s="39" t="e">
        <f t="shared" si="29"/>
        <v>#REF!</v>
      </c>
      <c r="K41" s="41"/>
      <c r="L41" s="39" t="e">
        <f>+#REF!</f>
        <v>#REF!</v>
      </c>
      <c r="M41" s="39"/>
      <c r="N41" s="40" t="e">
        <f t="shared" si="30"/>
        <v>#REF!</v>
      </c>
      <c r="O41" s="39" t="e">
        <f t="shared" si="31"/>
        <v>#REF!</v>
      </c>
      <c r="Q41" s="95"/>
    </row>
    <row r="42" spans="2:25" s="38" customFormat="1" ht="15" outlineLevel="1">
      <c r="D42" s="38" t="s">
        <v>19</v>
      </c>
      <c r="G42" s="39" t="e">
        <f>+#REF!</f>
        <v>#REF!</v>
      </c>
      <c r="H42" s="39">
        <v>12862.3</v>
      </c>
      <c r="I42" s="40" t="e">
        <f t="shared" si="28"/>
        <v>#REF!</v>
      </c>
      <c r="J42" s="39" t="e">
        <f t="shared" si="29"/>
        <v>#REF!</v>
      </c>
      <c r="K42" s="41"/>
      <c r="L42" s="39" t="e">
        <f>+#REF!</f>
        <v>#REF!</v>
      </c>
      <c r="M42" s="39"/>
      <c r="N42" s="40" t="e">
        <f t="shared" si="30"/>
        <v>#REF!</v>
      </c>
      <c r="O42" s="39" t="e">
        <f t="shared" si="31"/>
        <v>#REF!</v>
      </c>
      <c r="Q42" s="95"/>
    </row>
    <row r="43" spans="2:25" s="38" customFormat="1" ht="15" outlineLevel="1">
      <c r="D43" s="38" t="s">
        <v>42</v>
      </c>
      <c r="G43" s="39" t="e">
        <f>+#REF!</f>
        <v>#REF!</v>
      </c>
      <c r="H43" s="39">
        <v>14028.3</v>
      </c>
      <c r="I43" s="40" t="e">
        <f t="shared" si="28"/>
        <v>#REF!</v>
      </c>
      <c r="J43" s="39" t="e">
        <f t="shared" si="29"/>
        <v>#REF!</v>
      </c>
      <c r="K43" s="41"/>
      <c r="L43" s="39" t="e">
        <f>+#REF!</f>
        <v>#REF!</v>
      </c>
      <c r="M43" s="39"/>
      <c r="N43" s="40" t="e">
        <f t="shared" si="30"/>
        <v>#REF!</v>
      </c>
      <c r="O43" s="39" t="e">
        <f t="shared" si="31"/>
        <v>#REF!</v>
      </c>
      <c r="Q43" s="95"/>
    </row>
    <row r="44" spans="2:25" s="38" customFormat="1" ht="15" outlineLevel="1">
      <c r="D44" s="38" t="s">
        <v>80</v>
      </c>
      <c r="G44" s="39" t="e">
        <f>+#REF!</f>
        <v>#REF!</v>
      </c>
      <c r="H44" s="39">
        <v>346.2</v>
      </c>
      <c r="I44" s="40" t="e">
        <f t="shared" ref="I44:I57" si="32">+(+G44/H44-1)</f>
        <v>#REF!</v>
      </c>
      <c r="J44" s="39" t="e">
        <f t="shared" ref="J44:J57" si="33">+G44-H44</f>
        <v>#REF!</v>
      </c>
      <c r="K44" s="41"/>
      <c r="L44" s="39" t="e">
        <f>+#REF!</f>
        <v>#REF!</v>
      </c>
      <c r="M44" s="39"/>
      <c r="N44" s="40" t="e">
        <f t="shared" ref="N44:N57" si="34">+(+L44/M44-1)</f>
        <v>#REF!</v>
      </c>
      <c r="O44" s="39" t="e">
        <f t="shared" ref="O44:O57" si="35">+L44-M44</f>
        <v>#REF!</v>
      </c>
      <c r="Q44" s="95"/>
    </row>
    <row r="45" spans="2:25" s="38" customFormat="1" ht="15" outlineLevel="1">
      <c r="D45" s="38" t="s">
        <v>81</v>
      </c>
      <c r="G45" s="39" t="e">
        <f>+#REF!</f>
        <v>#REF!</v>
      </c>
      <c r="H45" s="39">
        <v>0</v>
      </c>
      <c r="I45" s="40" t="e">
        <f t="shared" si="32"/>
        <v>#REF!</v>
      </c>
      <c r="J45" s="39" t="e">
        <f t="shared" si="33"/>
        <v>#REF!</v>
      </c>
      <c r="K45" s="41"/>
      <c r="L45" s="39" t="e">
        <f>+#REF!</f>
        <v>#REF!</v>
      </c>
      <c r="M45" s="39"/>
      <c r="N45" s="40" t="e">
        <f t="shared" si="34"/>
        <v>#REF!</v>
      </c>
      <c r="O45" s="39" t="e">
        <f t="shared" si="35"/>
        <v>#REF!</v>
      </c>
      <c r="Q45" s="95"/>
    </row>
    <row r="46" spans="2:25" s="38" customFormat="1" ht="15" outlineLevel="1">
      <c r="D46" s="38" t="s">
        <v>82</v>
      </c>
      <c r="G46" s="39" t="e">
        <f>+#REF!</f>
        <v>#REF!</v>
      </c>
      <c r="H46" s="39">
        <v>1345.5</v>
      </c>
      <c r="I46" s="40" t="e">
        <f t="shared" si="32"/>
        <v>#REF!</v>
      </c>
      <c r="J46" s="39" t="e">
        <f t="shared" si="33"/>
        <v>#REF!</v>
      </c>
      <c r="K46" s="41"/>
      <c r="L46" s="39" t="e">
        <f>+#REF!</f>
        <v>#REF!</v>
      </c>
      <c r="M46" s="39"/>
      <c r="N46" s="40" t="e">
        <f t="shared" si="34"/>
        <v>#REF!</v>
      </c>
      <c r="O46" s="39" t="e">
        <f t="shared" si="35"/>
        <v>#REF!</v>
      </c>
      <c r="Q46" s="95"/>
    </row>
    <row r="47" spans="2:25" s="38" customFormat="1" ht="15" outlineLevel="1">
      <c r="D47" s="130" t="s">
        <v>107</v>
      </c>
      <c r="G47" s="39" t="e">
        <f>+#REF!</f>
        <v>#REF!</v>
      </c>
      <c r="H47" s="39">
        <v>928.7</v>
      </c>
      <c r="I47" s="40" t="e">
        <f t="shared" si="32"/>
        <v>#REF!</v>
      </c>
      <c r="J47" s="39" t="e">
        <f t="shared" si="33"/>
        <v>#REF!</v>
      </c>
      <c r="K47" s="41"/>
      <c r="L47" s="39" t="e">
        <f>+#REF!</f>
        <v>#REF!</v>
      </c>
      <c r="M47" s="39"/>
      <c r="N47" s="40" t="e">
        <f t="shared" si="34"/>
        <v>#REF!</v>
      </c>
      <c r="O47" s="39" t="e">
        <f t="shared" si="35"/>
        <v>#REF!</v>
      </c>
      <c r="Q47" s="95"/>
    </row>
    <row r="48" spans="2:25" s="38" customFormat="1" ht="15" outlineLevel="1">
      <c r="D48" s="38" t="s">
        <v>83</v>
      </c>
      <c r="G48" s="39" t="e">
        <f>+#REF!</f>
        <v>#REF!</v>
      </c>
      <c r="H48" s="39">
        <v>41.1</v>
      </c>
      <c r="I48" s="40" t="e">
        <f t="shared" si="32"/>
        <v>#REF!</v>
      </c>
      <c r="J48" s="39" t="e">
        <f t="shared" si="33"/>
        <v>#REF!</v>
      </c>
      <c r="K48" s="41"/>
      <c r="L48" s="39" t="e">
        <f>+#REF!</f>
        <v>#REF!</v>
      </c>
      <c r="M48" s="39"/>
      <c r="N48" s="40" t="e">
        <f t="shared" si="34"/>
        <v>#REF!</v>
      </c>
      <c r="O48" s="39" t="e">
        <f t="shared" si="35"/>
        <v>#REF!</v>
      </c>
      <c r="Q48" s="95"/>
    </row>
    <row r="49" spans="3:17" s="38" customFormat="1" ht="15" outlineLevel="1">
      <c r="D49" s="38" t="s">
        <v>20</v>
      </c>
      <c r="G49" s="39" t="e">
        <f>+#REF!</f>
        <v>#REF!</v>
      </c>
      <c r="H49" s="39">
        <v>881.9</v>
      </c>
      <c r="I49" s="40" t="e">
        <f t="shared" si="32"/>
        <v>#REF!</v>
      </c>
      <c r="J49" s="39" t="e">
        <f t="shared" si="33"/>
        <v>#REF!</v>
      </c>
      <c r="K49" s="41"/>
      <c r="L49" s="39" t="e">
        <f>+#REF!</f>
        <v>#REF!</v>
      </c>
      <c r="M49" s="39"/>
      <c r="N49" s="40" t="e">
        <f t="shared" si="34"/>
        <v>#REF!</v>
      </c>
      <c r="O49" s="39" t="e">
        <f t="shared" si="35"/>
        <v>#REF!</v>
      </c>
      <c r="Q49" s="95"/>
    </row>
    <row r="50" spans="3:17" s="38" customFormat="1" ht="15" outlineLevel="1">
      <c r="D50" s="38" t="s">
        <v>84</v>
      </c>
      <c r="G50" s="39" t="e">
        <f>+#REF!</f>
        <v>#REF!</v>
      </c>
      <c r="H50" s="39">
        <v>552.79999999999995</v>
      </c>
      <c r="I50" s="40" t="e">
        <f t="shared" si="32"/>
        <v>#REF!</v>
      </c>
      <c r="J50" s="39" t="e">
        <f t="shared" si="33"/>
        <v>#REF!</v>
      </c>
      <c r="K50" s="41"/>
      <c r="L50" s="39" t="e">
        <f>+#REF!</f>
        <v>#REF!</v>
      </c>
      <c r="M50" s="39"/>
      <c r="N50" s="40" t="e">
        <f t="shared" si="34"/>
        <v>#REF!</v>
      </c>
      <c r="O50" s="39" t="e">
        <f t="shared" si="35"/>
        <v>#REF!</v>
      </c>
      <c r="Q50" s="95"/>
    </row>
    <row r="51" spans="3:17" s="38" customFormat="1" ht="15" outlineLevel="1">
      <c r="D51" s="38" t="s">
        <v>85</v>
      </c>
      <c r="G51" s="39" t="e">
        <f>+#REF!</f>
        <v>#REF!</v>
      </c>
      <c r="H51" s="39">
        <v>388.40000000000003</v>
      </c>
      <c r="I51" s="40" t="e">
        <f t="shared" si="32"/>
        <v>#REF!</v>
      </c>
      <c r="J51" s="39" t="e">
        <f t="shared" si="33"/>
        <v>#REF!</v>
      </c>
      <c r="K51" s="41"/>
      <c r="L51" s="39" t="e">
        <f>+#REF!</f>
        <v>#REF!</v>
      </c>
      <c r="M51" s="39"/>
      <c r="N51" s="40" t="e">
        <f t="shared" si="34"/>
        <v>#REF!</v>
      </c>
      <c r="O51" s="39" t="e">
        <f t="shared" si="35"/>
        <v>#REF!</v>
      </c>
      <c r="Q51" s="95"/>
    </row>
    <row r="52" spans="3:17" s="38" customFormat="1" ht="15" outlineLevel="1">
      <c r="D52" s="38" t="s">
        <v>86</v>
      </c>
      <c r="G52" s="39" t="e">
        <f>+#REF!</f>
        <v>#REF!</v>
      </c>
      <c r="H52" s="39">
        <v>467.9</v>
      </c>
      <c r="I52" s="40" t="e">
        <f t="shared" si="32"/>
        <v>#REF!</v>
      </c>
      <c r="J52" s="39" t="e">
        <f t="shared" si="33"/>
        <v>#REF!</v>
      </c>
      <c r="K52" s="41"/>
      <c r="L52" s="39" t="e">
        <f>+#REF!</f>
        <v>#REF!</v>
      </c>
      <c r="M52" s="39"/>
      <c r="N52" s="40" t="e">
        <f t="shared" si="34"/>
        <v>#REF!</v>
      </c>
      <c r="O52" s="39" t="e">
        <f t="shared" si="35"/>
        <v>#REF!</v>
      </c>
      <c r="Q52" s="95"/>
    </row>
    <row r="53" spans="3:17" s="38" customFormat="1" ht="15" outlineLevel="1">
      <c r="D53" s="38" t="s">
        <v>87</v>
      </c>
      <c r="G53" s="39" t="e">
        <f>+#REF!</f>
        <v>#REF!</v>
      </c>
      <c r="H53" s="39">
        <v>97.9</v>
      </c>
      <c r="I53" s="40" t="e">
        <f t="shared" si="32"/>
        <v>#REF!</v>
      </c>
      <c r="J53" s="39" t="e">
        <f t="shared" si="33"/>
        <v>#REF!</v>
      </c>
      <c r="K53" s="41"/>
      <c r="L53" s="39" t="e">
        <f>+#REF!</f>
        <v>#REF!</v>
      </c>
      <c r="M53" s="39"/>
      <c r="N53" s="40" t="e">
        <f t="shared" si="34"/>
        <v>#REF!</v>
      </c>
      <c r="O53" s="39" t="e">
        <f t="shared" si="35"/>
        <v>#REF!</v>
      </c>
      <c r="Q53" s="95"/>
    </row>
    <row r="54" spans="3:17" s="38" customFormat="1" ht="15" outlineLevel="1">
      <c r="D54" s="38" t="s">
        <v>88</v>
      </c>
      <c r="G54" s="39" t="e">
        <f>+#REF!</f>
        <v>#REF!</v>
      </c>
      <c r="H54" s="39">
        <v>233.8</v>
      </c>
      <c r="I54" s="40" t="e">
        <f t="shared" si="32"/>
        <v>#REF!</v>
      </c>
      <c r="J54" s="39" t="e">
        <f t="shared" si="33"/>
        <v>#REF!</v>
      </c>
      <c r="K54" s="41"/>
      <c r="L54" s="39" t="e">
        <f>+#REF!</f>
        <v>#REF!</v>
      </c>
      <c r="M54" s="39"/>
      <c r="N54" s="40" t="e">
        <f t="shared" si="34"/>
        <v>#REF!</v>
      </c>
      <c r="O54" s="39" t="e">
        <f t="shared" si="35"/>
        <v>#REF!</v>
      </c>
      <c r="Q54" s="95"/>
    </row>
    <row r="55" spans="3:17" s="38" customFormat="1" ht="15" outlineLevel="1">
      <c r="D55" s="38" t="s">
        <v>89</v>
      </c>
      <c r="G55" s="39" t="e">
        <f>+#REF!</f>
        <v>#REF!</v>
      </c>
      <c r="H55" s="39">
        <v>53.3</v>
      </c>
      <c r="I55" s="40" t="e">
        <f t="shared" si="32"/>
        <v>#REF!</v>
      </c>
      <c r="J55" s="39" t="e">
        <f t="shared" si="33"/>
        <v>#REF!</v>
      </c>
      <c r="K55" s="41"/>
      <c r="L55" s="39" t="e">
        <f>+#REF!</f>
        <v>#REF!</v>
      </c>
      <c r="M55" s="39"/>
      <c r="N55" s="40" t="e">
        <f t="shared" si="34"/>
        <v>#REF!</v>
      </c>
      <c r="O55" s="39" t="e">
        <f t="shared" si="35"/>
        <v>#REF!</v>
      </c>
      <c r="Q55" s="95"/>
    </row>
    <row r="56" spans="3:17" s="38" customFormat="1" ht="15" outlineLevel="1">
      <c r="D56" s="38" t="s">
        <v>90</v>
      </c>
      <c r="G56" s="39" t="e">
        <f>+#REF!</f>
        <v>#REF!</v>
      </c>
      <c r="H56" s="39">
        <v>142.1</v>
      </c>
      <c r="I56" s="40" t="e">
        <f t="shared" si="32"/>
        <v>#REF!</v>
      </c>
      <c r="J56" s="39" t="e">
        <f t="shared" si="33"/>
        <v>#REF!</v>
      </c>
      <c r="K56" s="41"/>
      <c r="L56" s="39" t="e">
        <f>+#REF!</f>
        <v>#REF!</v>
      </c>
      <c r="M56" s="39"/>
      <c r="N56" s="40" t="e">
        <f t="shared" si="34"/>
        <v>#REF!</v>
      </c>
      <c r="O56" s="39" t="e">
        <f t="shared" si="35"/>
        <v>#REF!</v>
      </c>
      <c r="Q56" s="95"/>
    </row>
    <row r="57" spans="3:17" s="38" customFormat="1" ht="15" outlineLevel="1">
      <c r="D57" s="38" t="s">
        <v>37</v>
      </c>
      <c r="G57" s="39" t="e">
        <f>+#REF!</f>
        <v>#REF!</v>
      </c>
      <c r="H57" s="39">
        <v>-4.5297099404706387E-14</v>
      </c>
      <c r="I57" s="40" t="e">
        <f t="shared" si="32"/>
        <v>#REF!</v>
      </c>
      <c r="J57" s="39" t="e">
        <f t="shared" si="33"/>
        <v>#REF!</v>
      </c>
      <c r="K57" s="41"/>
      <c r="L57" s="39" t="e">
        <f>+#REF!</f>
        <v>#REF!</v>
      </c>
      <c r="M57" s="39"/>
      <c r="N57" s="40" t="e">
        <f t="shared" si="34"/>
        <v>#REF!</v>
      </c>
      <c r="O57" s="39" t="e">
        <f t="shared" si="35"/>
        <v>#REF!</v>
      </c>
      <c r="Q57" s="95"/>
    </row>
    <row r="58" spans="3:17" s="44" customFormat="1">
      <c r="C58" s="44" t="s">
        <v>21</v>
      </c>
      <c r="D58" s="45"/>
      <c r="E58" s="46"/>
      <c r="F58" s="47"/>
      <c r="G58" s="48" t="e">
        <f>+#REF!</f>
        <v>#REF!</v>
      </c>
      <c r="H58" s="48">
        <v>17563.5</v>
      </c>
      <c r="I58" s="49" t="e">
        <f t="shared" si="24"/>
        <v>#REF!</v>
      </c>
      <c r="J58" s="48" t="e">
        <f t="shared" si="25"/>
        <v>#REF!</v>
      </c>
      <c r="K58" s="50"/>
      <c r="L58" s="48" t="e">
        <f>+#REF!</f>
        <v>#REF!</v>
      </c>
      <c r="M58" s="39"/>
      <c r="N58" s="49" t="e">
        <f t="shared" si="26"/>
        <v>#REF!</v>
      </c>
      <c r="O58" s="48" t="e">
        <f t="shared" si="27"/>
        <v>#REF!</v>
      </c>
      <c r="Q58" s="95"/>
    </row>
    <row r="59" spans="3:17" s="38" customFormat="1" ht="15" outlineLevel="2">
      <c r="D59" s="38" t="s">
        <v>22</v>
      </c>
      <c r="G59" s="39" t="e">
        <f>+#REF!</f>
        <v>#REF!</v>
      </c>
      <c r="H59" s="39">
        <v>8182.3</v>
      </c>
      <c r="I59" s="40" t="e">
        <f t="shared" si="24"/>
        <v>#REF!</v>
      </c>
      <c r="J59" s="39" t="e">
        <f t="shared" si="25"/>
        <v>#REF!</v>
      </c>
      <c r="K59" s="41"/>
      <c r="L59" s="39" t="e">
        <f>+#REF!</f>
        <v>#REF!</v>
      </c>
      <c r="M59" s="39"/>
      <c r="N59" s="40" t="e">
        <f t="shared" si="26"/>
        <v>#REF!</v>
      </c>
      <c r="O59" s="39" t="e">
        <f t="shared" si="27"/>
        <v>#REF!</v>
      </c>
      <c r="Q59" s="95"/>
    </row>
    <row r="60" spans="3:17" s="38" customFormat="1" ht="15" outlineLevel="2">
      <c r="D60" s="38" t="s">
        <v>23</v>
      </c>
      <c r="G60" s="39" t="e">
        <f>+#REF!</f>
        <v>#REF!</v>
      </c>
      <c r="H60" s="39">
        <v>9209.6</v>
      </c>
      <c r="I60" s="40" t="e">
        <f t="shared" si="24"/>
        <v>#REF!</v>
      </c>
      <c r="J60" s="39" t="e">
        <f t="shared" si="25"/>
        <v>#REF!</v>
      </c>
      <c r="K60" s="41"/>
      <c r="L60" s="39" t="e">
        <f>+#REF!</f>
        <v>#REF!</v>
      </c>
      <c r="M60" s="39"/>
      <c r="N60" s="40" t="e">
        <f t="shared" si="26"/>
        <v>#REF!</v>
      </c>
      <c r="O60" s="39" t="e">
        <f t="shared" si="27"/>
        <v>#REF!</v>
      </c>
      <c r="Q60" s="95"/>
    </row>
    <row r="61" spans="3:17" s="38" customFormat="1" ht="15" outlineLevel="2">
      <c r="D61" s="38" t="s">
        <v>24</v>
      </c>
      <c r="G61" s="39" t="e">
        <f>+#REF!</f>
        <v>#REF!</v>
      </c>
      <c r="H61" s="39">
        <v>171.6</v>
      </c>
      <c r="I61" s="40" t="e">
        <f t="shared" si="24"/>
        <v>#REF!</v>
      </c>
      <c r="J61" s="39" t="e">
        <f t="shared" si="25"/>
        <v>#REF!</v>
      </c>
      <c r="K61" s="41"/>
      <c r="L61" s="39" t="e">
        <f>+#REF!</f>
        <v>#REF!</v>
      </c>
      <c r="M61" s="39"/>
      <c r="N61" s="40" t="e">
        <f t="shared" si="26"/>
        <v>#REF!</v>
      </c>
      <c r="O61" s="39" t="e">
        <f t="shared" si="27"/>
        <v>#REF!</v>
      </c>
      <c r="Q61" s="95"/>
    </row>
    <row r="62" spans="3:17" s="44" customFormat="1">
      <c r="C62" s="44" t="s">
        <v>25</v>
      </c>
      <c r="D62" s="45"/>
      <c r="E62" s="46"/>
      <c r="F62" s="47"/>
      <c r="G62" s="48" t="e">
        <f>+#REF!</f>
        <v>#REF!</v>
      </c>
      <c r="H62" s="48">
        <v>50618.399999999994</v>
      </c>
      <c r="I62" s="49" t="e">
        <f t="shared" si="24"/>
        <v>#REF!</v>
      </c>
      <c r="J62" s="48" t="e">
        <f t="shared" si="25"/>
        <v>#REF!</v>
      </c>
      <c r="K62" s="50"/>
      <c r="L62" s="48" t="e">
        <f>+#REF!</f>
        <v>#REF!</v>
      </c>
      <c r="M62" s="39"/>
      <c r="N62" s="49" t="e">
        <f t="shared" si="26"/>
        <v>#REF!</v>
      </c>
      <c r="O62" s="48" t="e">
        <f t="shared" si="27"/>
        <v>#REF!</v>
      </c>
      <c r="Q62" s="95"/>
    </row>
    <row r="63" spans="3:17" s="38" customFormat="1" outlineLevel="2">
      <c r="D63" s="38" t="s">
        <v>26</v>
      </c>
      <c r="G63" s="39" t="e">
        <f>+#REF!</f>
        <v>#REF!</v>
      </c>
      <c r="H63" s="39">
        <v>39387.599999999999</v>
      </c>
      <c r="I63" s="40" t="e">
        <f t="shared" si="24"/>
        <v>#REF!</v>
      </c>
      <c r="J63" s="39" t="e">
        <f t="shared" si="25"/>
        <v>#REF!</v>
      </c>
      <c r="K63" s="41"/>
      <c r="L63" s="39" t="e">
        <f>+#REF!</f>
        <v>#REF!</v>
      </c>
      <c r="M63" s="39"/>
      <c r="N63" s="40" t="e">
        <f t="shared" si="26"/>
        <v>#REF!</v>
      </c>
      <c r="O63" s="39" t="e">
        <f t="shared" si="27"/>
        <v>#REF!</v>
      </c>
      <c r="Q63" s="103"/>
    </row>
    <row r="64" spans="3:17" s="38" customFormat="1" outlineLevel="2">
      <c r="D64" s="38" t="s">
        <v>27</v>
      </c>
      <c r="G64" s="39" t="e">
        <f>+#REF!</f>
        <v>#REF!</v>
      </c>
      <c r="H64" s="39">
        <v>11230.8</v>
      </c>
      <c r="I64" s="40" t="e">
        <f t="shared" si="24"/>
        <v>#REF!</v>
      </c>
      <c r="J64" s="39" t="e">
        <f t="shared" si="25"/>
        <v>#REF!</v>
      </c>
      <c r="K64" s="41"/>
      <c r="L64" s="39" t="e">
        <f>+#REF!</f>
        <v>#REF!</v>
      </c>
      <c r="M64" s="39"/>
      <c r="N64" s="40" t="e">
        <f t="shared" si="26"/>
        <v>#REF!</v>
      </c>
      <c r="O64" s="39" t="e">
        <f t="shared" si="27"/>
        <v>#REF!</v>
      </c>
      <c r="Q64" s="103"/>
    </row>
    <row r="65" spans="1:17" s="44" customFormat="1">
      <c r="C65" s="44" t="s">
        <v>43</v>
      </c>
      <c r="D65" s="45"/>
      <c r="E65" s="46"/>
      <c r="F65" s="47"/>
      <c r="G65" s="48" t="e">
        <f>+#REF!</f>
        <v>#REF!</v>
      </c>
      <c r="H65" s="48">
        <v>11554.399999999998</v>
      </c>
      <c r="I65" s="49" t="e">
        <f t="shared" si="24"/>
        <v>#REF!</v>
      </c>
      <c r="J65" s="48" t="e">
        <f t="shared" si="25"/>
        <v>#REF!</v>
      </c>
      <c r="K65" s="50"/>
      <c r="L65" s="48" t="e">
        <f>+#REF!</f>
        <v>#REF!</v>
      </c>
      <c r="M65" s="39"/>
      <c r="N65" s="49" t="e">
        <f t="shared" si="26"/>
        <v>#REF!</v>
      </c>
      <c r="O65" s="48" t="e">
        <f t="shared" si="27"/>
        <v>#REF!</v>
      </c>
      <c r="Q65" s="104"/>
    </row>
    <row r="66" spans="1:17" s="38" customFormat="1" ht="15" outlineLevel="1">
      <c r="D66" s="38" t="s">
        <v>29</v>
      </c>
      <c r="G66" s="39" t="e">
        <f>+#REF!</f>
        <v>#REF!</v>
      </c>
      <c r="H66" s="39">
        <v>2514.2999999999997</v>
      </c>
      <c r="I66" s="40" t="e">
        <f t="shared" si="24"/>
        <v>#REF!</v>
      </c>
      <c r="J66" s="39" t="e">
        <f t="shared" si="25"/>
        <v>#REF!</v>
      </c>
      <c r="K66" s="41"/>
      <c r="L66" s="39" t="e">
        <f>+#REF!</f>
        <v>#REF!</v>
      </c>
      <c r="M66" s="39"/>
      <c r="N66" s="40" t="e">
        <f t="shared" si="26"/>
        <v>#REF!</v>
      </c>
      <c r="O66" s="39" t="e">
        <f t="shared" si="27"/>
        <v>#REF!</v>
      </c>
      <c r="Q66" s="95"/>
    </row>
    <row r="67" spans="1:17" s="38" customFormat="1" ht="15" outlineLevel="1">
      <c r="D67" s="38" t="s">
        <v>30</v>
      </c>
      <c r="G67" s="39" t="e">
        <f>+#REF!</f>
        <v>#REF!</v>
      </c>
      <c r="H67" s="39">
        <v>2037.3</v>
      </c>
      <c r="I67" s="40" t="e">
        <f t="shared" si="24"/>
        <v>#REF!</v>
      </c>
      <c r="J67" s="39" t="e">
        <f t="shared" si="25"/>
        <v>#REF!</v>
      </c>
      <c r="K67" s="41"/>
      <c r="L67" s="39" t="e">
        <f>+#REF!</f>
        <v>#REF!</v>
      </c>
      <c r="M67" s="39"/>
      <c r="N67" s="40" t="e">
        <f t="shared" si="26"/>
        <v>#REF!</v>
      </c>
      <c r="O67" s="39" t="e">
        <f t="shared" si="27"/>
        <v>#REF!</v>
      </c>
      <c r="Q67" s="95"/>
    </row>
    <row r="68" spans="1:17" s="38" customFormat="1" ht="15" outlineLevel="1">
      <c r="D68" s="38" t="s">
        <v>31</v>
      </c>
      <c r="G68" s="39" t="e">
        <f>+#REF!</f>
        <v>#REF!</v>
      </c>
      <c r="H68" s="39">
        <v>444.6</v>
      </c>
      <c r="I68" s="40" t="e">
        <f t="shared" ref="I68:I73" si="36">+(+G68/H68-1)</f>
        <v>#REF!</v>
      </c>
      <c r="J68" s="39" t="e">
        <f t="shared" ref="J68:J73" si="37">+G68-H68</f>
        <v>#REF!</v>
      </c>
      <c r="K68" s="41"/>
      <c r="L68" s="39" t="e">
        <f>+#REF!</f>
        <v>#REF!</v>
      </c>
      <c r="M68" s="39"/>
      <c r="N68" s="40" t="e">
        <f t="shared" ref="N68:N73" si="38">+(+L68/M68-1)</f>
        <v>#REF!</v>
      </c>
      <c r="O68" s="39" t="e">
        <f t="shared" ref="O68:O73" si="39">+L68-M68</f>
        <v>#REF!</v>
      </c>
      <c r="Q68" s="95"/>
    </row>
    <row r="69" spans="1:17" s="38" customFormat="1" ht="15" outlineLevel="1">
      <c r="D69" s="38" t="s">
        <v>32</v>
      </c>
      <c r="G69" s="39" t="e">
        <f>+#REF!</f>
        <v>#REF!</v>
      </c>
      <c r="H69" s="39">
        <v>6558.2</v>
      </c>
      <c r="I69" s="40" t="e">
        <f t="shared" si="36"/>
        <v>#REF!</v>
      </c>
      <c r="J69" s="39" t="e">
        <f t="shared" si="37"/>
        <v>#REF!</v>
      </c>
      <c r="K69" s="41"/>
      <c r="L69" s="39" t="e">
        <f>+#REF!</f>
        <v>#REF!</v>
      </c>
      <c r="M69" s="39"/>
      <c r="N69" s="40" t="e">
        <f t="shared" si="38"/>
        <v>#REF!</v>
      </c>
      <c r="O69" s="39" t="e">
        <f t="shared" si="39"/>
        <v>#REF!</v>
      </c>
      <c r="Q69" s="95"/>
    </row>
    <row r="70" spans="1:17" s="38" customFormat="1" outlineLevel="1">
      <c r="C70" s="44" t="s">
        <v>33</v>
      </c>
      <c r="G70" s="48" t="e">
        <f>+#REF!</f>
        <v>#REF!</v>
      </c>
      <c r="H70" s="48">
        <v>7902.3</v>
      </c>
      <c r="I70" s="40" t="e">
        <f t="shared" si="36"/>
        <v>#REF!</v>
      </c>
      <c r="J70" s="48" t="e">
        <f t="shared" si="37"/>
        <v>#REF!</v>
      </c>
      <c r="K70" s="48"/>
      <c r="L70" s="48" t="e">
        <f>+#REF!</f>
        <v>#REF!</v>
      </c>
      <c r="M70" s="48"/>
      <c r="N70" s="48" t="e">
        <f t="shared" si="38"/>
        <v>#REF!</v>
      </c>
      <c r="O70" s="48" t="e">
        <f t="shared" si="39"/>
        <v>#REF!</v>
      </c>
      <c r="Q70" s="95"/>
    </row>
    <row r="71" spans="1:17" s="44" customFormat="1">
      <c r="C71" s="44" t="s">
        <v>91</v>
      </c>
      <c r="D71" s="67"/>
      <c r="E71" s="46"/>
      <c r="F71" s="47"/>
      <c r="G71" s="48" t="e">
        <f>+#REF!</f>
        <v>#REF!</v>
      </c>
      <c r="H71" s="48">
        <v>2762</v>
      </c>
      <c r="I71" s="40" t="e">
        <f t="shared" si="36"/>
        <v>#REF!</v>
      </c>
      <c r="J71" s="48" t="e">
        <f t="shared" si="37"/>
        <v>#REF!</v>
      </c>
      <c r="K71" s="48"/>
      <c r="L71" s="48" t="e">
        <f>+#REF!</f>
        <v>#REF!</v>
      </c>
      <c r="M71" s="48"/>
      <c r="N71" s="48" t="e">
        <f t="shared" si="38"/>
        <v>#REF!</v>
      </c>
      <c r="O71" s="48" t="e">
        <f t="shared" si="39"/>
        <v>#REF!</v>
      </c>
      <c r="Q71" s="95"/>
    </row>
    <row r="72" spans="1:17" s="38" customFormat="1" hidden="1" outlineLevel="1">
      <c r="C72" s="76"/>
      <c r="D72" s="57" t="s">
        <v>56</v>
      </c>
      <c r="E72" s="57"/>
      <c r="F72" s="57"/>
      <c r="G72" s="58" t="e">
        <f>+#REF!</f>
        <v>#REF!</v>
      </c>
      <c r="H72" s="58"/>
      <c r="I72" s="106" t="e">
        <f t="shared" si="36"/>
        <v>#REF!</v>
      </c>
      <c r="J72" s="58" t="e">
        <f t="shared" si="37"/>
        <v>#REF!</v>
      </c>
      <c r="K72" s="107"/>
      <c r="L72" s="58" t="e">
        <f>+#REF!</f>
        <v>#REF!</v>
      </c>
      <c r="M72" s="58"/>
      <c r="N72" s="106" t="e">
        <f t="shared" si="38"/>
        <v>#REF!</v>
      </c>
      <c r="O72" s="58" t="e">
        <f t="shared" si="39"/>
        <v>#REF!</v>
      </c>
      <c r="Q72" s="103"/>
    </row>
    <row r="73" spans="1:17" s="38" customFormat="1" ht="15" hidden="1" outlineLevel="1">
      <c r="C73" s="76"/>
      <c r="D73" s="57" t="s">
        <v>96</v>
      </c>
      <c r="E73" s="57"/>
      <c r="F73" s="57"/>
      <c r="G73" s="58" t="e">
        <f>+#REF!</f>
        <v>#REF!</v>
      </c>
      <c r="H73" s="58"/>
      <c r="I73" s="106" t="e">
        <f t="shared" si="36"/>
        <v>#REF!</v>
      </c>
      <c r="J73" s="58" t="e">
        <f t="shared" si="37"/>
        <v>#REF!</v>
      </c>
      <c r="K73" s="107"/>
      <c r="L73" s="58" t="e">
        <f>+#REF!</f>
        <v>#REF!</v>
      </c>
      <c r="M73" s="58"/>
      <c r="N73" s="106" t="e">
        <f t="shared" si="38"/>
        <v>#REF!</v>
      </c>
      <c r="O73" s="58" t="e">
        <f t="shared" si="39"/>
        <v>#REF!</v>
      </c>
      <c r="Q73" s="95"/>
    </row>
    <row r="74" spans="1:17" s="51" customFormat="1" ht="3.75" customHeight="1" collapsed="1">
      <c r="A74" s="20"/>
      <c r="B74" s="20"/>
      <c r="E74" s="23"/>
      <c r="F74" s="24"/>
      <c r="G74" s="39"/>
      <c r="H74" s="39"/>
      <c r="I74" s="41"/>
      <c r="J74" s="39"/>
      <c r="K74" s="41"/>
      <c r="L74" s="39"/>
      <c r="M74" s="18"/>
      <c r="N74" s="41"/>
      <c r="O74" s="39"/>
      <c r="Q74" s="95"/>
    </row>
    <row r="75" spans="1:17" s="52" customFormat="1">
      <c r="A75" s="37"/>
      <c r="B75" s="33"/>
      <c r="C75" s="33" t="s">
        <v>34</v>
      </c>
      <c r="D75" s="33"/>
      <c r="E75" s="33"/>
      <c r="F75" s="33"/>
      <c r="G75" s="34" t="e">
        <f>+#REF!</f>
        <v>#REF!</v>
      </c>
      <c r="H75" s="34">
        <v>17729.8</v>
      </c>
      <c r="I75" s="35" t="e">
        <f>(+G75/H75-1)</f>
        <v>#REF!</v>
      </c>
      <c r="J75" s="34" t="e">
        <f>+G75-H75</f>
        <v>#REF!</v>
      </c>
      <c r="K75" s="36"/>
      <c r="L75" s="34" t="e">
        <f>+#REF!</f>
        <v>#REF!</v>
      </c>
      <c r="M75" s="34"/>
      <c r="N75" s="35" t="e">
        <f>(+L75/M75-1)</f>
        <v>#REF!</v>
      </c>
      <c r="O75" s="34" t="e">
        <f>+L75-M75</f>
        <v>#REF!</v>
      </c>
      <c r="Q75" s="103"/>
    </row>
    <row r="76" spans="1:17" s="44" customFormat="1">
      <c r="C76" s="44" t="s">
        <v>22</v>
      </c>
      <c r="D76" s="45"/>
      <c r="E76" s="46"/>
      <c r="F76" s="47"/>
      <c r="G76" s="48" t="e">
        <f>+#REF!</f>
        <v>#REF!</v>
      </c>
      <c r="H76" s="48">
        <v>2562.5</v>
      </c>
      <c r="I76" s="49" t="e">
        <f t="shared" ref="I76:I93" si="40">+(+G76/H76-1)</f>
        <v>#REF!</v>
      </c>
      <c r="J76" s="48" t="e">
        <f t="shared" ref="J76:J93" si="41">+G76-H76</f>
        <v>#REF!</v>
      </c>
      <c r="K76" s="50"/>
      <c r="L76" s="48" t="e">
        <f>+#REF!</f>
        <v>#REF!</v>
      </c>
      <c r="M76" s="48"/>
      <c r="N76" s="49" t="e">
        <f t="shared" ref="N76:N93" si="42">+(+L76/M76-1)</f>
        <v>#REF!</v>
      </c>
      <c r="O76" s="48" t="e">
        <f t="shared" ref="O76:O93" si="43">+L76-M76</f>
        <v>#REF!</v>
      </c>
    </row>
    <row r="77" spans="1:17" s="38" customFormat="1" ht="12.75" outlineLevel="1">
      <c r="D77" s="38" t="s">
        <v>35</v>
      </c>
      <c r="G77" s="39" t="e">
        <f>+#REF!</f>
        <v>#REF!</v>
      </c>
      <c r="H77" s="39">
        <v>1629.6000000000001</v>
      </c>
      <c r="I77" s="40" t="e">
        <f t="shared" si="40"/>
        <v>#REF!</v>
      </c>
      <c r="J77" s="39" t="e">
        <f t="shared" si="41"/>
        <v>#REF!</v>
      </c>
      <c r="K77" s="41"/>
      <c r="L77" s="39" t="e">
        <f>+#REF!</f>
        <v>#REF!</v>
      </c>
      <c r="M77" s="39"/>
      <c r="N77" s="40" t="e">
        <f t="shared" si="42"/>
        <v>#REF!</v>
      </c>
      <c r="O77" s="39" t="e">
        <f t="shared" si="43"/>
        <v>#REF!</v>
      </c>
      <c r="P77" s="85"/>
    </row>
    <row r="78" spans="1:17" s="38" customFormat="1" ht="12.75" outlineLevel="1">
      <c r="D78" s="38" t="s">
        <v>28</v>
      </c>
      <c r="G78" s="39" t="e">
        <f>+#REF!</f>
        <v>#REF!</v>
      </c>
      <c r="H78" s="39">
        <v>932.9</v>
      </c>
      <c r="I78" s="40" t="e">
        <f t="shared" si="40"/>
        <v>#REF!</v>
      </c>
      <c r="J78" s="39" t="e">
        <f t="shared" si="41"/>
        <v>#REF!</v>
      </c>
      <c r="K78" s="41"/>
      <c r="L78" s="39" t="e">
        <f>+#REF!</f>
        <v>#REF!</v>
      </c>
      <c r="M78" s="39"/>
      <c r="N78" s="40" t="e">
        <f t="shared" si="42"/>
        <v>#REF!</v>
      </c>
      <c r="O78" s="39" t="e">
        <f t="shared" si="43"/>
        <v>#REF!</v>
      </c>
      <c r="P78" s="85"/>
      <c r="Q78" s="87"/>
    </row>
    <row r="79" spans="1:17" s="44" customFormat="1">
      <c r="C79" s="44" t="s">
        <v>23</v>
      </c>
      <c r="D79" s="45"/>
      <c r="E79" s="46"/>
      <c r="F79" s="47"/>
      <c r="G79" s="48" t="e">
        <f>+#REF!</f>
        <v>#REF!</v>
      </c>
      <c r="H79" s="48">
        <v>7712</v>
      </c>
      <c r="I79" s="49" t="e">
        <f t="shared" si="40"/>
        <v>#REF!</v>
      </c>
      <c r="J79" s="48" t="e">
        <f t="shared" si="41"/>
        <v>#REF!</v>
      </c>
      <c r="K79" s="50"/>
      <c r="L79" s="48" t="e">
        <f>+#REF!</f>
        <v>#REF!</v>
      </c>
      <c r="M79" s="48"/>
      <c r="N79" s="49" t="e">
        <f t="shared" si="42"/>
        <v>#REF!</v>
      </c>
      <c r="O79" s="48" t="e">
        <f t="shared" si="43"/>
        <v>#REF!</v>
      </c>
    </row>
    <row r="80" spans="1:17" s="38" customFormat="1" ht="12.75" outlineLevel="1">
      <c r="D80" s="38" t="s">
        <v>35</v>
      </c>
      <c r="G80" s="39" t="e">
        <f>+#REF!</f>
        <v>#REF!</v>
      </c>
      <c r="H80" s="39">
        <v>7356</v>
      </c>
      <c r="I80" s="40" t="e">
        <f t="shared" si="40"/>
        <v>#REF!</v>
      </c>
      <c r="J80" s="39" t="e">
        <f t="shared" si="41"/>
        <v>#REF!</v>
      </c>
      <c r="K80" s="41"/>
      <c r="L80" s="39" t="e">
        <f>+#REF!</f>
        <v>#REF!</v>
      </c>
      <c r="M80" s="39"/>
      <c r="N80" s="40" t="e">
        <f t="shared" si="42"/>
        <v>#REF!</v>
      </c>
      <c r="O80" s="39" t="e">
        <f t="shared" si="43"/>
        <v>#REF!</v>
      </c>
    </row>
    <row r="81" spans="1:17" s="38" customFormat="1" ht="12.75" outlineLevel="1">
      <c r="D81" s="38" t="s">
        <v>28</v>
      </c>
      <c r="G81" s="39" t="e">
        <f>+#REF!</f>
        <v>#REF!</v>
      </c>
      <c r="H81" s="39">
        <v>356</v>
      </c>
      <c r="I81" s="40" t="e">
        <f t="shared" si="40"/>
        <v>#REF!</v>
      </c>
      <c r="J81" s="39" t="e">
        <f t="shared" si="41"/>
        <v>#REF!</v>
      </c>
      <c r="K81" s="41"/>
      <c r="L81" s="39" t="e">
        <f>+#REF!</f>
        <v>#REF!</v>
      </c>
      <c r="M81" s="39"/>
      <c r="N81" s="40" t="e">
        <f t="shared" si="42"/>
        <v>#REF!</v>
      </c>
      <c r="O81" s="39" t="e">
        <f t="shared" si="43"/>
        <v>#REF!</v>
      </c>
    </row>
    <row r="82" spans="1:17" s="44" customFormat="1">
      <c r="C82" s="44" t="s">
        <v>29</v>
      </c>
      <c r="D82" s="45"/>
      <c r="E82" s="46"/>
      <c r="F82" s="47"/>
      <c r="G82" s="48" t="e">
        <f>+#REF!</f>
        <v>#REF!</v>
      </c>
      <c r="H82" s="48">
        <v>639.9</v>
      </c>
      <c r="I82" s="49" t="e">
        <f t="shared" si="40"/>
        <v>#REF!</v>
      </c>
      <c r="J82" s="48" t="e">
        <f t="shared" si="41"/>
        <v>#REF!</v>
      </c>
      <c r="K82" s="50"/>
      <c r="L82" s="48" t="e">
        <f>+#REF!</f>
        <v>#REF!</v>
      </c>
      <c r="M82" s="48"/>
      <c r="N82" s="49" t="e">
        <f t="shared" si="42"/>
        <v>#REF!</v>
      </c>
      <c r="O82" s="48" t="e">
        <f t="shared" si="43"/>
        <v>#REF!</v>
      </c>
    </row>
    <row r="83" spans="1:17" s="38" customFormat="1" ht="12.75" outlineLevel="2">
      <c r="D83" s="38" t="s">
        <v>35</v>
      </c>
      <c r="G83" s="39" t="e">
        <f>+#REF!</f>
        <v>#REF!</v>
      </c>
      <c r="H83" s="39">
        <v>134.6</v>
      </c>
      <c r="I83" s="40" t="e">
        <f t="shared" si="40"/>
        <v>#REF!</v>
      </c>
      <c r="J83" s="39" t="e">
        <f t="shared" si="41"/>
        <v>#REF!</v>
      </c>
      <c r="K83" s="41"/>
      <c r="L83" s="39" t="e">
        <f>+#REF!</f>
        <v>#REF!</v>
      </c>
      <c r="M83" s="39"/>
      <c r="N83" s="40" t="e">
        <f t="shared" si="42"/>
        <v>#REF!</v>
      </c>
      <c r="O83" s="39" t="e">
        <f t="shared" si="43"/>
        <v>#REF!</v>
      </c>
    </row>
    <row r="84" spans="1:17" s="38" customFormat="1" ht="12.75" outlineLevel="2">
      <c r="D84" s="38" t="s">
        <v>28</v>
      </c>
      <c r="G84" s="39" t="e">
        <f>+#REF!</f>
        <v>#REF!</v>
      </c>
      <c r="H84" s="39">
        <v>505.3</v>
      </c>
      <c r="I84" s="40" t="e">
        <f t="shared" si="40"/>
        <v>#REF!</v>
      </c>
      <c r="J84" s="39" t="e">
        <f t="shared" si="41"/>
        <v>#REF!</v>
      </c>
      <c r="K84" s="41"/>
      <c r="L84" s="39" t="e">
        <f>+#REF!</f>
        <v>#REF!</v>
      </c>
      <c r="M84" s="39"/>
      <c r="N84" s="40" t="e">
        <f t="shared" si="42"/>
        <v>#REF!</v>
      </c>
      <c r="O84" s="39" t="e">
        <f t="shared" si="43"/>
        <v>#REF!</v>
      </c>
    </row>
    <row r="85" spans="1:17" s="44" customFormat="1">
      <c r="C85" s="44" t="s">
        <v>36</v>
      </c>
      <c r="D85" s="45"/>
      <c r="E85" s="46"/>
      <c r="F85" s="47"/>
      <c r="G85" s="48" t="e">
        <f>+#REF!</f>
        <v>#REF!</v>
      </c>
      <c r="H85" s="48">
        <v>2084</v>
      </c>
      <c r="I85" s="49" t="e">
        <f t="shared" si="40"/>
        <v>#REF!</v>
      </c>
      <c r="J85" s="48" t="e">
        <f t="shared" si="41"/>
        <v>#REF!</v>
      </c>
      <c r="K85" s="50"/>
      <c r="L85" s="48" t="e">
        <f>+#REF!</f>
        <v>#REF!</v>
      </c>
      <c r="M85" s="48"/>
      <c r="N85" s="49" t="e">
        <f t="shared" si="42"/>
        <v>#REF!</v>
      </c>
      <c r="O85" s="48" t="e">
        <f t="shared" si="43"/>
        <v>#REF!</v>
      </c>
    </row>
    <row r="86" spans="1:17" s="38" customFormat="1" ht="12.75" outlineLevel="1">
      <c r="D86" s="38" t="s">
        <v>60</v>
      </c>
      <c r="G86" s="39" t="e">
        <f>+#REF!</f>
        <v>#REF!</v>
      </c>
      <c r="H86" s="39">
        <v>481.70000000000005</v>
      </c>
      <c r="I86" s="40" t="e">
        <f t="shared" si="40"/>
        <v>#REF!</v>
      </c>
      <c r="J86" s="39" t="e">
        <f t="shared" si="41"/>
        <v>#REF!</v>
      </c>
      <c r="K86" s="41"/>
      <c r="L86" s="39" t="e">
        <f>+#REF!</f>
        <v>#REF!</v>
      </c>
      <c r="M86" s="39"/>
      <c r="N86" s="40" t="e">
        <f t="shared" si="42"/>
        <v>#REF!</v>
      </c>
      <c r="O86" s="39" t="e">
        <f t="shared" si="43"/>
        <v>#REF!</v>
      </c>
    </row>
    <row r="87" spans="1:17" s="38" customFormat="1" ht="12.75" outlineLevel="1">
      <c r="D87" s="38" t="s">
        <v>28</v>
      </c>
      <c r="G87" s="39" t="e">
        <f>+#REF!</f>
        <v>#REF!</v>
      </c>
      <c r="H87" s="39">
        <v>1602.3</v>
      </c>
      <c r="I87" s="40" t="e">
        <f t="shared" si="40"/>
        <v>#REF!</v>
      </c>
      <c r="J87" s="39" t="e">
        <f t="shared" si="41"/>
        <v>#REF!</v>
      </c>
      <c r="K87" s="41"/>
      <c r="L87" s="39" t="e">
        <f>+#REF!</f>
        <v>#REF!</v>
      </c>
      <c r="M87" s="39"/>
      <c r="N87" s="40" t="e">
        <f t="shared" si="42"/>
        <v>#REF!</v>
      </c>
      <c r="O87" s="39" t="e">
        <f t="shared" si="43"/>
        <v>#REF!</v>
      </c>
    </row>
    <row r="88" spans="1:17" s="44" customFormat="1">
      <c r="C88" s="44" t="s">
        <v>50</v>
      </c>
      <c r="D88" s="45"/>
      <c r="E88" s="46"/>
      <c r="F88" s="47"/>
      <c r="G88" s="48" t="e">
        <f>+#REF!</f>
        <v>#REF!</v>
      </c>
      <c r="H88" s="48">
        <v>1063.5999999999999</v>
      </c>
      <c r="I88" s="49" t="e">
        <f t="shared" si="40"/>
        <v>#REF!</v>
      </c>
      <c r="J88" s="48" t="e">
        <f t="shared" si="41"/>
        <v>#REF!</v>
      </c>
      <c r="K88" s="50"/>
      <c r="L88" s="48" t="e">
        <f>+#REF!</f>
        <v>#REF!</v>
      </c>
      <c r="M88" s="48"/>
      <c r="N88" s="49" t="e">
        <f t="shared" si="42"/>
        <v>#REF!</v>
      </c>
      <c r="O88" s="48" t="e">
        <f t="shared" si="43"/>
        <v>#REF!</v>
      </c>
    </row>
    <row r="89" spans="1:17" s="38" customFormat="1" ht="12.75" outlineLevel="1">
      <c r="D89" s="38" t="s">
        <v>35</v>
      </c>
      <c r="G89" s="39" t="e">
        <f>+#REF!</f>
        <v>#REF!</v>
      </c>
      <c r="H89" s="39">
        <v>848.1</v>
      </c>
      <c r="I89" s="40" t="e">
        <f t="shared" si="40"/>
        <v>#REF!</v>
      </c>
      <c r="J89" s="39" t="e">
        <f t="shared" si="41"/>
        <v>#REF!</v>
      </c>
      <c r="K89" s="41"/>
      <c r="L89" s="39" t="e">
        <f>+#REF!</f>
        <v>#REF!</v>
      </c>
      <c r="M89" s="39"/>
      <c r="N89" s="40" t="e">
        <f t="shared" si="42"/>
        <v>#REF!</v>
      </c>
      <c r="O89" s="39" t="e">
        <f t="shared" si="43"/>
        <v>#REF!</v>
      </c>
    </row>
    <row r="90" spans="1:17" s="38" customFormat="1" ht="12.75" outlineLevel="1">
      <c r="D90" s="38" t="s">
        <v>28</v>
      </c>
      <c r="G90" s="39" t="e">
        <f>+#REF!</f>
        <v>#REF!</v>
      </c>
      <c r="H90" s="39">
        <v>215.5</v>
      </c>
      <c r="I90" s="40" t="e">
        <f t="shared" si="40"/>
        <v>#REF!</v>
      </c>
      <c r="J90" s="39" t="e">
        <f t="shared" si="41"/>
        <v>#REF!</v>
      </c>
      <c r="K90" s="41"/>
      <c r="L90" s="39" t="e">
        <f>+#REF!</f>
        <v>#REF!</v>
      </c>
      <c r="M90" s="39"/>
      <c r="N90" s="40" t="e">
        <f t="shared" si="42"/>
        <v>#REF!</v>
      </c>
      <c r="O90" s="39" t="e">
        <f t="shared" si="43"/>
        <v>#REF!</v>
      </c>
    </row>
    <row r="91" spans="1:17" s="44" customFormat="1">
      <c r="C91" s="44" t="s">
        <v>37</v>
      </c>
      <c r="D91" s="45"/>
      <c r="E91" s="46"/>
      <c r="F91" s="47"/>
      <c r="G91" s="48" t="e">
        <f>+#REF!</f>
        <v>#REF!</v>
      </c>
      <c r="H91" s="48">
        <v>3667.8</v>
      </c>
      <c r="I91" s="49" t="e">
        <f t="shared" si="40"/>
        <v>#REF!</v>
      </c>
      <c r="J91" s="48" t="e">
        <f t="shared" si="41"/>
        <v>#REF!</v>
      </c>
      <c r="K91" s="50"/>
      <c r="L91" s="48" t="e">
        <f>+#REF!</f>
        <v>#REF!</v>
      </c>
      <c r="M91" s="48"/>
      <c r="N91" s="49" t="e">
        <f t="shared" si="42"/>
        <v>#REF!</v>
      </c>
      <c r="O91" s="48" t="e">
        <f t="shared" si="43"/>
        <v>#REF!</v>
      </c>
      <c r="P91" s="74"/>
    </row>
    <row r="92" spans="1:17" s="38" customFormat="1" outlineLevel="1">
      <c r="D92" s="38" t="s">
        <v>59</v>
      </c>
      <c r="G92" s="39" t="e">
        <f>+#REF!</f>
        <v>#REF!</v>
      </c>
      <c r="H92" s="39">
        <v>2559.3999999999996</v>
      </c>
      <c r="I92" s="40" t="e">
        <f t="shared" si="40"/>
        <v>#REF!</v>
      </c>
      <c r="J92" s="39" t="e">
        <f t="shared" si="41"/>
        <v>#REF!</v>
      </c>
      <c r="K92" s="41"/>
      <c r="L92" s="39" t="e">
        <f>+#REF!</f>
        <v>#REF!</v>
      </c>
      <c r="M92" s="39"/>
      <c r="N92" s="40" t="e">
        <f t="shared" si="42"/>
        <v>#REF!</v>
      </c>
      <c r="O92" s="39" t="e">
        <f t="shared" si="43"/>
        <v>#REF!</v>
      </c>
      <c r="P92" s="74"/>
    </row>
    <row r="93" spans="1:17" s="38" customFormat="1" outlineLevel="1">
      <c r="D93" s="38" t="s">
        <v>28</v>
      </c>
      <c r="G93" s="39" t="e">
        <f>+#REF!</f>
        <v>#REF!</v>
      </c>
      <c r="H93" s="39">
        <v>1108.4000000000001</v>
      </c>
      <c r="I93" s="40" t="e">
        <f t="shared" si="40"/>
        <v>#REF!</v>
      </c>
      <c r="J93" s="39" t="e">
        <f t="shared" si="41"/>
        <v>#REF!</v>
      </c>
      <c r="K93" s="41"/>
      <c r="L93" s="39" t="e">
        <f>+#REF!</f>
        <v>#REF!</v>
      </c>
      <c r="M93" s="39"/>
      <c r="N93" s="40" t="e">
        <f t="shared" si="42"/>
        <v>#REF!</v>
      </c>
      <c r="O93" s="39" t="e">
        <f t="shared" si="43"/>
        <v>#REF!</v>
      </c>
      <c r="P93" s="74"/>
    </row>
    <row r="94" spans="1:17" ht="7.5" customHeight="1">
      <c r="A94" s="51"/>
      <c r="C94" s="51"/>
      <c r="D94" s="53"/>
      <c r="E94" s="54"/>
      <c r="F94" s="53"/>
      <c r="G94" s="39"/>
      <c r="H94" s="39"/>
      <c r="I94" s="41"/>
      <c r="J94" s="39"/>
      <c r="K94" s="41"/>
      <c r="L94" s="39"/>
      <c r="M94" s="48"/>
      <c r="N94" s="41"/>
      <c r="O94" s="39"/>
    </row>
    <row r="95" spans="1:17" ht="18.75" customHeight="1">
      <c r="A95" s="51"/>
      <c r="B95" s="29" t="s">
        <v>38</v>
      </c>
      <c r="C95" s="29"/>
      <c r="D95" s="29"/>
      <c r="E95" s="29"/>
      <c r="F95" s="29"/>
      <c r="G95" s="30" t="e">
        <f>+#REF!</f>
        <v>#REF!</v>
      </c>
      <c r="H95" s="30">
        <v>31661.499999999971</v>
      </c>
      <c r="I95" s="31" t="e">
        <f>(+G95/H95-1)</f>
        <v>#REF!</v>
      </c>
      <c r="J95" s="30" t="e">
        <f>+G95-H95</f>
        <v>#REF!</v>
      </c>
      <c r="K95" s="32"/>
      <c r="L95" s="30" t="e">
        <f>+#REF!</f>
        <v>#REF!</v>
      </c>
      <c r="M95" s="30"/>
      <c r="N95" s="31" t="e">
        <f>(+L95/M95-1)</f>
        <v>#REF!</v>
      </c>
      <c r="O95" s="30" t="e">
        <f>+L95-M95</f>
        <v>#REF!</v>
      </c>
      <c r="P95" s="86"/>
      <c r="Q95" s="79"/>
    </row>
    <row r="96" spans="1:17" s="51" customFormat="1" ht="8.25" customHeight="1">
      <c r="A96" s="38"/>
      <c r="B96" s="20"/>
      <c r="C96" s="20"/>
      <c r="D96" s="22"/>
      <c r="E96" s="23"/>
      <c r="F96" s="24"/>
      <c r="G96" s="39"/>
      <c r="H96" s="39"/>
      <c r="I96" s="41"/>
      <c r="J96" s="39"/>
      <c r="K96" s="41"/>
      <c r="L96" s="39"/>
      <c r="M96" s="39"/>
      <c r="N96" s="41"/>
      <c r="O96" s="39"/>
      <c r="P96" s="70"/>
      <c r="Q96" s="70"/>
    </row>
    <row r="97" spans="1:18" s="52" customFormat="1">
      <c r="A97" s="37"/>
      <c r="B97" s="33"/>
      <c r="C97" s="33" t="s">
        <v>62</v>
      </c>
      <c r="D97" s="33"/>
      <c r="E97" s="33"/>
      <c r="F97" s="33"/>
      <c r="G97" s="34" t="e">
        <f>+#REF!</f>
        <v>#REF!</v>
      </c>
      <c r="H97" s="34">
        <v>91699.400000000009</v>
      </c>
      <c r="I97" s="35" t="e">
        <f>(+G97/H97-1)</f>
        <v>#REF!</v>
      </c>
      <c r="J97" s="34" t="e">
        <f>+G97-H97</f>
        <v>#REF!</v>
      </c>
      <c r="K97" s="36"/>
      <c r="L97" s="34" t="e">
        <f>+#REF!</f>
        <v>#REF!</v>
      </c>
      <c r="M97" s="34"/>
      <c r="N97" s="35" t="e">
        <f>(+L97/M97-1)</f>
        <v>#REF!</v>
      </c>
      <c r="O97" s="34" t="e">
        <f>+L97-M97</f>
        <v>#REF!</v>
      </c>
      <c r="P97" s="70"/>
      <c r="Q97" s="103"/>
    </row>
    <row r="98" spans="1:18" s="52" customFormat="1">
      <c r="A98" s="37"/>
      <c r="B98" s="37"/>
      <c r="C98" s="38" t="s">
        <v>92</v>
      </c>
      <c r="D98" s="37"/>
      <c r="E98" s="37"/>
      <c r="F98" s="37"/>
      <c r="G98" s="39" t="e">
        <f>+#REF!</f>
        <v>#REF!</v>
      </c>
      <c r="H98" s="39">
        <v>15003.9</v>
      </c>
      <c r="I98" s="40" t="e">
        <f t="shared" ref="I98:I99" si="44">+(+G98/H98-1)</f>
        <v>#REF!</v>
      </c>
      <c r="J98" s="39" t="e">
        <f t="shared" ref="J98:J99" si="45">+G98-H98</f>
        <v>#REF!</v>
      </c>
      <c r="K98" s="41"/>
      <c r="L98" s="39" t="e">
        <f>+#REF!</f>
        <v>#REF!</v>
      </c>
      <c r="M98" s="39"/>
      <c r="N98" s="40" t="e">
        <f t="shared" ref="N98:N99" si="46">+(+L98/M98-1)</f>
        <v>#REF!</v>
      </c>
      <c r="O98" s="39" t="e">
        <f t="shared" ref="O98:O99" si="47">+L98-M98</f>
        <v>#REF!</v>
      </c>
      <c r="P98" s="70"/>
      <c r="Q98" s="103"/>
    </row>
    <row r="99" spans="1:18" s="52" customFormat="1">
      <c r="A99" s="37"/>
      <c r="B99" s="37"/>
      <c r="C99" s="38" t="s">
        <v>93</v>
      </c>
      <c r="D99" s="37"/>
      <c r="E99" s="37"/>
      <c r="F99" s="37"/>
      <c r="G99" s="39" t="e">
        <f>+#REF!</f>
        <v>#REF!</v>
      </c>
      <c r="H99" s="39">
        <v>76695.5</v>
      </c>
      <c r="I99" s="40" t="e">
        <f t="shared" si="44"/>
        <v>#REF!</v>
      </c>
      <c r="J99" s="39" t="e">
        <f t="shared" si="45"/>
        <v>#REF!</v>
      </c>
      <c r="K99" s="41"/>
      <c r="L99" s="39" t="e">
        <f>+#REF!</f>
        <v>#REF!</v>
      </c>
      <c r="M99" s="39"/>
      <c r="N99" s="40" t="e">
        <f t="shared" si="46"/>
        <v>#REF!</v>
      </c>
      <c r="O99" s="39" t="e">
        <f t="shared" si="47"/>
        <v>#REF!</v>
      </c>
      <c r="P99" s="70"/>
      <c r="Q99" s="103"/>
    </row>
    <row r="100" spans="1:18" s="51" customFormat="1" ht="8.25" customHeight="1">
      <c r="A100" s="38"/>
      <c r="B100" s="20"/>
      <c r="C100" s="20"/>
      <c r="D100" s="22"/>
      <c r="E100" s="23"/>
      <c r="F100" s="24"/>
      <c r="G100" s="39"/>
      <c r="H100" s="39"/>
      <c r="I100" s="41"/>
      <c r="J100" s="39"/>
      <c r="K100" s="41"/>
      <c r="L100" s="39"/>
      <c r="M100" s="39"/>
      <c r="N100" s="41"/>
      <c r="O100" s="39"/>
      <c r="P100" s="70"/>
      <c r="Q100" s="103"/>
    </row>
    <row r="101" spans="1:18" ht="18.75" customHeight="1">
      <c r="A101" s="51"/>
      <c r="B101" s="29" t="s">
        <v>40</v>
      </c>
      <c r="C101" s="29"/>
      <c r="D101" s="29"/>
      <c r="E101" s="29"/>
      <c r="F101" s="29"/>
      <c r="G101" s="30" t="e">
        <f>+#REF!</f>
        <v>#REF!</v>
      </c>
      <c r="H101" s="30">
        <v>-60037.900000000038</v>
      </c>
      <c r="I101" s="31" t="e">
        <f>(+G101/H101-1)</f>
        <v>#REF!</v>
      </c>
      <c r="J101" s="30" t="e">
        <f>+G101-H101</f>
        <v>#REF!</v>
      </c>
      <c r="K101" s="32"/>
      <c r="L101" s="30" t="e">
        <f>+#REF!</f>
        <v>#REF!</v>
      </c>
      <c r="M101" s="30"/>
      <c r="N101" s="31" t="e">
        <f>(+L101/M101-1)</f>
        <v>#REF!</v>
      </c>
      <c r="O101" s="30" t="e">
        <f>+L101-M101</f>
        <v>#REF!</v>
      </c>
      <c r="P101" s="70"/>
      <c r="Q101" s="103"/>
    </row>
    <row r="102" spans="1:18" ht="19.5" customHeight="1">
      <c r="G102" s="55"/>
      <c r="H102" s="83"/>
      <c r="I102" s="56"/>
      <c r="J102" s="55"/>
      <c r="K102" s="56"/>
      <c r="L102" s="55"/>
      <c r="M102" s="96"/>
      <c r="N102" s="56"/>
      <c r="O102" s="55"/>
    </row>
    <row r="103" spans="1:18" ht="18.75" customHeight="1">
      <c r="A103" s="51"/>
      <c r="B103" s="29" t="s">
        <v>97</v>
      </c>
      <c r="C103" s="29"/>
      <c r="D103" s="29"/>
      <c r="E103" s="29"/>
      <c r="F103" s="29"/>
      <c r="G103" s="30" t="e">
        <f>+#REF!</f>
        <v>#REF!</v>
      </c>
      <c r="H103" s="30">
        <v>16657.599999999977</v>
      </c>
      <c r="I103" s="31" t="e">
        <f>(+G103/H103-1)</f>
        <v>#REF!</v>
      </c>
      <c r="J103" s="30" t="e">
        <f>+G103-H103</f>
        <v>#REF!</v>
      </c>
      <c r="K103" s="32"/>
      <c r="L103" s="30" t="e">
        <f>+#REF!</f>
        <v>#REF!</v>
      </c>
      <c r="M103" s="30"/>
      <c r="N103" s="31" t="e">
        <f>(+L103/M103-1)</f>
        <v>#REF!</v>
      </c>
      <c r="O103" s="30" t="e">
        <f>+L103-M103</f>
        <v>#REF!</v>
      </c>
      <c r="P103" s="86"/>
      <c r="Q103" s="79"/>
    </row>
    <row r="104" spans="1:18" ht="19.5" customHeight="1">
      <c r="G104" s="55"/>
      <c r="H104" s="55"/>
      <c r="I104" s="56"/>
      <c r="J104" s="55"/>
      <c r="K104" s="56"/>
      <c r="L104" s="55"/>
      <c r="M104" s="96"/>
      <c r="N104" s="56"/>
      <c r="O104" s="55"/>
    </row>
    <row r="105" spans="1:18" ht="18.75" customHeight="1">
      <c r="A105" s="51"/>
      <c r="B105" s="29" t="s">
        <v>98</v>
      </c>
      <c r="C105" s="29"/>
      <c r="D105" s="29"/>
      <c r="E105" s="29"/>
      <c r="F105" s="29"/>
      <c r="G105" s="30" t="e">
        <f>+#REF!</f>
        <v>#REF!</v>
      </c>
      <c r="H105" s="30">
        <v>-60037.900000000023</v>
      </c>
      <c r="I105" s="31" t="e">
        <f>(+G105/H105-1)</f>
        <v>#REF!</v>
      </c>
      <c r="J105" s="30" t="e">
        <f>+G105-H105</f>
        <v>#REF!</v>
      </c>
      <c r="K105" s="32"/>
      <c r="L105" s="30" t="e">
        <f>+#REF!</f>
        <v>#REF!</v>
      </c>
      <c r="M105" s="30"/>
      <c r="N105" s="31" t="e">
        <f>(+L105/M105-1)</f>
        <v>#REF!</v>
      </c>
      <c r="O105" s="30" t="e">
        <f>+L105-M105</f>
        <v>#REF!</v>
      </c>
      <c r="P105" s="70"/>
      <c r="Q105" s="103"/>
    </row>
    <row r="106" spans="1:18" s="88" customFormat="1" ht="18.75" customHeight="1">
      <c r="A106" s="110"/>
      <c r="B106" s="108"/>
      <c r="C106" s="108"/>
      <c r="D106" s="108"/>
      <c r="E106" s="108"/>
      <c r="F106" s="108"/>
      <c r="G106" s="109"/>
      <c r="H106" s="109"/>
      <c r="I106" s="111"/>
      <c r="J106" s="109"/>
      <c r="K106" s="112"/>
      <c r="L106" s="109"/>
      <c r="M106" s="109"/>
      <c r="N106" s="111"/>
      <c r="O106" s="109"/>
      <c r="P106" s="113"/>
      <c r="Q106" s="114"/>
    </row>
    <row r="107" spans="1:18" ht="19.5" customHeight="1">
      <c r="B107" s="115" t="s">
        <v>99</v>
      </c>
      <c r="G107" s="55"/>
      <c r="H107" s="83"/>
      <c r="I107" s="56"/>
      <c r="J107" s="55"/>
      <c r="K107" s="56"/>
      <c r="L107" s="55"/>
      <c r="M107" s="96"/>
      <c r="N107" s="56"/>
      <c r="O107" s="55"/>
    </row>
    <row r="108" spans="1:18" ht="6.75" customHeight="1">
      <c r="G108" s="55"/>
      <c r="H108" s="83"/>
      <c r="I108" s="56"/>
      <c r="J108" s="55"/>
      <c r="K108" s="56"/>
      <c r="L108" s="55"/>
      <c r="M108" s="96"/>
      <c r="N108" s="56"/>
      <c r="O108" s="55"/>
    </row>
    <row r="109" spans="1:18" s="44" customFormat="1" ht="15.75" customHeight="1">
      <c r="B109" s="69" t="s">
        <v>100</v>
      </c>
      <c r="C109" s="61"/>
      <c r="D109" s="59"/>
      <c r="E109" s="60"/>
      <c r="F109" s="57"/>
      <c r="G109" s="61"/>
      <c r="H109" s="61"/>
      <c r="I109" s="61"/>
      <c r="J109" s="64"/>
      <c r="K109" s="61"/>
      <c r="L109" s="61"/>
      <c r="M109" s="61"/>
      <c r="N109" s="61"/>
      <c r="O109" s="61"/>
    </row>
    <row r="110" spans="1:18" s="44" customFormat="1" ht="15.75" customHeight="1">
      <c r="B110" s="69"/>
      <c r="C110" s="116" t="s">
        <v>66</v>
      </c>
      <c r="D110" s="59"/>
      <c r="E110" s="60"/>
      <c r="F110" s="57"/>
      <c r="G110" s="61"/>
      <c r="H110" s="61"/>
      <c r="I110" s="61"/>
      <c r="J110" s="64"/>
      <c r="K110" s="61"/>
      <c r="L110" s="61"/>
      <c r="M110" s="61"/>
      <c r="N110" s="61"/>
      <c r="O110" s="61"/>
    </row>
    <row r="111" spans="1:18" s="44" customFormat="1" ht="15" customHeight="1">
      <c r="B111" s="71"/>
      <c r="C111" s="117" t="s">
        <v>67</v>
      </c>
      <c r="D111" s="59"/>
      <c r="E111" s="60"/>
      <c r="F111" s="57"/>
      <c r="G111" s="61"/>
      <c r="H111" s="61"/>
      <c r="I111" s="61"/>
      <c r="J111" s="57"/>
      <c r="K111" s="61"/>
      <c r="L111" s="61"/>
      <c r="M111" s="61"/>
      <c r="N111" s="61"/>
      <c r="O111" s="61"/>
    </row>
    <row r="112" spans="1:18" s="44" customFormat="1" ht="15.75" customHeight="1">
      <c r="B112" s="71"/>
      <c r="C112" s="118" t="s">
        <v>68</v>
      </c>
      <c r="D112" s="59"/>
      <c r="E112" s="60"/>
      <c r="F112" s="57"/>
      <c r="G112" s="61"/>
      <c r="H112" s="61"/>
      <c r="I112" s="61"/>
      <c r="J112" s="57"/>
      <c r="K112" s="61"/>
      <c r="L112" s="61"/>
      <c r="M112" s="61"/>
      <c r="N112" s="61"/>
      <c r="O112" s="61"/>
      <c r="Q112" s="68"/>
      <c r="R112" s="47"/>
    </row>
    <row r="113" spans="2:32" s="61" customFormat="1" ht="2.25" customHeight="1">
      <c r="B113" s="71"/>
      <c r="C113" s="69"/>
      <c r="D113" s="59"/>
      <c r="E113" s="60"/>
      <c r="F113" s="57"/>
      <c r="J113" s="57"/>
    </row>
    <row r="114" spans="2:32" s="44" customFormat="1" ht="15.75" customHeight="1">
      <c r="B114" s="119" t="s">
        <v>101</v>
      </c>
      <c r="C114" s="61"/>
      <c r="D114" s="59"/>
      <c r="E114" s="60"/>
      <c r="F114" s="57"/>
      <c r="G114" s="61"/>
      <c r="H114" s="61"/>
      <c r="I114" s="61"/>
      <c r="J114" s="57"/>
      <c r="K114" s="61"/>
      <c r="L114" s="61"/>
      <c r="M114" s="61"/>
      <c r="N114" s="61"/>
      <c r="O114" s="61"/>
    </row>
    <row r="115" spans="2:32" s="61" customFormat="1" ht="5.25" customHeight="1">
      <c r="B115" s="72"/>
      <c r="D115" s="59"/>
      <c r="E115" s="60"/>
      <c r="F115" s="57"/>
      <c r="J115" s="57"/>
    </row>
    <row r="116" spans="2:32" s="44" customFormat="1">
      <c r="B116" s="105" t="s">
        <v>102</v>
      </c>
      <c r="C116" s="61"/>
      <c r="D116" s="59"/>
      <c r="E116" s="60"/>
      <c r="F116" s="57"/>
      <c r="G116" s="64"/>
      <c r="H116" s="64"/>
      <c r="I116" s="65"/>
      <c r="J116" s="57"/>
      <c r="K116" s="57"/>
      <c r="L116" s="66"/>
      <c r="M116" s="57"/>
      <c r="N116" s="57"/>
      <c r="O116" s="57"/>
    </row>
    <row r="117" spans="2:32" s="44" customFormat="1">
      <c r="B117" s="120" t="s">
        <v>69</v>
      </c>
      <c r="C117" s="61"/>
      <c r="D117" s="59"/>
      <c r="E117" s="60"/>
      <c r="F117" s="57"/>
      <c r="G117" s="64"/>
      <c r="H117" s="64"/>
      <c r="I117" s="65"/>
      <c r="J117" s="57"/>
      <c r="K117" s="57"/>
      <c r="L117" s="66"/>
      <c r="M117" s="57"/>
      <c r="N117" s="57"/>
      <c r="O117" s="57"/>
    </row>
    <row r="118" spans="2:32" s="44" customFormat="1" ht="5.25" customHeight="1">
      <c r="B118" s="105"/>
      <c r="C118" s="61"/>
      <c r="D118" s="59"/>
      <c r="E118" s="60"/>
      <c r="F118" s="57"/>
      <c r="G118" s="64"/>
      <c r="H118" s="64"/>
      <c r="I118" s="65"/>
      <c r="J118" s="57"/>
      <c r="K118" s="57"/>
      <c r="L118" s="66"/>
      <c r="M118" s="57"/>
      <c r="N118" s="57"/>
      <c r="O118" s="57"/>
    </row>
    <row r="119" spans="2:32" s="61" customFormat="1" ht="15.75" customHeight="1">
      <c r="B119" s="121" t="s">
        <v>103</v>
      </c>
      <c r="D119" s="59"/>
      <c r="E119" s="60"/>
      <c r="F119" s="57"/>
      <c r="G119" s="64"/>
      <c r="H119" s="64"/>
      <c r="I119" s="65"/>
      <c r="J119" s="57"/>
      <c r="K119" s="57"/>
      <c r="L119" s="66"/>
      <c r="M119" s="57"/>
      <c r="N119" s="57"/>
      <c r="O119" s="57"/>
    </row>
    <row r="120" spans="2:32" s="61" customFormat="1" ht="15.75" customHeight="1">
      <c r="B120" s="105" t="s">
        <v>63</v>
      </c>
      <c r="D120" s="59"/>
      <c r="E120" s="60"/>
      <c r="F120" s="57"/>
      <c r="G120" s="64"/>
      <c r="H120" s="64"/>
      <c r="I120" s="65"/>
      <c r="J120" s="57"/>
      <c r="K120" s="57"/>
      <c r="L120" s="66"/>
      <c r="M120" s="57"/>
      <c r="N120" s="57"/>
      <c r="O120" s="57"/>
    </row>
    <row r="121" spans="2:32" s="61" customFormat="1">
      <c r="B121" s="75"/>
      <c r="D121" s="59"/>
      <c r="E121" s="60"/>
      <c r="F121" s="57"/>
      <c r="G121" s="64"/>
      <c r="H121" s="64"/>
      <c r="I121" s="65"/>
      <c r="J121" s="57"/>
      <c r="K121" s="57"/>
      <c r="L121" s="66"/>
      <c r="M121" s="57"/>
      <c r="N121" s="57"/>
      <c r="O121" s="57"/>
    </row>
    <row r="122" spans="2:32" s="79" customFormat="1">
      <c r="B122" s="122" t="s">
        <v>58</v>
      </c>
      <c r="C122" s="123"/>
      <c r="D122" s="124"/>
      <c r="E122" s="125"/>
      <c r="F122" s="126"/>
      <c r="G122" s="97"/>
      <c r="H122" s="97"/>
      <c r="I122" s="97"/>
      <c r="J122" s="97"/>
      <c r="K122" s="77"/>
      <c r="L122" s="97"/>
      <c r="M122" s="97"/>
      <c r="N122" s="97"/>
      <c r="O122" s="97"/>
    </row>
    <row r="123" spans="2:32" s="79" customFormat="1" ht="15.75" customHeight="1">
      <c r="B123" s="76"/>
      <c r="C123" s="61" t="s">
        <v>104</v>
      </c>
      <c r="D123" s="17"/>
      <c r="E123" s="15"/>
      <c r="F123" s="16"/>
      <c r="G123" s="66" t="e">
        <f>+#REF!</f>
        <v>#REF!</v>
      </c>
      <c r="H123" s="66"/>
      <c r="I123" s="66"/>
      <c r="J123" s="127"/>
      <c r="K123" s="100"/>
      <c r="L123" s="66" t="e">
        <f>+#REF!</f>
        <v>#REF!</v>
      </c>
      <c r="M123" s="100"/>
      <c r="N123" s="77"/>
      <c r="O123" s="76"/>
      <c r="Q123" s="80"/>
    </row>
    <row r="124" spans="2:32" s="76" customFormat="1" ht="15.75" customHeight="1">
      <c r="C124" s="61" t="s">
        <v>57</v>
      </c>
      <c r="D124" s="17"/>
      <c r="E124" s="15"/>
      <c r="F124" s="16"/>
      <c r="G124" s="66" t="e">
        <f>+#REF!</f>
        <v>#REF!</v>
      </c>
      <c r="H124" s="66"/>
      <c r="I124" s="66"/>
      <c r="J124" s="127"/>
      <c r="K124" s="100"/>
      <c r="L124" s="128" t="e">
        <f>+#REF!</f>
        <v>#REF!</v>
      </c>
      <c r="M124" s="77"/>
      <c r="N124" s="77"/>
      <c r="Q124" s="101"/>
    </row>
    <row r="125" spans="2:32" s="76" customFormat="1" ht="15">
      <c r="D125" s="17"/>
      <c r="E125" s="15"/>
      <c r="F125" s="16"/>
      <c r="G125" s="16"/>
      <c r="H125" s="16"/>
      <c r="I125" s="16"/>
      <c r="J125" s="77"/>
      <c r="K125" s="77"/>
      <c r="L125" s="77"/>
      <c r="M125" s="77"/>
      <c r="N125" s="77"/>
      <c r="R125" s="77"/>
      <c r="S125" s="77"/>
      <c r="T125" s="77"/>
      <c r="U125" s="77"/>
      <c r="V125" s="77"/>
      <c r="W125" s="77"/>
      <c r="X125" s="77"/>
      <c r="Y125" s="77"/>
      <c r="Z125" s="77"/>
      <c r="AA125" s="77"/>
      <c r="AB125" s="77"/>
      <c r="AC125" s="77"/>
      <c r="AD125" s="77"/>
      <c r="AE125" s="77"/>
      <c r="AF125" s="77"/>
    </row>
    <row r="126" spans="2:32" s="79" customFormat="1" ht="24" customHeight="1">
      <c r="B126" s="281" t="s">
        <v>105</v>
      </c>
      <c r="C126" s="281"/>
      <c r="D126" s="281"/>
      <c r="E126" s="281"/>
      <c r="F126" s="281"/>
      <c r="G126" s="281"/>
      <c r="H126" s="281"/>
      <c r="I126" s="281"/>
      <c r="J126" s="281"/>
      <c r="K126" s="281"/>
      <c r="L126" s="281"/>
      <c r="M126" s="281"/>
      <c r="N126" s="281"/>
      <c r="O126" s="281"/>
      <c r="R126" s="78"/>
      <c r="S126" s="78"/>
      <c r="T126" s="78"/>
      <c r="U126" s="78"/>
      <c r="V126" s="78"/>
      <c r="W126" s="78"/>
      <c r="X126" s="78"/>
      <c r="Y126" s="78"/>
      <c r="Z126" s="78"/>
      <c r="AA126" s="78"/>
      <c r="AB126" s="78"/>
      <c r="AC126" s="78"/>
      <c r="AD126" s="78"/>
      <c r="AE126" s="78"/>
      <c r="AF126" s="78"/>
    </row>
    <row r="127" spans="2:32" s="79" customFormat="1" ht="24" customHeight="1">
      <c r="B127" s="281"/>
      <c r="C127" s="281"/>
      <c r="D127" s="281"/>
      <c r="E127" s="281"/>
      <c r="F127" s="281"/>
      <c r="G127" s="281"/>
      <c r="H127" s="281"/>
      <c r="I127" s="281"/>
      <c r="J127" s="281"/>
      <c r="K127" s="281"/>
      <c r="L127" s="281"/>
      <c r="M127" s="281"/>
      <c r="N127" s="281"/>
      <c r="O127" s="281"/>
      <c r="Q127" s="80"/>
      <c r="R127" s="78"/>
      <c r="S127" s="78"/>
      <c r="T127" s="78"/>
      <c r="U127" s="78"/>
      <c r="V127" s="78"/>
      <c r="W127" s="78"/>
      <c r="X127" s="78"/>
      <c r="Y127" s="78"/>
      <c r="Z127" s="78"/>
      <c r="AA127" s="78"/>
      <c r="AB127" s="78"/>
      <c r="AC127" s="78"/>
      <c r="AD127" s="78"/>
      <c r="AE127" s="78"/>
      <c r="AF127" s="78"/>
    </row>
    <row r="128" spans="2:32" s="79" customFormat="1" ht="15" customHeight="1">
      <c r="B128" s="71"/>
      <c r="C128" s="282" t="s">
        <v>64</v>
      </c>
      <c r="D128" s="282"/>
      <c r="E128" s="282"/>
      <c r="F128" s="282"/>
      <c r="G128" s="282"/>
      <c r="H128" s="282"/>
      <c r="I128" s="282"/>
      <c r="J128" s="282"/>
      <c r="K128" s="282"/>
      <c r="L128" s="282"/>
      <c r="M128" s="282"/>
      <c r="N128" s="282"/>
      <c r="O128" s="282"/>
      <c r="Q128" s="102"/>
      <c r="R128" s="57"/>
      <c r="S128" s="61"/>
      <c r="T128" s="61"/>
      <c r="U128" s="78"/>
      <c r="V128" s="78"/>
      <c r="W128" s="78"/>
      <c r="X128" s="78"/>
      <c r="Y128" s="78"/>
      <c r="Z128" s="78"/>
      <c r="AA128" s="78"/>
      <c r="AB128" s="78"/>
      <c r="AC128" s="78"/>
      <c r="AD128" s="78"/>
      <c r="AE128" s="78"/>
      <c r="AF128" s="78"/>
    </row>
    <row r="129" spans="1:32" s="79" customFormat="1" ht="15">
      <c r="B129" s="71"/>
      <c r="C129" s="282"/>
      <c r="D129" s="282"/>
      <c r="E129" s="282"/>
      <c r="F129" s="282"/>
      <c r="G129" s="282"/>
      <c r="H129" s="282"/>
      <c r="I129" s="282"/>
      <c r="J129" s="282"/>
      <c r="K129" s="282"/>
      <c r="L129" s="282"/>
      <c r="M129" s="282"/>
      <c r="N129" s="282"/>
      <c r="O129" s="282"/>
      <c r="R129" s="78"/>
      <c r="S129" s="78"/>
      <c r="T129" s="78"/>
      <c r="U129" s="78"/>
      <c r="V129" s="78"/>
      <c r="W129" s="78"/>
      <c r="X129" s="78"/>
      <c r="Y129" s="78"/>
      <c r="Z129" s="78"/>
      <c r="AA129" s="78"/>
      <c r="AB129" s="78"/>
      <c r="AC129" s="78"/>
      <c r="AD129" s="78"/>
      <c r="AE129" s="78"/>
      <c r="AF129" s="78"/>
    </row>
    <row r="130" spans="1:32" s="79" customFormat="1" ht="15" customHeight="1">
      <c r="B130" s="71"/>
      <c r="C130" s="282" t="s">
        <v>65</v>
      </c>
      <c r="D130" s="282"/>
      <c r="E130" s="282"/>
      <c r="F130" s="282"/>
      <c r="G130" s="282"/>
      <c r="H130" s="282"/>
      <c r="I130" s="282"/>
      <c r="J130" s="282"/>
      <c r="K130" s="282"/>
      <c r="L130" s="282"/>
      <c r="M130" s="282"/>
      <c r="N130" s="282"/>
      <c r="O130" s="282"/>
      <c r="R130" s="78"/>
      <c r="S130" s="78"/>
      <c r="T130" s="78"/>
      <c r="U130" s="78"/>
      <c r="V130" s="78"/>
      <c r="W130" s="78"/>
      <c r="X130" s="78"/>
      <c r="Y130" s="78"/>
      <c r="Z130" s="78"/>
      <c r="AA130" s="78"/>
      <c r="AB130" s="78"/>
      <c r="AC130" s="78"/>
      <c r="AD130" s="78"/>
      <c r="AE130" s="78"/>
      <c r="AF130" s="78"/>
    </row>
    <row r="131" spans="1:32" s="79" customFormat="1" ht="21.75" customHeight="1">
      <c r="B131" s="76"/>
      <c r="C131" s="282"/>
      <c r="D131" s="282"/>
      <c r="E131" s="282"/>
      <c r="F131" s="282"/>
      <c r="G131" s="282"/>
      <c r="H131" s="282"/>
      <c r="I131" s="282"/>
      <c r="J131" s="282"/>
      <c r="K131" s="282"/>
      <c r="L131" s="282"/>
      <c r="M131" s="282"/>
      <c r="N131" s="282"/>
      <c r="O131" s="282"/>
    </row>
    <row r="132" spans="1:32" s="79" customFormat="1" ht="25.5" customHeight="1">
      <c r="B132" s="281" t="s">
        <v>106</v>
      </c>
      <c r="C132" s="281"/>
      <c r="D132" s="281"/>
      <c r="E132" s="281"/>
      <c r="F132" s="281"/>
      <c r="G132" s="281"/>
      <c r="H132" s="281"/>
      <c r="I132" s="281"/>
      <c r="J132" s="281"/>
      <c r="K132" s="281"/>
      <c r="L132" s="281"/>
      <c r="M132" s="281"/>
      <c r="N132" s="281"/>
      <c r="O132" s="281"/>
    </row>
    <row r="133" spans="1:32" s="79" customFormat="1" ht="25.5" customHeight="1">
      <c r="B133" s="281"/>
      <c r="C133" s="281"/>
      <c r="D133" s="281"/>
      <c r="E133" s="281"/>
      <c r="F133" s="281"/>
      <c r="G133" s="281"/>
      <c r="H133" s="281"/>
      <c r="I133" s="281"/>
      <c r="J133" s="281"/>
      <c r="K133" s="281"/>
      <c r="L133" s="281"/>
      <c r="M133" s="281"/>
      <c r="N133" s="281"/>
      <c r="O133" s="281"/>
    </row>
    <row r="134" spans="1:32" ht="16.5">
      <c r="A134" s="91"/>
      <c r="B134" s="129"/>
      <c r="C134" s="61"/>
      <c r="D134" s="59"/>
      <c r="E134" s="60"/>
      <c r="F134" s="57"/>
      <c r="G134" s="57"/>
      <c r="H134" s="98"/>
      <c r="I134" s="57"/>
      <c r="J134" s="57"/>
      <c r="K134" s="57"/>
      <c r="L134" s="57"/>
      <c r="N134" s="57"/>
      <c r="O134" s="57"/>
    </row>
    <row r="135" spans="1:32" ht="16.5">
      <c r="A135" s="91"/>
      <c r="B135" s="92"/>
    </row>
    <row r="136" spans="1:32" ht="16.5">
      <c r="A136" s="91"/>
      <c r="B136" s="92"/>
    </row>
    <row r="137" spans="1:32" ht="16.5">
      <c r="A137" s="91"/>
      <c r="B137" s="93"/>
    </row>
    <row r="138" spans="1:32" ht="16.5">
      <c r="A138" s="91"/>
      <c r="B138" s="92"/>
    </row>
    <row r="139" spans="1:32" ht="16.5">
      <c r="A139" s="91"/>
      <c r="B139" s="92"/>
    </row>
    <row r="140" spans="1:32" ht="16.5">
      <c r="A140" s="91"/>
      <c r="B140" s="92"/>
    </row>
    <row r="141" spans="1:32" ht="16.5">
      <c r="A141" s="91"/>
      <c r="B141" s="94"/>
    </row>
    <row r="142" spans="1:32" ht="16.5">
      <c r="A142" s="91"/>
      <c r="B142" s="94"/>
      <c r="C142" s="88"/>
      <c r="D142" s="89"/>
      <c r="E142" s="90"/>
      <c r="F142" s="63"/>
      <c r="G142" s="63"/>
      <c r="I142" s="63"/>
      <c r="J142" s="63"/>
      <c r="K142" s="63"/>
      <c r="L142" s="63"/>
      <c r="M142" s="98"/>
      <c r="N142" s="63"/>
      <c r="O142" s="63"/>
      <c r="P142" s="88"/>
      <c r="Q142" s="88"/>
    </row>
    <row r="143" spans="1:32">
      <c r="A143" s="91"/>
      <c r="B143" s="91"/>
      <c r="C143" s="88"/>
      <c r="D143" s="89"/>
      <c r="E143" s="90"/>
      <c r="F143" s="63"/>
      <c r="G143" s="63"/>
      <c r="I143" s="63"/>
      <c r="J143" s="63"/>
      <c r="K143" s="63"/>
      <c r="L143" s="63"/>
      <c r="M143" s="98"/>
      <c r="N143" s="63"/>
      <c r="O143" s="63"/>
      <c r="P143" s="88"/>
      <c r="Q143" s="88"/>
    </row>
    <row r="144" spans="1:32">
      <c r="C144" s="88"/>
      <c r="D144" s="89"/>
      <c r="E144" s="90"/>
      <c r="F144" s="63"/>
      <c r="G144" s="63"/>
      <c r="I144" s="63"/>
      <c r="J144" s="63"/>
      <c r="K144" s="63"/>
      <c r="L144" s="63"/>
      <c r="M144" s="98"/>
      <c r="N144" s="63"/>
      <c r="O144" s="63"/>
      <c r="P144" s="88"/>
      <c r="Q144" s="88"/>
    </row>
    <row r="145" spans="3:17">
      <c r="C145" s="88"/>
      <c r="D145" s="89"/>
      <c r="E145" s="90"/>
      <c r="F145" s="63"/>
      <c r="G145" s="63"/>
      <c r="I145" s="63"/>
      <c r="J145" s="63"/>
      <c r="K145" s="63"/>
      <c r="L145" s="63"/>
      <c r="M145" s="98"/>
      <c r="N145" s="63"/>
      <c r="O145" s="63"/>
      <c r="P145" s="88"/>
      <c r="Q145" s="88"/>
    </row>
    <row r="146" spans="3:17">
      <c r="C146" s="88"/>
      <c r="D146" s="89"/>
      <c r="E146" s="90"/>
      <c r="F146" s="63"/>
      <c r="G146" s="63"/>
      <c r="I146" s="63"/>
      <c r="J146" s="63"/>
      <c r="K146" s="63"/>
      <c r="L146" s="63"/>
      <c r="M146" s="98"/>
      <c r="N146" s="63"/>
      <c r="O146" s="63"/>
      <c r="P146" s="88"/>
      <c r="Q146" s="88"/>
    </row>
    <row r="147" spans="3:17">
      <c r="C147" s="88"/>
      <c r="D147" s="89"/>
      <c r="E147" s="90"/>
      <c r="F147" s="63"/>
      <c r="G147" s="63"/>
      <c r="I147" s="63"/>
      <c r="J147" s="63"/>
      <c r="K147" s="63"/>
      <c r="L147" s="63"/>
      <c r="M147" s="98"/>
      <c r="N147" s="63"/>
      <c r="O147" s="63"/>
      <c r="P147" s="88"/>
      <c r="Q147" s="88"/>
    </row>
    <row r="148" spans="3:17">
      <c r="C148" s="88"/>
      <c r="D148" s="89"/>
      <c r="E148" s="90"/>
      <c r="F148" s="63"/>
      <c r="G148" s="63"/>
      <c r="I148" s="63"/>
      <c r="J148" s="63"/>
      <c r="K148" s="63"/>
      <c r="L148" s="63"/>
      <c r="M148" s="98"/>
      <c r="N148" s="63"/>
      <c r="O148" s="63"/>
      <c r="P148" s="88"/>
      <c r="Q148" s="88"/>
    </row>
    <row r="149" spans="3:17">
      <c r="C149" s="88"/>
      <c r="D149" s="89"/>
      <c r="E149" s="90"/>
      <c r="F149" s="63"/>
      <c r="G149" s="63"/>
      <c r="I149" s="63"/>
      <c r="J149" s="63"/>
      <c r="K149" s="63"/>
      <c r="L149" s="63"/>
      <c r="M149" s="98"/>
      <c r="N149" s="63"/>
      <c r="O149" s="63"/>
      <c r="P149" s="88"/>
      <c r="Q149" s="88"/>
    </row>
    <row r="150" spans="3:17">
      <c r="C150" s="88"/>
      <c r="D150" s="89"/>
      <c r="E150" s="90"/>
      <c r="F150" s="63"/>
      <c r="G150" s="63"/>
      <c r="I150" s="63"/>
      <c r="J150" s="63"/>
      <c r="K150" s="63"/>
      <c r="L150" s="63"/>
      <c r="M150" s="98"/>
      <c r="N150" s="63"/>
      <c r="O150" s="63"/>
      <c r="P150" s="88"/>
      <c r="Q150" s="88"/>
    </row>
    <row r="151" spans="3:17">
      <c r="C151" s="88"/>
      <c r="D151" s="89"/>
      <c r="E151" s="90"/>
      <c r="F151" s="63"/>
      <c r="G151" s="63"/>
      <c r="I151" s="63"/>
      <c r="J151" s="63"/>
      <c r="K151" s="63"/>
      <c r="L151" s="63"/>
      <c r="M151" s="98"/>
      <c r="N151" s="63"/>
      <c r="O151" s="63"/>
      <c r="P151" s="88"/>
      <c r="Q151" s="88"/>
    </row>
    <row r="152" spans="3:17">
      <c r="C152" s="88"/>
      <c r="D152" s="89"/>
      <c r="E152" s="90"/>
      <c r="F152" s="63"/>
      <c r="G152" s="63"/>
      <c r="I152" s="63"/>
      <c r="J152" s="63"/>
      <c r="K152" s="63"/>
      <c r="L152" s="63"/>
      <c r="M152" s="98"/>
      <c r="N152" s="63"/>
      <c r="O152" s="63"/>
      <c r="P152" s="88"/>
      <c r="Q152" s="8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05"/>
  <sheetViews>
    <sheetView showGridLines="0" tabSelected="1" view="pageBreakPreview" zoomScale="60" zoomScaleNormal="100" workbookViewId="0">
      <selection activeCell="M1" sqref="M1"/>
    </sheetView>
  </sheetViews>
  <sheetFormatPr baseColWidth="10" defaultRowHeight="12.75"/>
  <cols>
    <col min="1" max="1" width="5.7109375" style="173" customWidth="1"/>
    <col min="2" max="2" width="49" style="173" bestFit="1" customWidth="1"/>
    <col min="3" max="3" width="17" style="174" bestFit="1" customWidth="1"/>
    <col min="4" max="4" width="15.140625" style="174" bestFit="1" customWidth="1"/>
    <col min="5" max="6" width="16.28515625" style="174" bestFit="1" customWidth="1"/>
    <col min="7" max="7" width="14.42578125" style="174" bestFit="1" customWidth="1"/>
    <col min="8" max="8" width="18" style="174" bestFit="1" customWidth="1"/>
    <col min="9" max="9" width="15.85546875" style="174" bestFit="1" customWidth="1"/>
    <col min="10" max="10" width="18" style="174" bestFit="1" customWidth="1"/>
    <col min="11" max="16384" width="11.42578125" style="173"/>
  </cols>
  <sheetData>
    <row r="1" spans="1:28">
      <c r="A1" s="172" t="s">
        <v>124</v>
      </c>
    </row>
    <row r="2" spans="1:28">
      <c r="A2" s="175" t="s">
        <v>125</v>
      </c>
      <c r="B2" s="176"/>
    </row>
    <row r="3" spans="1:28">
      <c r="A3" s="177"/>
    </row>
    <row r="4" spans="1:28" ht="15">
      <c r="A4" s="178" t="s">
        <v>126</v>
      </c>
      <c r="B4" s="179"/>
      <c r="C4" s="179"/>
      <c r="D4" s="179"/>
      <c r="E4" s="179"/>
      <c r="F4" s="179"/>
      <c r="G4" s="179"/>
      <c r="H4" s="179"/>
      <c r="I4" s="180"/>
      <c r="J4" s="181"/>
      <c r="K4" s="182"/>
      <c r="L4" s="182"/>
      <c r="M4" s="182"/>
      <c r="N4" s="182"/>
      <c r="O4" s="182"/>
      <c r="P4" s="182"/>
      <c r="Q4" s="182"/>
      <c r="R4" s="182"/>
      <c r="S4" s="182"/>
      <c r="T4" s="182"/>
      <c r="U4" s="182"/>
      <c r="V4" s="182"/>
      <c r="W4" s="182"/>
      <c r="X4" s="182"/>
      <c r="Y4" s="182"/>
      <c r="Z4" s="182"/>
      <c r="AA4" s="182"/>
      <c r="AB4" s="182"/>
    </row>
    <row r="5" spans="1:28" ht="15">
      <c r="A5" s="178" t="s">
        <v>220</v>
      </c>
      <c r="B5" s="179"/>
      <c r="C5" s="183"/>
      <c r="D5" s="184"/>
      <c r="E5" s="184"/>
      <c r="F5" s="184"/>
      <c r="G5" s="184"/>
      <c r="H5" s="183"/>
      <c r="I5" s="183"/>
      <c r="J5" s="183"/>
      <c r="K5" s="182"/>
      <c r="L5" s="182"/>
      <c r="M5" s="182"/>
      <c r="N5" s="182"/>
      <c r="O5" s="182"/>
      <c r="P5" s="182"/>
      <c r="Q5" s="182"/>
      <c r="R5" s="182"/>
      <c r="S5" s="182"/>
      <c r="T5" s="182"/>
      <c r="U5" s="182"/>
      <c r="V5" s="182"/>
      <c r="W5" s="182"/>
      <c r="X5" s="182"/>
      <c r="Y5" s="182"/>
      <c r="Z5" s="182"/>
      <c r="AA5" s="182"/>
      <c r="AB5" s="182"/>
    </row>
    <row r="6" spans="1:28" ht="15.75" thickBot="1">
      <c r="A6" s="185" t="s">
        <v>127</v>
      </c>
      <c r="B6" s="179"/>
      <c r="C6" s="186"/>
      <c r="D6" s="187"/>
      <c r="E6" s="187"/>
      <c r="F6" s="187"/>
      <c r="G6" s="187"/>
      <c r="H6" s="186"/>
      <c r="I6" s="183"/>
      <c r="J6" s="183"/>
      <c r="K6" s="182"/>
      <c r="L6" s="182"/>
      <c r="M6" s="182"/>
      <c r="N6" s="182"/>
      <c r="O6" s="182"/>
      <c r="P6" s="182"/>
      <c r="Q6" s="182"/>
      <c r="R6" s="182"/>
      <c r="S6" s="182"/>
      <c r="T6" s="182"/>
      <c r="U6" s="182"/>
      <c r="V6" s="182"/>
      <c r="W6" s="182"/>
      <c r="X6" s="182"/>
      <c r="Y6" s="182"/>
      <c r="Z6" s="182"/>
      <c r="AA6" s="182"/>
      <c r="AB6" s="182"/>
    </row>
    <row r="7" spans="1:28">
      <c r="A7" s="188"/>
      <c r="B7" s="189"/>
      <c r="C7" s="190" t="s">
        <v>128</v>
      </c>
      <c r="D7" s="191"/>
      <c r="E7" s="191"/>
      <c r="F7" s="191"/>
      <c r="G7" s="191"/>
      <c r="H7" s="191"/>
      <c r="I7" s="192" t="s">
        <v>129</v>
      </c>
      <c r="J7" s="193"/>
    </row>
    <row r="8" spans="1:28">
      <c r="A8" s="194"/>
      <c r="B8" s="195" t="s">
        <v>130</v>
      </c>
      <c r="C8" s="196" t="s">
        <v>131</v>
      </c>
      <c r="D8" s="197" t="s">
        <v>132</v>
      </c>
      <c r="E8" s="196" t="s">
        <v>133</v>
      </c>
      <c r="F8" s="197" t="s">
        <v>134</v>
      </c>
      <c r="G8" s="196" t="s">
        <v>135</v>
      </c>
      <c r="H8" s="196" t="s">
        <v>136</v>
      </c>
      <c r="I8" s="198" t="s">
        <v>137</v>
      </c>
      <c r="J8" s="252" t="s">
        <v>138</v>
      </c>
    </row>
    <row r="9" spans="1:28">
      <c r="A9" s="194"/>
      <c r="B9" s="199"/>
      <c r="C9" s="200" t="s">
        <v>139</v>
      </c>
      <c r="D9" s="200" t="s">
        <v>140</v>
      </c>
      <c r="E9" s="200" t="s">
        <v>141</v>
      </c>
      <c r="F9" s="198" t="s">
        <v>142</v>
      </c>
      <c r="G9" s="201" t="s">
        <v>143</v>
      </c>
      <c r="H9" s="202"/>
      <c r="I9" s="198" t="s">
        <v>144</v>
      </c>
      <c r="J9" s="203"/>
    </row>
    <row r="10" spans="1:28" ht="11.25" customHeight="1">
      <c r="A10" s="204"/>
      <c r="B10" s="205"/>
      <c r="C10" s="205"/>
      <c r="D10" s="205"/>
      <c r="E10" s="205"/>
      <c r="F10" s="205"/>
      <c r="G10" s="205"/>
      <c r="H10" s="205"/>
      <c r="I10" s="205"/>
      <c r="J10" s="206"/>
    </row>
    <row r="11" spans="1:28" ht="11.25" customHeight="1">
      <c r="A11" s="207" t="s">
        <v>145</v>
      </c>
      <c r="B11" s="208" t="s">
        <v>146</v>
      </c>
      <c r="C11" s="209">
        <v>525720.69999999995</v>
      </c>
      <c r="D11" s="209">
        <v>60513.200000000004</v>
      </c>
      <c r="E11" s="209">
        <v>27382.600000000002</v>
      </c>
      <c r="F11" s="210">
        <v>600939.19999999995</v>
      </c>
      <c r="G11" s="210">
        <v>5868.8</v>
      </c>
      <c r="H11" s="209">
        <v>1220424.4999999998</v>
      </c>
      <c r="I11" s="209">
        <v>190937.40000000002</v>
      </c>
      <c r="J11" s="211">
        <v>1411361.9</v>
      </c>
    </row>
    <row r="12" spans="1:28" ht="11.25" customHeight="1">
      <c r="A12" s="194"/>
      <c r="B12" s="212" t="s">
        <v>147</v>
      </c>
      <c r="C12" s="213">
        <v>511776.6</v>
      </c>
      <c r="D12" s="213">
        <v>41788.300000000003</v>
      </c>
      <c r="E12" s="213">
        <v>11388.5</v>
      </c>
      <c r="F12" s="214">
        <v>224748</v>
      </c>
      <c r="G12" s="214">
        <v>0</v>
      </c>
      <c r="H12" s="215">
        <v>789701.4</v>
      </c>
      <c r="I12" s="213">
        <v>51394</v>
      </c>
      <c r="J12" s="216">
        <v>841095.4</v>
      </c>
    </row>
    <row r="13" spans="1:28" ht="11.25" customHeight="1">
      <c r="A13" s="194"/>
      <c r="B13" s="212" t="s">
        <v>148</v>
      </c>
      <c r="C13" s="213">
        <v>0</v>
      </c>
      <c r="D13" s="213">
        <v>62</v>
      </c>
      <c r="E13" s="213">
        <v>95.6</v>
      </c>
      <c r="F13" s="214">
        <v>365067</v>
      </c>
      <c r="G13" s="214">
        <v>5868.8</v>
      </c>
      <c r="H13" s="215">
        <v>371093.39999999997</v>
      </c>
      <c r="I13" s="213">
        <v>56497.7</v>
      </c>
      <c r="J13" s="216">
        <v>427591.1</v>
      </c>
    </row>
    <row r="14" spans="1:28" ht="11.25" customHeight="1">
      <c r="A14" s="194"/>
      <c r="B14" s="212" t="s">
        <v>149</v>
      </c>
      <c r="C14" s="213">
        <v>5243.6</v>
      </c>
      <c r="D14" s="213">
        <v>17655.7</v>
      </c>
      <c r="E14" s="213">
        <v>13122.6</v>
      </c>
      <c r="F14" s="214">
        <v>1451.2</v>
      </c>
      <c r="G14" s="214">
        <v>0</v>
      </c>
      <c r="H14" s="215">
        <v>37473.1</v>
      </c>
      <c r="I14" s="213">
        <v>27266.2</v>
      </c>
      <c r="J14" s="216">
        <v>64739.3</v>
      </c>
    </row>
    <row r="15" spans="1:28" ht="11.25" customHeight="1">
      <c r="A15" s="194"/>
      <c r="B15" s="212" t="s">
        <v>150</v>
      </c>
      <c r="C15" s="213">
        <v>0.1</v>
      </c>
      <c r="D15" s="213">
        <v>992.1</v>
      </c>
      <c r="E15" s="213">
        <v>2060</v>
      </c>
      <c r="F15" s="214">
        <v>0</v>
      </c>
      <c r="G15" s="214">
        <v>0</v>
      </c>
      <c r="H15" s="215">
        <v>3052.2</v>
      </c>
      <c r="I15" s="213">
        <v>0</v>
      </c>
      <c r="J15" s="216">
        <v>3052.2</v>
      </c>
    </row>
    <row r="16" spans="1:28" ht="11.25" customHeight="1">
      <c r="A16" s="194"/>
      <c r="B16" s="212" t="s">
        <v>151</v>
      </c>
      <c r="C16" s="213">
        <v>0</v>
      </c>
      <c r="D16" s="213">
        <v>0</v>
      </c>
      <c r="E16" s="213">
        <v>0</v>
      </c>
      <c r="F16" s="214">
        <v>0</v>
      </c>
      <c r="G16" s="214">
        <v>0</v>
      </c>
      <c r="H16" s="215">
        <v>0</v>
      </c>
      <c r="I16" s="213">
        <v>0</v>
      </c>
      <c r="J16" s="216">
        <v>0</v>
      </c>
    </row>
    <row r="17" spans="1:10" ht="11.25" customHeight="1">
      <c r="A17" s="194"/>
      <c r="B17" s="212" t="s">
        <v>152</v>
      </c>
      <c r="C17" s="213">
        <v>8223.2999999999993</v>
      </c>
      <c r="D17" s="213">
        <v>12.3</v>
      </c>
      <c r="E17" s="213">
        <v>715.9</v>
      </c>
      <c r="F17" s="214">
        <v>9673</v>
      </c>
      <c r="G17" s="214">
        <v>0</v>
      </c>
      <c r="H17" s="215">
        <v>18624.5</v>
      </c>
      <c r="I17" s="213">
        <v>35179.599999999999</v>
      </c>
      <c r="J17" s="216">
        <v>53804.1</v>
      </c>
    </row>
    <row r="18" spans="1:10" ht="11.25" customHeight="1">
      <c r="A18" s="194"/>
      <c r="B18" s="212" t="s">
        <v>153</v>
      </c>
      <c r="C18" s="213">
        <v>477.09999999999997</v>
      </c>
      <c r="D18" s="213">
        <v>2.8</v>
      </c>
      <c r="E18" s="213">
        <v>0</v>
      </c>
      <c r="F18" s="214">
        <v>0</v>
      </c>
      <c r="G18" s="214">
        <v>0</v>
      </c>
      <c r="H18" s="215">
        <v>479.9</v>
      </c>
      <c r="I18" s="213">
        <v>3887.7</v>
      </c>
      <c r="J18" s="216">
        <v>4367.5999999999995</v>
      </c>
    </row>
    <row r="19" spans="1:10" ht="11.25" customHeight="1">
      <c r="A19" s="194"/>
      <c r="B19" s="212" t="s">
        <v>154</v>
      </c>
      <c r="C19" s="213">
        <v>0</v>
      </c>
      <c r="D19" s="213">
        <v>0</v>
      </c>
      <c r="E19" s="213">
        <v>0</v>
      </c>
      <c r="F19" s="214">
        <v>0</v>
      </c>
      <c r="G19" s="214">
        <v>0</v>
      </c>
      <c r="H19" s="215">
        <v>0</v>
      </c>
      <c r="I19" s="213">
        <v>16712.2</v>
      </c>
      <c r="J19" s="216">
        <v>16712.2</v>
      </c>
    </row>
    <row r="20" spans="1:10" ht="11.25" customHeight="1">
      <c r="A20" s="194"/>
      <c r="B20" s="212" t="s">
        <v>155</v>
      </c>
      <c r="C20" s="213">
        <v>0</v>
      </c>
      <c r="D20" s="213">
        <v>0</v>
      </c>
      <c r="E20" s="213">
        <v>0</v>
      </c>
      <c r="F20" s="214">
        <v>0</v>
      </c>
      <c r="G20" s="214">
        <v>0</v>
      </c>
      <c r="H20" s="215">
        <v>0</v>
      </c>
      <c r="I20" s="213">
        <v>0</v>
      </c>
      <c r="J20" s="216">
        <v>0</v>
      </c>
    </row>
    <row r="21" spans="1:10" ht="6.75" customHeight="1">
      <c r="A21" s="194"/>
      <c r="B21" s="212"/>
      <c r="C21" s="215"/>
      <c r="D21" s="215"/>
      <c r="E21" s="215"/>
      <c r="F21" s="217"/>
      <c r="G21" s="217"/>
      <c r="H21" s="215"/>
      <c r="I21" s="215"/>
      <c r="J21" s="216"/>
    </row>
    <row r="22" spans="1:10" ht="11.25" customHeight="1">
      <c r="A22" s="207" t="s">
        <v>156</v>
      </c>
      <c r="B22" s="208" t="s">
        <v>157</v>
      </c>
      <c r="C22" s="209">
        <v>750425.3</v>
      </c>
      <c r="D22" s="209">
        <v>46099.5</v>
      </c>
      <c r="E22" s="209">
        <v>104585.5</v>
      </c>
      <c r="F22" s="210">
        <v>698312.2</v>
      </c>
      <c r="G22" s="210">
        <v>14046.9</v>
      </c>
      <c r="H22" s="209">
        <v>1613469.4</v>
      </c>
      <c r="I22" s="209">
        <v>184639.09999999998</v>
      </c>
      <c r="J22" s="211">
        <v>1798108.5</v>
      </c>
    </row>
    <row r="23" spans="1:10" ht="11.25" customHeight="1">
      <c r="A23" s="194"/>
      <c r="B23" s="212" t="s">
        <v>158</v>
      </c>
      <c r="C23" s="215">
        <v>132769.1</v>
      </c>
      <c r="D23" s="215">
        <v>28945.200000000001</v>
      </c>
      <c r="E23" s="215">
        <v>36179.1</v>
      </c>
      <c r="F23" s="217">
        <v>12320.7</v>
      </c>
      <c r="G23" s="217">
        <v>0</v>
      </c>
      <c r="H23" s="215">
        <v>210214.10000000003</v>
      </c>
      <c r="I23" s="215">
        <v>50068.2</v>
      </c>
      <c r="J23" s="216">
        <v>260282.30000000005</v>
      </c>
    </row>
    <row r="24" spans="1:10" ht="11.25" customHeight="1">
      <c r="A24" s="194"/>
      <c r="B24" s="212" t="s">
        <v>159</v>
      </c>
      <c r="C24" s="213">
        <v>104134.90000000001</v>
      </c>
      <c r="D24" s="213">
        <v>20621.400000000001</v>
      </c>
      <c r="E24" s="213">
        <v>27144.1</v>
      </c>
      <c r="F24" s="214">
        <v>9998.6</v>
      </c>
      <c r="G24" s="214">
        <v>0</v>
      </c>
      <c r="H24" s="215">
        <v>161899.00000000003</v>
      </c>
      <c r="I24" s="213">
        <v>34459.699999999997</v>
      </c>
      <c r="J24" s="216">
        <v>196358.7</v>
      </c>
    </row>
    <row r="25" spans="1:10" ht="11.25" customHeight="1">
      <c r="A25" s="194"/>
      <c r="B25" s="212" t="s">
        <v>160</v>
      </c>
      <c r="C25" s="213">
        <v>28634.2</v>
      </c>
      <c r="D25" s="213">
        <v>8323.7999999999993</v>
      </c>
      <c r="E25" s="213">
        <v>9035</v>
      </c>
      <c r="F25" s="214">
        <v>2322.1</v>
      </c>
      <c r="G25" s="214">
        <v>0</v>
      </c>
      <c r="H25" s="215">
        <v>48315.1</v>
      </c>
      <c r="I25" s="213">
        <v>14613.5</v>
      </c>
      <c r="J25" s="216">
        <v>62928.6</v>
      </c>
    </row>
    <row r="26" spans="1:10" ht="11.25" customHeight="1">
      <c r="A26" s="194"/>
      <c r="B26" s="212" t="s">
        <v>161</v>
      </c>
      <c r="C26" s="213">
        <v>0</v>
      </c>
      <c r="D26" s="213">
        <v>0</v>
      </c>
      <c r="E26" s="213">
        <v>0</v>
      </c>
      <c r="F26" s="214">
        <v>0</v>
      </c>
      <c r="G26" s="214">
        <v>0</v>
      </c>
      <c r="H26" s="215">
        <v>0</v>
      </c>
      <c r="I26" s="213">
        <v>995</v>
      </c>
      <c r="J26" s="216">
        <v>995</v>
      </c>
    </row>
    <row r="27" spans="1:10" ht="11.25" customHeight="1">
      <c r="A27" s="194"/>
      <c r="B27" s="212" t="s">
        <v>162</v>
      </c>
      <c r="C27" s="215">
        <v>302792.7</v>
      </c>
      <c r="D27" s="215">
        <v>0.2</v>
      </c>
      <c r="E27" s="215">
        <v>8.8000000000000007</v>
      </c>
      <c r="F27" s="217">
        <v>0</v>
      </c>
      <c r="G27" s="217">
        <v>0</v>
      </c>
      <c r="H27" s="215">
        <v>302801.7</v>
      </c>
      <c r="I27" s="215">
        <v>645.20000000000005</v>
      </c>
      <c r="J27" s="216">
        <v>303446.90000000002</v>
      </c>
    </row>
    <row r="28" spans="1:10" ht="11.25" customHeight="1">
      <c r="A28" s="194"/>
      <c r="B28" s="212" t="s">
        <v>163</v>
      </c>
      <c r="C28" s="213">
        <v>302792.7</v>
      </c>
      <c r="D28" s="213">
        <v>0</v>
      </c>
      <c r="E28" s="213">
        <v>0.9</v>
      </c>
      <c r="F28" s="214">
        <v>0</v>
      </c>
      <c r="G28" s="214">
        <v>0</v>
      </c>
      <c r="H28" s="215">
        <v>302793.60000000003</v>
      </c>
      <c r="I28" s="213">
        <v>645.20000000000005</v>
      </c>
      <c r="J28" s="216">
        <v>303438.80000000005</v>
      </c>
    </row>
    <row r="29" spans="1:10" ht="11.25" customHeight="1">
      <c r="A29" s="194"/>
      <c r="B29" s="212" t="s">
        <v>164</v>
      </c>
      <c r="C29" s="213">
        <v>0</v>
      </c>
      <c r="D29" s="213">
        <v>0.2</v>
      </c>
      <c r="E29" s="213">
        <v>7.9</v>
      </c>
      <c r="F29" s="214">
        <v>0</v>
      </c>
      <c r="G29" s="214">
        <v>0</v>
      </c>
      <c r="H29" s="215">
        <v>8.1</v>
      </c>
      <c r="I29" s="213">
        <v>0</v>
      </c>
      <c r="J29" s="216">
        <v>8.1</v>
      </c>
    </row>
    <row r="30" spans="1:10" ht="11.25" customHeight="1">
      <c r="A30" s="194"/>
      <c r="B30" s="212" t="s">
        <v>165</v>
      </c>
      <c r="C30" s="213">
        <v>0</v>
      </c>
      <c r="D30" s="213">
        <v>48.599999999999994</v>
      </c>
      <c r="E30" s="213">
        <v>48689.7</v>
      </c>
      <c r="F30" s="214">
        <v>527705.5</v>
      </c>
      <c r="G30" s="214">
        <v>14046.9</v>
      </c>
      <c r="H30" s="215">
        <v>590490.70000000007</v>
      </c>
      <c r="I30" s="213">
        <v>0</v>
      </c>
      <c r="J30" s="216">
        <v>590490.70000000007</v>
      </c>
    </row>
    <row r="31" spans="1:10" ht="11.25" customHeight="1">
      <c r="A31" s="194"/>
      <c r="B31" s="212" t="s">
        <v>166</v>
      </c>
      <c r="C31" s="213">
        <v>24</v>
      </c>
      <c r="D31" s="213">
        <v>8.3000000000000007</v>
      </c>
      <c r="E31" s="213">
        <v>23</v>
      </c>
      <c r="F31" s="214">
        <v>0</v>
      </c>
      <c r="G31" s="214">
        <v>0</v>
      </c>
      <c r="H31" s="215">
        <v>55.3</v>
      </c>
      <c r="I31" s="213">
        <v>2304.4</v>
      </c>
      <c r="J31" s="216">
        <v>2359.7000000000003</v>
      </c>
    </row>
    <row r="32" spans="1:10" ht="11.25" customHeight="1">
      <c r="A32" s="194"/>
      <c r="B32" s="212" t="s">
        <v>153</v>
      </c>
      <c r="C32" s="215">
        <v>314839.5</v>
      </c>
      <c r="D32" s="215">
        <v>17097.2</v>
      </c>
      <c r="E32" s="215">
        <v>19684.900000000001</v>
      </c>
      <c r="F32" s="217">
        <v>158286</v>
      </c>
      <c r="G32" s="217">
        <v>0</v>
      </c>
      <c r="H32" s="215">
        <v>509907.60000000003</v>
      </c>
      <c r="I32" s="215">
        <v>113124.8</v>
      </c>
      <c r="J32" s="216">
        <v>623032.4</v>
      </c>
    </row>
    <row r="33" spans="1:10" ht="11.25" customHeight="1">
      <c r="A33" s="194"/>
      <c r="B33" s="212" t="s">
        <v>167</v>
      </c>
      <c r="C33" s="213">
        <v>213492.9</v>
      </c>
      <c r="D33" s="213">
        <v>13862.9</v>
      </c>
      <c r="E33" s="213">
        <v>19541.2</v>
      </c>
      <c r="F33" s="214">
        <v>152043</v>
      </c>
      <c r="G33" s="214">
        <v>0</v>
      </c>
      <c r="H33" s="215">
        <v>398940</v>
      </c>
      <c r="I33" s="213">
        <v>105974.20000000001</v>
      </c>
      <c r="J33" s="216">
        <v>504914.2</v>
      </c>
    </row>
    <row r="34" spans="1:10" ht="11.25" customHeight="1">
      <c r="A34" s="194"/>
      <c r="B34" s="212" t="s">
        <v>168</v>
      </c>
      <c r="C34" s="215">
        <v>100366.20000000001</v>
      </c>
      <c r="D34" s="215">
        <v>3196.7999999999997</v>
      </c>
      <c r="E34" s="215">
        <v>141.69999999999999</v>
      </c>
      <c r="F34" s="217">
        <v>6243</v>
      </c>
      <c r="G34" s="217">
        <v>0</v>
      </c>
      <c r="H34" s="215">
        <v>109947.70000000001</v>
      </c>
      <c r="I34" s="215">
        <v>7140.4</v>
      </c>
      <c r="J34" s="216">
        <v>117088.1</v>
      </c>
    </row>
    <row r="35" spans="1:10" ht="11.25" customHeight="1">
      <c r="A35" s="194"/>
      <c r="B35" s="212" t="s">
        <v>169</v>
      </c>
      <c r="C35" s="213">
        <v>49514.9</v>
      </c>
      <c r="D35" s="213">
        <v>3032.5</v>
      </c>
      <c r="E35" s="213">
        <v>141.69999999999999</v>
      </c>
      <c r="F35" s="214">
        <v>6243</v>
      </c>
      <c r="G35" s="214">
        <v>0</v>
      </c>
      <c r="H35" s="215">
        <v>58932.1</v>
      </c>
      <c r="I35" s="213">
        <v>7072.4</v>
      </c>
      <c r="J35" s="216">
        <v>66004.5</v>
      </c>
    </row>
    <row r="36" spans="1:10" ht="11.25" customHeight="1">
      <c r="A36" s="194"/>
      <c r="B36" s="212" t="s">
        <v>170</v>
      </c>
      <c r="C36" s="213">
        <v>49356.800000000003</v>
      </c>
      <c r="D36" s="213">
        <v>43.7</v>
      </c>
      <c r="E36" s="213">
        <v>0</v>
      </c>
      <c r="F36" s="214">
        <v>0</v>
      </c>
      <c r="G36" s="214">
        <v>0</v>
      </c>
      <c r="H36" s="215">
        <v>49400.5</v>
      </c>
      <c r="I36" s="213">
        <v>0</v>
      </c>
      <c r="J36" s="216">
        <v>49400.5</v>
      </c>
    </row>
    <row r="37" spans="1:10" ht="11.25" customHeight="1">
      <c r="A37" s="194"/>
      <c r="B37" s="212" t="s">
        <v>171</v>
      </c>
      <c r="C37" s="213">
        <v>1494.4999999999957</v>
      </c>
      <c r="D37" s="213">
        <v>120.59999999999991</v>
      </c>
      <c r="E37" s="213">
        <v>0</v>
      </c>
      <c r="F37" s="213">
        <v>0</v>
      </c>
      <c r="G37" s="214">
        <v>0</v>
      </c>
      <c r="H37" s="215">
        <v>1615.0999999999956</v>
      </c>
      <c r="I37" s="213">
        <v>68</v>
      </c>
      <c r="J37" s="216">
        <v>1683.0999999999956</v>
      </c>
    </row>
    <row r="38" spans="1:10" ht="11.25" customHeight="1">
      <c r="A38" s="194"/>
      <c r="B38" s="212" t="s">
        <v>172</v>
      </c>
      <c r="C38" s="213">
        <v>980.39999999999964</v>
      </c>
      <c r="D38" s="213">
        <v>37.5</v>
      </c>
      <c r="E38" s="213">
        <v>2</v>
      </c>
      <c r="F38" s="214">
        <v>0</v>
      </c>
      <c r="G38" s="214">
        <v>0</v>
      </c>
      <c r="H38" s="215">
        <v>1019.8999999999996</v>
      </c>
      <c r="I38" s="213">
        <v>10.199999999999999</v>
      </c>
      <c r="J38" s="216">
        <v>1030.0999999999997</v>
      </c>
    </row>
    <row r="39" spans="1:10" ht="11.25" customHeight="1">
      <c r="A39" s="194"/>
      <c r="B39" s="212" t="s">
        <v>173</v>
      </c>
      <c r="C39" s="213">
        <v>0</v>
      </c>
      <c r="D39" s="213">
        <v>0</v>
      </c>
      <c r="E39" s="213">
        <v>0</v>
      </c>
      <c r="F39" s="214">
        <v>0</v>
      </c>
      <c r="G39" s="214">
        <v>0</v>
      </c>
      <c r="H39" s="215">
        <v>0</v>
      </c>
      <c r="I39" s="213">
        <v>0</v>
      </c>
      <c r="J39" s="216">
        <v>0</v>
      </c>
    </row>
    <row r="40" spans="1:10" ht="11.25" customHeight="1">
      <c r="A40" s="194"/>
      <c r="B40" s="212" t="s">
        <v>174</v>
      </c>
      <c r="C40" s="213">
        <v>0</v>
      </c>
      <c r="D40" s="213">
        <v>0</v>
      </c>
      <c r="E40" s="213">
        <v>0</v>
      </c>
      <c r="F40" s="214">
        <v>0</v>
      </c>
      <c r="G40" s="214">
        <v>0</v>
      </c>
      <c r="H40" s="215">
        <v>0</v>
      </c>
      <c r="I40" s="213">
        <v>18496.5</v>
      </c>
      <c r="J40" s="216">
        <v>18496.5</v>
      </c>
    </row>
    <row r="41" spans="1:10" ht="6.75" customHeight="1">
      <c r="A41" s="194"/>
      <c r="B41" s="212"/>
      <c r="C41" s="215"/>
      <c r="D41" s="215"/>
      <c r="E41" s="215"/>
      <c r="F41" s="217"/>
      <c r="G41" s="217"/>
      <c r="H41" s="215"/>
      <c r="I41" s="215"/>
      <c r="J41" s="216"/>
    </row>
    <row r="42" spans="1:10" ht="11.25" customHeight="1">
      <c r="A42" s="207" t="s">
        <v>175</v>
      </c>
      <c r="B42" s="208" t="s">
        <v>176</v>
      </c>
      <c r="C42" s="209">
        <v>-224704.60000000009</v>
      </c>
      <c r="D42" s="209">
        <v>14413.700000000004</v>
      </c>
      <c r="E42" s="209">
        <v>-77202.899999999994</v>
      </c>
      <c r="F42" s="210">
        <v>-97373</v>
      </c>
      <c r="G42" s="210">
        <v>-8178.0999999999995</v>
      </c>
      <c r="H42" s="209">
        <v>-393044.9</v>
      </c>
      <c r="I42" s="209">
        <v>6298.3000000000466</v>
      </c>
      <c r="J42" s="211">
        <v>-386746.6</v>
      </c>
    </row>
    <row r="43" spans="1:10" ht="6.75" customHeight="1">
      <c r="A43" s="194"/>
      <c r="B43" s="212"/>
      <c r="C43" s="215"/>
      <c r="D43" s="215"/>
      <c r="E43" s="215"/>
      <c r="F43" s="217"/>
      <c r="G43" s="217"/>
      <c r="H43" s="209"/>
      <c r="I43" s="215"/>
      <c r="J43" s="216"/>
    </row>
    <row r="44" spans="1:10" ht="11.25" customHeight="1">
      <c r="A44" s="207" t="s">
        <v>177</v>
      </c>
      <c r="B44" s="208" t="s">
        <v>178</v>
      </c>
      <c r="C44" s="209">
        <v>0</v>
      </c>
      <c r="D44" s="209">
        <v>2.9000000000000057</v>
      </c>
      <c r="E44" s="209">
        <v>5.9</v>
      </c>
      <c r="F44" s="218">
        <v>0</v>
      </c>
      <c r="G44" s="218">
        <v>0</v>
      </c>
      <c r="H44" s="209">
        <v>8.800000000000006</v>
      </c>
      <c r="I44" s="209">
        <v>11121.7</v>
      </c>
      <c r="J44" s="211">
        <v>11130.5</v>
      </c>
    </row>
    <row r="45" spans="1:10" ht="6.75" customHeight="1">
      <c r="A45" s="194"/>
      <c r="B45" s="212"/>
      <c r="C45" s="213"/>
      <c r="D45" s="213"/>
      <c r="E45" s="213"/>
      <c r="F45" s="214"/>
      <c r="G45" s="214"/>
      <c r="H45" s="215"/>
      <c r="I45" s="213"/>
      <c r="J45" s="216"/>
    </row>
    <row r="46" spans="1:10" ht="11.25" customHeight="1">
      <c r="A46" s="207" t="s">
        <v>179</v>
      </c>
      <c r="B46" s="208" t="s">
        <v>180</v>
      </c>
      <c r="C46" s="209">
        <v>24463.3</v>
      </c>
      <c r="D46" s="209">
        <v>14368.8</v>
      </c>
      <c r="E46" s="209">
        <v>45219.4</v>
      </c>
      <c r="F46" s="210">
        <v>43</v>
      </c>
      <c r="G46" s="210">
        <v>0</v>
      </c>
      <c r="H46" s="209">
        <v>84094.5</v>
      </c>
      <c r="I46" s="209">
        <v>71566.5</v>
      </c>
      <c r="J46" s="211">
        <v>155661</v>
      </c>
    </row>
    <row r="47" spans="1:10" ht="11.25" customHeight="1">
      <c r="A47" s="194"/>
      <c r="B47" s="212" t="s">
        <v>181</v>
      </c>
      <c r="C47" s="213">
        <v>3927</v>
      </c>
      <c r="D47" s="213">
        <v>9225.5</v>
      </c>
      <c r="E47" s="213">
        <v>33057.300000000003</v>
      </c>
      <c r="F47" s="214">
        <v>43</v>
      </c>
      <c r="G47" s="214">
        <v>0</v>
      </c>
      <c r="H47" s="215">
        <v>46252.800000000003</v>
      </c>
      <c r="I47" s="213">
        <v>31193.399999999998</v>
      </c>
      <c r="J47" s="216">
        <v>77446.2</v>
      </c>
    </row>
    <row r="48" spans="1:10" ht="11.25" customHeight="1">
      <c r="A48" s="194"/>
      <c r="B48" s="212" t="s">
        <v>182</v>
      </c>
      <c r="C48" s="215">
        <v>20533.5</v>
      </c>
      <c r="D48" s="215">
        <v>3377.8</v>
      </c>
      <c r="E48" s="215">
        <v>11772.9</v>
      </c>
      <c r="F48" s="217">
        <v>0</v>
      </c>
      <c r="G48" s="217">
        <v>0</v>
      </c>
      <c r="H48" s="215">
        <v>35684.199999999997</v>
      </c>
      <c r="I48" s="215">
        <v>40373.1</v>
      </c>
      <c r="J48" s="216">
        <v>76057.299999999988</v>
      </c>
    </row>
    <row r="49" spans="1:10" ht="11.25" customHeight="1">
      <c r="A49" s="194"/>
      <c r="B49" s="212" t="s">
        <v>183</v>
      </c>
      <c r="C49" s="213">
        <v>14554.2</v>
      </c>
      <c r="D49" s="213">
        <v>1996.8</v>
      </c>
      <c r="E49" s="213">
        <v>11038.6</v>
      </c>
      <c r="F49" s="214">
        <v>0</v>
      </c>
      <c r="G49" s="214">
        <v>0</v>
      </c>
      <c r="H49" s="215">
        <v>27589.599999999999</v>
      </c>
      <c r="I49" s="213">
        <v>19120.3</v>
      </c>
      <c r="J49" s="216">
        <v>46709.899999999994</v>
      </c>
    </row>
    <row r="50" spans="1:10" ht="11.25" customHeight="1">
      <c r="A50" s="194"/>
      <c r="B50" s="212" t="s">
        <v>184</v>
      </c>
      <c r="C50" s="213">
        <v>5979.2999999999984</v>
      </c>
      <c r="D50" s="213">
        <v>1381</v>
      </c>
      <c r="E50" s="213">
        <v>734.3</v>
      </c>
      <c r="F50" s="214">
        <v>0</v>
      </c>
      <c r="G50" s="214">
        <v>0</v>
      </c>
      <c r="H50" s="215">
        <v>8094.5999999999985</v>
      </c>
      <c r="I50" s="213">
        <v>21252.799999999999</v>
      </c>
      <c r="J50" s="216">
        <v>29347.399999999998</v>
      </c>
    </row>
    <row r="51" spans="1:10" ht="11.25" customHeight="1">
      <c r="A51" s="194"/>
      <c r="B51" s="212" t="s">
        <v>185</v>
      </c>
      <c r="C51" s="215">
        <v>2.8000000000001819</v>
      </c>
      <c r="D51" s="215">
        <v>1765.5</v>
      </c>
      <c r="E51" s="215">
        <v>389.2</v>
      </c>
      <c r="F51" s="217">
        <v>0</v>
      </c>
      <c r="G51" s="217">
        <v>0</v>
      </c>
      <c r="H51" s="215">
        <v>2157.5</v>
      </c>
      <c r="I51" s="215">
        <v>0</v>
      </c>
      <c r="J51" s="216">
        <v>2157.5</v>
      </c>
    </row>
    <row r="52" spans="1:10" ht="11.25" customHeight="1">
      <c r="A52" s="194"/>
      <c r="B52" s="212" t="s">
        <v>183</v>
      </c>
      <c r="C52" s="213">
        <v>0</v>
      </c>
      <c r="D52" s="213">
        <v>0</v>
      </c>
      <c r="E52" s="213">
        <v>0</v>
      </c>
      <c r="F52" s="214">
        <v>0</v>
      </c>
      <c r="G52" s="214">
        <v>0</v>
      </c>
      <c r="H52" s="215">
        <v>0</v>
      </c>
      <c r="I52" s="213">
        <v>0</v>
      </c>
      <c r="J52" s="216">
        <v>0</v>
      </c>
    </row>
    <row r="53" spans="1:10" ht="11.25" customHeight="1">
      <c r="A53" s="194"/>
      <c r="B53" s="212" t="s">
        <v>186</v>
      </c>
      <c r="C53" s="213">
        <v>2.8000000000001819</v>
      </c>
      <c r="D53" s="213">
        <v>1765.5</v>
      </c>
      <c r="E53" s="213">
        <v>389.2</v>
      </c>
      <c r="F53" s="214">
        <v>0</v>
      </c>
      <c r="G53" s="214">
        <v>0</v>
      </c>
      <c r="H53" s="215">
        <v>2157.5</v>
      </c>
      <c r="I53" s="213">
        <v>0</v>
      </c>
      <c r="J53" s="216">
        <v>2157.5</v>
      </c>
    </row>
    <row r="54" spans="1:10" ht="6.75" customHeight="1">
      <c r="A54" s="194"/>
      <c r="B54" s="212"/>
      <c r="C54" s="215"/>
      <c r="D54" s="215"/>
      <c r="E54" s="215"/>
      <c r="F54" s="217"/>
      <c r="G54" s="217"/>
      <c r="H54" s="215"/>
      <c r="I54" s="215"/>
      <c r="J54" s="216"/>
    </row>
    <row r="55" spans="1:10" ht="11.25" customHeight="1">
      <c r="A55" s="207" t="s">
        <v>187</v>
      </c>
      <c r="B55" s="208" t="s">
        <v>188</v>
      </c>
      <c r="C55" s="209">
        <v>525720.69999999995</v>
      </c>
      <c r="D55" s="209">
        <v>60516.100000000006</v>
      </c>
      <c r="E55" s="209">
        <v>27388.500000000004</v>
      </c>
      <c r="F55" s="210">
        <v>600939.19999999995</v>
      </c>
      <c r="G55" s="210">
        <v>5868.8</v>
      </c>
      <c r="H55" s="209">
        <v>1220433.3</v>
      </c>
      <c r="I55" s="209">
        <v>202059.10000000003</v>
      </c>
      <c r="J55" s="211">
        <v>1422492.4000000001</v>
      </c>
    </row>
    <row r="56" spans="1:10" ht="11.25" customHeight="1">
      <c r="A56" s="207" t="s">
        <v>189</v>
      </c>
      <c r="B56" s="208" t="s">
        <v>190</v>
      </c>
      <c r="C56" s="209">
        <v>774888.60000000009</v>
      </c>
      <c r="D56" s="209">
        <v>60468.3</v>
      </c>
      <c r="E56" s="209">
        <v>149804.9</v>
      </c>
      <c r="F56" s="210">
        <v>698355.19999999995</v>
      </c>
      <c r="G56" s="210">
        <v>14046.9</v>
      </c>
      <c r="H56" s="209">
        <v>1697563.9</v>
      </c>
      <c r="I56" s="209">
        <v>256205.59999999998</v>
      </c>
      <c r="J56" s="211">
        <v>1953769.5</v>
      </c>
    </row>
    <row r="57" spans="1:10" ht="11.25" customHeight="1">
      <c r="A57" s="207" t="s">
        <v>191</v>
      </c>
      <c r="B57" s="208" t="s">
        <v>192</v>
      </c>
      <c r="C57" s="209">
        <v>-249167.90000000014</v>
      </c>
      <c r="D57" s="209">
        <v>47.80000000000291</v>
      </c>
      <c r="E57" s="209">
        <v>-122416.4</v>
      </c>
      <c r="F57" s="210">
        <v>-97416</v>
      </c>
      <c r="G57" s="210">
        <v>-8178.0999999999995</v>
      </c>
      <c r="H57" s="209">
        <v>-477130.60000000009</v>
      </c>
      <c r="I57" s="209">
        <v>-54146.499999999942</v>
      </c>
      <c r="J57" s="211">
        <v>-531277.10000000009</v>
      </c>
    </row>
    <row r="58" spans="1:10" ht="6.75" customHeight="1">
      <c r="A58" s="207"/>
      <c r="B58" s="208"/>
      <c r="C58" s="219"/>
      <c r="D58" s="219"/>
      <c r="E58" s="219"/>
      <c r="F58" s="220"/>
      <c r="G58" s="220"/>
      <c r="H58" s="219"/>
      <c r="I58" s="219"/>
      <c r="J58" s="211"/>
    </row>
    <row r="59" spans="1:10" ht="11.25" customHeight="1">
      <c r="A59" s="207" t="s">
        <v>193</v>
      </c>
      <c r="B59" s="208" t="s">
        <v>194</v>
      </c>
      <c r="C59" s="209">
        <v>0</v>
      </c>
      <c r="D59" s="209">
        <v>8045.1</v>
      </c>
      <c r="E59" s="209">
        <v>130912.19999999998</v>
      </c>
      <c r="F59" s="210">
        <v>216205.2</v>
      </c>
      <c r="G59" s="210">
        <v>8178.1</v>
      </c>
      <c r="H59" s="209">
        <v>363340.6</v>
      </c>
      <c r="I59" s="209">
        <v>118700.70000000001</v>
      </c>
      <c r="J59" s="211">
        <v>482041.3</v>
      </c>
    </row>
    <row r="60" spans="1:10" ht="11.25" customHeight="1">
      <c r="A60" s="194"/>
      <c r="B60" s="212" t="s">
        <v>195</v>
      </c>
      <c r="C60" s="213">
        <v>0</v>
      </c>
      <c r="D60" s="213">
        <v>0</v>
      </c>
      <c r="E60" s="213">
        <v>56120.399999999994</v>
      </c>
      <c r="F60" s="213">
        <v>183822</v>
      </c>
      <c r="G60" s="213">
        <v>8178.1</v>
      </c>
      <c r="H60" s="215">
        <v>248120.5</v>
      </c>
      <c r="I60" s="213">
        <v>89356.200000000012</v>
      </c>
      <c r="J60" s="216">
        <v>337476.7</v>
      </c>
    </row>
    <row r="61" spans="1:10" ht="11.25" customHeight="1">
      <c r="A61" s="194"/>
      <c r="B61" s="212" t="s">
        <v>196</v>
      </c>
      <c r="C61" s="213">
        <v>0</v>
      </c>
      <c r="D61" s="213">
        <v>6850.4</v>
      </c>
      <c r="E61" s="213">
        <v>2030.4</v>
      </c>
      <c r="F61" s="214">
        <v>0</v>
      </c>
      <c r="G61" s="214">
        <v>0</v>
      </c>
      <c r="H61" s="215">
        <v>8880.7999999999993</v>
      </c>
      <c r="I61" s="213">
        <v>9497.5</v>
      </c>
      <c r="J61" s="216">
        <v>18378.3</v>
      </c>
    </row>
    <row r="62" spans="1:10" ht="11.25" customHeight="1">
      <c r="A62" s="194"/>
      <c r="B62" s="212" t="s">
        <v>197</v>
      </c>
      <c r="C62" s="213">
        <v>0</v>
      </c>
      <c r="D62" s="213">
        <v>85.3</v>
      </c>
      <c r="E62" s="213">
        <v>0</v>
      </c>
      <c r="F62" s="214">
        <v>0</v>
      </c>
      <c r="G62" s="214">
        <v>0</v>
      </c>
      <c r="H62" s="215">
        <v>85.3</v>
      </c>
      <c r="I62" s="213">
        <v>150.9</v>
      </c>
      <c r="J62" s="216">
        <v>236.2</v>
      </c>
    </row>
    <row r="63" spans="1:10" ht="11.25" customHeight="1">
      <c r="A63" s="194"/>
      <c r="B63" s="212" t="s">
        <v>198</v>
      </c>
      <c r="C63" s="213">
        <v>0</v>
      </c>
      <c r="D63" s="213">
        <v>1109.4000000000001</v>
      </c>
      <c r="E63" s="213">
        <v>50143.5</v>
      </c>
      <c r="F63" s="214">
        <v>32383.199999999997</v>
      </c>
      <c r="G63" s="214">
        <v>0</v>
      </c>
      <c r="H63" s="215">
        <v>83636.100000000006</v>
      </c>
      <c r="I63" s="213">
        <v>19696.099999999999</v>
      </c>
      <c r="J63" s="216">
        <v>103332.20000000001</v>
      </c>
    </row>
    <row r="64" spans="1:10" ht="11.25" customHeight="1">
      <c r="A64" s="194"/>
      <c r="B64" s="212" t="s">
        <v>199</v>
      </c>
      <c r="C64" s="213">
        <v>0</v>
      </c>
      <c r="D64" s="213">
        <v>0</v>
      </c>
      <c r="E64" s="213">
        <v>0</v>
      </c>
      <c r="F64" s="214">
        <v>0</v>
      </c>
      <c r="G64" s="214">
        <v>0</v>
      </c>
      <c r="H64" s="215">
        <v>0</v>
      </c>
      <c r="I64" s="213">
        <v>0</v>
      </c>
      <c r="J64" s="216">
        <v>0</v>
      </c>
    </row>
    <row r="65" spans="1:12" ht="12" customHeight="1">
      <c r="A65" s="194"/>
      <c r="B65" s="212" t="s">
        <v>200</v>
      </c>
      <c r="C65" s="213">
        <v>0</v>
      </c>
      <c r="D65" s="213">
        <v>0</v>
      </c>
      <c r="E65" s="213">
        <v>22617.9</v>
      </c>
      <c r="F65" s="213">
        <v>0</v>
      </c>
      <c r="G65" s="213">
        <v>0</v>
      </c>
      <c r="H65" s="215">
        <v>22617.9</v>
      </c>
      <c r="I65" s="213">
        <v>0</v>
      </c>
      <c r="J65" s="216">
        <v>22617.9</v>
      </c>
    </row>
    <row r="66" spans="1:12" ht="11.25" customHeight="1">
      <c r="A66" s="207" t="s">
        <v>201</v>
      </c>
      <c r="B66" s="208" t="s">
        <v>202</v>
      </c>
      <c r="C66" s="209">
        <v>337476.7</v>
      </c>
      <c r="D66" s="209">
        <v>18378.3</v>
      </c>
      <c r="E66" s="209">
        <v>236.2</v>
      </c>
      <c r="F66" s="209">
        <v>103332.20000000001</v>
      </c>
      <c r="G66" s="209">
        <v>0</v>
      </c>
      <c r="H66" s="209">
        <v>459423.4</v>
      </c>
      <c r="I66" s="209">
        <v>22617.9</v>
      </c>
      <c r="J66" s="211">
        <v>482041.30000000005</v>
      </c>
    </row>
    <row r="67" spans="1:12" ht="6.75" customHeight="1">
      <c r="A67" s="207"/>
      <c r="B67" s="208"/>
      <c r="C67" s="209"/>
      <c r="D67" s="209"/>
      <c r="E67" s="209"/>
      <c r="F67" s="209"/>
      <c r="G67" s="209"/>
      <c r="H67" s="209"/>
      <c r="I67" s="209"/>
      <c r="J67" s="211"/>
    </row>
    <row r="68" spans="1:12" ht="12.95" customHeight="1">
      <c r="A68" s="207" t="s">
        <v>203</v>
      </c>
      <c r="B68" s="208" t="s">
        <v>204</v>
      </c>
      <c r="C68" s="219">
        <v>525720.69999999995</v>
      </c>
      <c r="D68" s="219">
        <v>68561.200000000012</v>
      </c>
      <c r="E68" s="219">
        <v>158300.69999999998</v>
      </c>
      <c r="F68" s="209">
        <v>817144.39999999991</v>
      </c>
      <c r="G68" s="209">
        <v>14046.900000000001</v>
      </c>
      <c r="H68" s="209">
        <v>1583773.8999999997</v>
      </c>
      <c r="I68" s="219">
        <v>320759.80000000005</v>
      </c>
      <c r="J68" s="211">
        <v>1904533.6999999997</v>
      </c>
    </row>
    <row r="69" spans="1:12" ht="12.95" customHeight="1">
      <c r="A69" s="207" t="s">
        <v>205</v>
      </c>
      <c r="B69" s="208" t="s">
        <v>206</v>
      </c>
      <c r="C69" s="209">
        <v>809572.60000000009</v>
      </c>
      <c r="D69" s="209">
        <v>78846.600000000006</v>
      </c>
      <c r="E69" s="209">
        <v>150040.20000000001</v>
      </c>
      <c r="F69" s="209">
        <v>801687.39999999991</v>
      </c>
      <c r="G69" s="209">
        <v>14046.9</v>
      </c>
      <c r="H69" s="209">
        <v>1854193.7</v>
      </c>
      <c r="I69" s="209">
        <v>278178.3</v>
      </c>
      <c r="J69" s="211">
        <v>2132372</v>
      </c>
    </row>
    <row r="70" spans="1:12" ht="15" customHeight="1" thickBot="1">
      <c r="A70" s="207" t="s">
        <v>207</v>
      </c>
      <c r="B70" s="208" t="s">
        <v>208</v>
      </c>
      <c r="C70" s="219">
        <v>1112365.3</v>
      </c>
      <c r="D70" s="219">
        <v>78846.600000000006</v>
      </c>
      <c r="E70" s="219">
        <v>150041.1</v>
      </c>
      <c r="F70" s="209">
        <v>801687.39999999991</v>
      </c>
      <c r="G70" s="209">
        <v>14046.9</v>
      </c>
      <c r="H70" s="209">
        <v>2156987.3000000003</v>
      </c>
      <c r="I70" s="219">
        <v>278823.5</v>
      </c>
      <c r="J70" s="211">
        <v>2435810.8000000003</v>
      </c>
    </row>
    <row r="71" spans="1:12" s="225" customFormat="1" ht="17.25" customHeight="1">
      <c r="A71" s="221" t="s">
        <v>209</v>
      </c>
      <c r="B71" s="222" t="s">
        <v>210</v>
      </c>
      <c r="C71" s="223">
        <v>-283851.90000000014</v>
      </c>
      <c r="D71" s="223">
        <v>-10285.399999999994</v>
      </c>
      <c r="E71" s="223">
        <v>8260.4999999999709</v>
      </c>
      <c r="F71" s="223">
        <v>15457</v>
      </c>
      <c r="G71" s="223">
        <v>0</v>
      </c>
      <c r="H71" s="223">
        <v>-270419.80000000016</v>
      </c>
      <c r="I71" s="223">
        <v>42581.500000000058</v>
      </c>
      <c r="J71" s="224">
        <v>-227838.3000000001</v>
      </c>
    </row>
    <row r="72" spans="1:12" ht="17.25" customHeight="1" thickBot="1">
      <c r="A72" s="226" t="s">
        <v>211</v>
      </c>
      <c r="B72" s="227" t="s">
        <v>212</v>
      </c>
      <c r="C72" s="228">
        <v>-586644.60000000009</v>
      </c>
      <c r="D72" s="228">
        <v>-10285.399999999994</v>
      </c>
      <c r="E72" s="228">
        <v>8259.5999999999767</v>
      </c>
      <c r="F72" s="228">
        <v>15457</v>
      </c>
      <c r="G72" s="228">
        <v>0</v>
      </c>
      <c r="H72" s="228">
        <v>-573213.40000000014</v>
      </c>
      <c r="I72" s="228">
        <v>41936.300000000047</v>
      </c>
      <c r="J72" s="229">
        <v>-531277.10000000009</v>
      </c>
    </row>
    <row r="73" spans="1:12" ht="4.5" customHeight="1">
      <c r="A73" s="230"/>
      <c r="B73" s="231"/>
      <c r="C73" s="232"/>
      <c r="D73" s="232"/>
      <c r="E73" s="232"/>
      <c r="F73" s="232"/>
      <c r="G73" s="232"/>
      <c r="H73" s="232"/>
      <c r="I73" s="232"/>
      <c r="J73" s="233"/>
    </row>
    <row r="74" spans="1:12" ht="13.5" customHeight="1">
      <c r="A74" s="234"/>
      <c r="B74" s="235" t="s">
        <v>213</v>
      </c>
      <c r="C74" s="232">
        <v>0</v>
      </c>
      <c r="D74" s="232">
        <v>0</v>
      </c>
      <c r="E74" s="232">
        <v>0</v>
      </c>
      <c r="F74" s="236">
        <v>0</v>
      </c>
      <c r="G74" s="236">
        <v>0</v>
      </c>
      <c r="H74" s="236">
        <v>0</v>
      </c>
      <c r="I74" s="232">
        <v>0</v>
      </c>
      <c r="J74" s="237">
        <v>0</v>
      </c>
    </row>
    <row r="75" spans="1:12">
      <c r="A75" s="234"/>
      <c r="B75" s="235" t="s">
        <v>214</v>
      </c>
      <c r="C75" s="232">
        <v>0</v>
      </c>
      <c r="D75" s="232">
        <v>0</v>
      </c>
      <c r="E75" s="232">
        <v>15</v>
      </c>
      <c r="F75" s="236">
        <v>3885.9</v>
      </c>
      <c r="G75" s="236">
        <v>0</v>
      </c>
      <c r="H75" s="236">
        <v>3900.9</v>
      </c>
      <c r="I75" s="232">
        <v>0</v>
      </c>
      <c r="J75" s="237">
        <v>3900.9</v>
      </c>
    </row>
    <row r="76" spans="1:12">
      <c r="A76" s="234"/>
      <c r="B76" s="235" t="s">
        <v>215</v>
      </c>
      <c r="C76" s="232">
        <v>3651</v>
      </c>
      <c r="D76" s="232">
        <v>0</v>
      </c>
      <c r="E76" s="232">
        <v>0</v>
      </c>
      <c r="F76" s="236">
        <v>0</v>
      </c>
      <c r="G76" s="236">
        <v>0</v>
      </c>
      <c r="H76" s="236">
        <v>3651</v>
      </c>
      <c r="I76" s="232">
        <v>249.9</v>
      </c>
      <c r="J76" s="237">
        <v>3900.9</v>
      </c>
    </row>
    <row r="77" spans="1:12" ht="4.5" customHeight="1" thickBot="1">
      <c r="A77" s="238"/>
      <c r="B77" s="239"/>
      <c r="C77" s="240"/>
      <c r="D77" s="240"/>
      <c r="E77" s="240"/>
      <c r="F77" s="240"/>
      <c r="G77" s="240"/>
      <c r="H77" s="240"/>
      <c r="I77" s="240"/>
      <c r="J77" s="241"/>
    </row>
    <row r="78" spans="1:12" s="297" customFormat="1" ht="15">
      <c r="A78" s="292" t="s">
        <v>221</v>
      </c>
      <c r="B78" s="293" t="s">
        <v>222</v>
      </c>
      <c r="C78" s="294">
        <v>1090952.7999999998</v>
      </c>
      <c r="D78" s="294">
        <v>53208.5</v>
      </c>
      <c r="E78" s="294">
        <v>2616</v>
      </c>
      <c r="F78" s="294">
        <v>22544.400000000001</v>
      </c>
      <c r="G78" s="294">
        <v>0</v>
      </c>
      <c r="H78" s="295">
        <v>1169321.6999999997</v>
      </c>
      <c r="I78" s="294">
        <v>122069.90000000001</v>
      </c>
      <c r="J78" s="296">
        <v>1291391.6000000001</v>
      </c>
    </row>
    <row r="79" spans="1:12" s="297" customFormat="1" ht="15">
      <c r="A79" s="298"/>
      <c r="B79" s="299" t="s">
        <v>223</v>
      </c>
      <c r="C79" s="300">
        <v>357566.8</v>
      </c>
      <c r="D79" s="300">
        <v>11232</v>
      </c>
      <c r="E79" s="300">
        <v>111.3</v>
      </c>
      <c r="F79" s="300">
        <v>12646</v>
      </c>
      <c r="G79" s="300">
        <v>0</v>
      </c>
      <c r="H79" s="300">
        <v>381556.1</v>
      </c>
      <c r="I79" s="300">
        <v>111315.1</v>
      </c>
      <c r="J79" s="301">
        <v>492871.19999999995</v>
      </c>
      <c r="L79" s="302"/>
    </row>
    <row r="80" spans="1:12" s="297" customFormat="1" ht="15">
      <c r="A80" s="298"/>
      <c r="B80" s="299" t="s">
        <v>224</v>
      </c>
      <c r="C80" s="300">
        <v>732260.6</v>
      </c>
      <c r="D80" s="300">
        <v>41976.5</v>
      </c>
      <c r="E80" s="300">
        <v>1800</v>
      </c>
      <c r="F80" s="300">
        <v>0</v>
      </c>
      <c r="G80" s="300">
        <v>0</v>
      </c>
      <c r="H80" s="300">
        <v>776037.1</v>
      </c>
      <c r="I80" s="300">
        <v>7644.2999999999993</v>
      </c>
      <c r="J80" s="301">
        <v>783681.4</v>
      </c>
      <c r="L80" s="302"/>
    </row>
    <row r="81" spans="1:12" s="297" customFormat="1" ht="15">
      <c r="A81" s="298"/>
      <c r="B81" s="299" t="s">
        <v>225</v>
      </c>
      <c r="C81" s="300">
        <v>586137</v>
      </c>
      <c r="D81" s="300">
        <v>0</v>
      </c>
      <c r="E81" s="300">
        <v>0</v>
      </c>
      <c r="F81" s="300">
        <v>0</v>
      </c>
      <c r="G81" s="300">
        <v>0</v>
      </c>
      <c r="H81" s="300">
        <v>586137</v>
      </c>
      <c r="I81" s="300">
        <v>0</v>
      </c>
      <c r="J81" s="301">
        <v>586137</v>
      </c>
      <c r="L81" s="302"/>
    </row>
    <row r="82" spans="1:12" s="297" customFormat="1" ht="15">
      <c r="A82" s="298"/>
      <c r="B82" s="299" t="s">
        <v>226</v>
      </c>
      <c r="C82" s="300">
        <v>65271.199999999997</v>
      </c>
      <c r="D82" s="300">
        <v>41976.5</v>
      </c>
      <c r="E82" s="300">
        <v>1800</v>
      </c>
      <c r="F82" s="300">
        <v>0</v>
      </c>
      <c r="G82" s="300">
        <v>0</v>
      </c>
      <c r="H82" s="300">
        <v>109047.7</v>
      </c>
      <c r="I82" s="300">
        <v>0</v>
      </c>
      <c r="J82" s="301">
        <v>109047.7</v>
      </c>
    </row>
    <row r="83" spans="1:12" s="297" customFormat="1" ht="15">
      <c r="A83" s="298"/>
      <c r="B83" s="299" t="s">
        <v>227</v>
      </c>
      <c r="C83" s="300">
        <v>80852.399999999994</v>
      </c>
      <c r="D83" s="300">
        <v>0</v>
      </c>
      <c r="E83" s="300">
        <v>0</v>
      </c>
      <c r="F83" s="300">
        <v>0</v>
      </c>
      <c r="G83" s="300">
        <v>0</v>
      </c>
      <c r="H83" s="300">
        <v>80852.399999999994</v>
      </c>
      <c r="I83" s="300">
        <v>7644.2999999999993</v>
      </c>
      <c r="J83" s="301">
        <v>88496.7</v>
      </c>
    </row>
    <row r="84" spans="1:12" s="297" customFormat="1" ht="15">
      <c r="A84" s="298"/>
      <c r="B84" s="299" t="s">
        <v>228</v>
      </c>
      <c r="C84" s="300">
        <v>0</v>
      </c>
      <c r="D84" s="300">
        <v>0</v>
      </c>
      <c r="E84" s="300">
        <v>0</v>
      </c>
      <c r="F84" s="300">
        <v>0</v>
      </c>
      <c r="G84" s="300">
        <v>0</v>
      </c>
      <c r="H84" s="300">
        <v>0</v>
      </c>
      <c r="I84" s="300">
        <v>3110.5</v>
      </c>
      <c r="J84" s="301">
        <v>3110.5</v>
      </c>
    </row>
    <row r="85" spans="1:12" s="297" customFormat="1" ht="15">
      <c r="A85" s="298"/>
      <c r="B85" s="299" t="s">
        <v>229</v>
      </c>
      <c r="C85" s="300">
        <v>1125.3999999999999</v>
      </c>
      <c r="D85" s="300">
        <v>0</v>
      </c>
      <c r="E85" s="300">
        <v>704.7</v>
      </c>
      <c r="F85" s="300">
        <v>9898.4</v>
      </c>
      <c r="G85" s="300">
        <v>0</v>
      </c>
      <c r="H85" s="300">
        <v>11728.5</v>
      </c>
      <c r="I85" s="300">
        <v>0</v>
      </c>
      <c r="J85" s="301">
        <v>11728.5</v>
      </c>
    </row>
    <row r="86" spans="1:12" s="297" customFormat="1" ht="15">
      <c r="A86" s="292" t="s">
        <v>230</v>
      </c>
      <c r="B86" s="293" t="s">
        <v>231</v>
      </c>
      <c r="C86" s="303">
        <v>500657.19999999995</v>
      </c>
      <c r="D86" s="304">
        <v>42923.1</v>
      </c>
      <c r="E86" s="304">
        <v>10890.599999999999</v>
      </c>
      <c r="F86" s="304">
        <v>41887.300000000003</v>
      </c>
      <c r="G86" s="304">
        <v>0</v>
      </c>
      <c r="H86" s="303">
        <v>596358.19999999995</v>
      </c>
      <c r="I86" s="304">
        <v>163756.30000000002</v>
      </c>
      <c r="J86" s="296">
        <v>760114.5</v>
      </c>
    </row>
    <row r="87" spans="1:12" s="297" customFormat="1" ht="15">
      <c r="A87" s="298"/>
      <c r="B87" s="299" t="s">
        <v>185</v>
      </c>
      <c r="C87" s="300">
        <v>12955.1</v>
      </c>
      <c r="D87" s="300">
        <v>42597.5</v>
      </c>
      <c r="E87" s="300">
        <v>9862.1999999999989</v>
      </c>
      <c r="F87" s="300">
        <v>18112.7</v>
      </c>
      <c r="G87" s="300">
        <v>0</v>
      </c>
      <c r="H87" s="300">
        <v>83527.5</v>
      </c>
      <c r="I87" s="300">
        <v>142158.70000000001</v>
      </c>
      <c r="J87" s="301">
        <v>225686.2</v>
      </c>
    </row>
    <row r="88" spans="1:12" s="297" customFormat="1" ht="15">
      <c r="A88" s="298"/>
      <c r="B88" s="299" t="s">
        <v>232</v>
      </c>
      <c r="C88" s="300">
        <v>477099</v>
      </c>
      <c r="D88" s="300">
        <v>0</v>
      </c>
      <c r="E88" s="300">
        <v>228.6</v>
      </c>
      <c r="F88" s="300">
        <v>23774.6</v>
      </c>
      <c r="G88" s="300">
        <v>0</v>
      </c>
      <c r="H88" s="300">
        <v>501102.19999999995</v>
      </c>
      <c r="I88" s="300">
        <v>21597.599999999999</v>
      </c>
      <c r="J88" s="301">
        <v>522699.79999999993</v>
      </c>
    </row>
    <row r="89" spans="1:12" s="297" customFormat="1" ht="15">
      <c r="A89" s="298"/>
      <c r="B89" s="299" t="s">
        <v>233</v>
      </c>
      <c r="C89" s="300">
        <v>313507.40000000002</v>
      </c>
      <c r="D89" s="300">
        <v>0</v>
      </c>
      <c r="E89" s="300">
        <v>0</v>
      </c>
      <c r="F89" s="300">
        <v>0</v>
      </c>
      <c r="G89" s="300">
        <v>0</v>
      </c>
      <c r="H89" s="300">
        <v>313507.40000000002</v>
      </c>
      <c r="I89" s="300">
        <v>9143.1</v>
      </c>
      <c r="J89" s="301">
        <v>322650.5</v>
      </c>
    </row>
    <row r="90" spans="1:12" s="297" customFormat="1" ht="15">
      <c r="A90" s="298"/>
      <c r="B90" s="299" t="s">
        <v>234</v>
      </c>
      <c r="C90" s="300">
        <v>160395.6</v>
      </c>
      <c r="D90" s="300">
        <v>0</v>
      </c>
      <c r="E90" s="300">
        <v>0</v>
      </c>
      <c r="F90" s="300">
        <v>0</v>
      </c>
      <c r="G90" s="300">
        <v>0</v>
      </c>
      <c r="H90" s="300">
        <v>160395.6</v>
      </c>
      <c r="I90" s="300">
        <v>2061</v>
      </c>
      <c r="J90" s="301">
        <v>162456.6</v>
      </c>
    </row>
    <row r="91" spans="1:12" s="297" customFormat="1" ht="15">
      <c r="A91" s="298"/>
      <c r="B91" s="299" t="s">
        <v>235</v>
      </c>
      <c r="C91" s="300">
        <v>3196</v>
      </c>
      <c r="D91" s="300">
        <v>0</v>
      </c>
      <c r="E91" s="300">
        <v>228.6</v>
      </c>
      <c r="F91" s="300">
        <v>23774.6</v>
      </c>
      <c r="G91" s="300">
        <v>0</v>
      </c>
      <c r="H91" s="300">
        <v>27199.199999999997</v>
      </c>
      <c r="I91" s="300">
        <v>10393.5</v>
      </c>
      <c r="J91" s="301">
        <v>37592.699999999997</v>
      </c>
    </row>
    <row r="92" spans="1:12" s="297" customFormat="1" ht="15">
      <c r="A92" s="298"/>
      <c r="B92" s="299" t="s">
        <v>236</v>
      </c>
      <c r="C92" s="300">
        <v>0</v>
      </c>
      <c r="D92" s="300">
        <v>0</v>
      </c>
      <c r="E92" s="300">
        <v>0</v>
      </c>
      <c r="F92" s="300">
        <v>0</v>
      </c>
      <c r="G92" s="300">
        <v>0</v>
      </c>
      <c r="H92" s="300">
        <v>0</v>
      </c>
      <c r="I92" s="300">
        <v>0</v>
      </c>
      <c r="J92" s="301">
        <v>0</v>
      </c>
    </row>
    <row r="93" spans="1:12" s="297" customFormat="1" ht="15.75" thickBot="1">
      <c r="A93" s="305"/>
      <c r="B93" s="306" t="s">
        <v>237</v>
      </c>
      <c r="C93" s="307">
        <v>10603.1</v>
      </c>
      <c r="D93" s="307">
        <v>325.60000000000002</v>
      </c>
      <c r="E93" s="307">
        <v>799.8</v>
      </c>
      <c r="F93" s="307">
        <v>0</v>
      </c>
      <c r="G93" s="307">
        <v>0</v>
      </c>
      <c r="H93" s="307">
        <v>11728.5</v>
      </c>
      <c r="I93" s="307">
        <v>0</v>
      </c>
      <c r="J93" s="308">
        <v>11728.5</v>
      </c>
    </row>
    <row r="94" spans="1:12" ht="6" customHeight="1">
      <c r="A94" s="242"/>
      <c r="B94" s="243"/>
      <c r="C94" s="244"/>
      <c r="D94" s="244"/>
      <c r="E94" s="244"/>
      <c r="F94" s="244"/>
      <c r="G94" s="244"/>
      <c r="H94" s="244"/>
      <c r="I94" s="244"/>
      <c r="J94" s="244"/>
    </row>
    <row r="95" spans="1:12" s="248" customFormat="1" ht="12" customHeight="1">
      <c r="A95" s="245" t="s">
        <v>216</v>
      </c>
      <c r="B95" s="208"/>
      <c r="C95" s="246"/>
      <c r="D95" s="246"/>
      <c r="E95" s="246"/>
      <c r="F95" s="246"/>
      <c r="G95" s="246"/>
      <c r="H95" s="246"/>
      <c r="I95" s="246"/>
      <c r="J95" s="247"/>
    </row>
    <row r="96" spans="1:12" s="248" customFormat="1" ht="12.75" customHeight="1">
      <c r="A96" s="242"/>
      <c r="B96" s="249" t="s">
        <v>217</v>
      </c>
      <c r="C96" s="249"/>
      <c r="D96" s="249"/>
      <c r="E96" s="249"/>
      <c r="F96" s="249"/>
      <c r="G96" s="249"/>
      <c r="H96" s="249"/>
      <c r="I96" s="249"/>
      <c r="J96" s="249"/>
    </row>
    <row r="97" spans="1:10" ht="12.75" customHeight="1">
      <c r="A97" s="231"/>
      <c r="B97" s="287" t="s">
        <v>218</v>
      </c>
      <c r="C97" s="287"/>
      <c r="D97" s="287"/>
      <c r="E97" s="287"/>
      <c r="F97" s="287"/>
      <c r="G97" s="287"/>
      <c r="H97" s="287"/>
      <c r="I97" s="287"/>
      <c r="J97" s="287"/>
    </row>
    <row r="98" spans="1:10">
      <c r="A98" s="245" t="s">
        <v>219</v>
      </c>
      <c r="B98" s="250"/>
      <c r="C98" s="250"/>
      <c r="D98" s="246"/>
      <c r="E98" s="246"/>
      <c r="F98" s="246"/>
      <c r="G98" s="246"/>
      <c r="H98" s="246"/>
      <c r="I98" s="246"/>
      <c r="J98" s="247"/>
    </row>
    <row r="99" spans="1:10">
      <c r="A99" s="245"/>
      <c r="B99" s="208"/>
      <c r="C99" s="246"/>
      <c r="D99" s="246"/>
      <c r="E99" s="246"/>
      <c r="F99" s="246"/>
      <c r="G99" s="246"/>
      <c r="H99" s="246"/>
      <c r="I99" s="246"/>
      <c r="J99" s="247"/>
    </row>
    <row r="101" spans="1:10">
      <c r="C101" s="251"/>
      <c r="D101" s="251"/>
      <c r="E101" s="251"/>
      <c r="F101" s="251"/>
      <c r="G101" s="251"/>
      <c r="H101" s="251"/>
      <c r="I101" s="251"/>
      <c r="J101" s="251"/>
    </row>
    <row r="103" spans="1:10">
      <c r="C103" s="309"/>
      <c r="D103" s="309"/>
      <c r="E103" s="309"/>
      <c r="F103" s="309"/>
      <c r="G103" s="309"/>
      <c r="H103" s="309"/>
      <c r="I103" s="309"/>
      <c r="J103" s="309"/>
    </row>
    <row r="104" spans="1:10">
      <c r="C104" s="309"/>
      <c r="D104" s="309"/>
      <c r="E104" s="309"/>
      <c r="F104" s="309"/>
      <c r="G104" s="309"/>
      <c r="H104" s="309"/>
      <c r="I104" s="309"/>
      <c r="J104" s="309"/>
    </row>
    <row r="105" spans="1:10">
      <c r="C105" s="309"/>
      <c r="D105" s="309"/>
      <c r="E105" s="309"/>
      <c r="F105" s="309"/>
      <c r="G105" s="309"/>
      <c r="H105" s="309"/>
      <c r="I105" s="309"/>
      <c r="J105" s="309"/>
    </row>
  </sheetData>
  <mergeCells count="1">
    <mergeCell ref="B97:J97"/>
  </mergeCells>
  <printOptions horizontalCentered="1"/>
  <pageMargins left="0.19685039370078741" right="0.19685039370078741" top="0.98425196850393704" bottom="0.19685039370078741" header="0" footer="0"/>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23"/>
  <sheetViews>
    <sheetView view="pageBreakPreview" zoomScale="60" zoomScaleNormal="90" workbookViewId="0">
      <selection activeCell="AF74" sqref="AF74"/>
    </sheetView>
  </sheetViews>
  <sheetFormatPr baseColWidth="10" defaultRowHeight="15.75" outlineLevelRow="1"/>
  <cols>
    <col min="1" max="1" width="5.42578125" style="140" customWidth="1"/>
    <col min="2" max="2" width="4.5703125" style="20" customWidth="1"/>
    <col min="3" max="3" width="4.42578125" style="20" customWidth="1"/>
    <col min="4" max="4" width="4" style="22" customWidth="1"/>
    <col min="5" max="5" width="2.42578125" style="23" customWidth="1"/>
    <col min="6" max="6" width="58.7109375" style="24" customWidth="1"/>
    <col min="7" max="7" width="15.140625" style="153" bestFit="1" customWidth="1"/>
    <col min="8" max="8" width="13.28515625" style="154" customWidth="1"/>
    <col min="9" max="9" width="11.42578125" style="140"/>
    <col min="10" max="10" width="12.42578125" style="149" bestFit="1" customWidth="1"/>
    <col min="11" max="11" width="3.85546875" style="140" customWidth="1"/>
    <col min="12" max="12" width="17" style="140" bestFit="1" customWidth="1"/>
    <col min="13" max="13" width="16.140625" style="140" bestFit="1" customWidth="1"/>
    <col min="14" max="14" width="11.42578125" style="140"/>
    <col min="15" max="15" width="15.5703125" style="140" bestFit="1" customWidth="1"/>
    <col min="16" max="16" width="11.42578125" style="140"/>
    <col min="17" max="17" width="12.42578125" style="140" customWidth="1"/>
    <col min="18" max="19" width="11.42578125" style="140"/>
    <col min="20" max="20" width="13.28515625" style="140" bestFit="1" customWidth="1"/>
    <col min="21" max="30" width="11.42578125" style="140"/>
  </cols>
  <sheetData>
    <row r="1" spans="2:19" ht="15">
      <c r="B1" s="139"/>
      <c r="C1" s="139"/>
      <c r="D1" s="139"/>
      <c r="E1" s="139"/>
      <c r="F1" s="139"/>
    </row>
    <row r="2" spans="2:19" s="20" customFormat="1" ht="16.5" customHeight="1">
      <c r="C2" s="284" t="s">
        <v>49</v>
      </c>
      <c r="D2" s="284"/>
      <c r="E2" s="284"/>
      <c r="F2" s="284"/>
      <c r="G2" s="284"/>
      <c r="H2" s="284"/>
      <c r="I2" s="284"/>
      <c r="J2" s="284"/>
      <c r="K2" s="284"/>
      <c r="L2" s="284"/>
      <c r="M2" s="284"/>
      <c r="N2" s="284"/>
      <c r="O2" s="284"/>
    </row>
    <row r="3" spans="2:19" s="20" customFormat="1" ht="3.75" customHeight="1">
      <c r="C3" s="21"/>
      <c r="D3" s="21"/>
      <c r="E3" s="21"/>
      <c r="F3" s="21"/>
      <c r="G3" s="155"/>
      <c r="H3" s="156"/>
      <c r="I3" s="21"/>
      <c r="J3" s="150"/>
      <c r="K3" s="21"/>
      <c r="L3" s="21"/>
      <c r="M3" s="99"/>
      <c r="N3" s="21"/>
      <c r="O3" s="21"/>
    </row>
    <row r="4" spans="2:19" s="20" customFormat="1">
      <c r="E4" s="22"/>
      <c r="F4" s="23"/>
      <c r="G4" s="289" t="s">
        <v>44</v>
      </c>
      <c r="H4" s="289"/>
      <c r="I4" s="285" t="s">
        <v>45</v>
      </c>
      <c r="J4" s="285"/>
      <c r="K4" s="21"/>
      <c r="L4" s="286" t="s">
        <v>46</v>
      </c>
      <c r="M4" s="286"/>
      <c r="N4" s="285" t="s">
        <v>45</v>
      </c>
      <c r="O4" s="285"/>
    </row>
    <row r="5" spans="2:19" s="20" customFormat="1" ht="15.75" customHeight="1">
      <c r="E5" s="22"/>
      <c r="F5" s="23"/>
      <c r="G5" s="73">
        <v>44866</v>
      </c>
      <c r="H5" s="73">
        <v>44501</v>
      </c>
      <c r="I5" s="25" t="s">
        <v>47</v>
      </c>
      <c r="J5" s="163" t="s">
        <v>48</v>
      </c>
      <c r="K5" s="25"/>
      <c r="L5" s="164" t="s">
        <v>118</v>
      </c>
      <c r="M5" s="164" t="s">
        <v>114</v>
      </c>
      <c r="N5" s="25" t="s">
        <v>47</v>
      </c>
      <c r="O5" s="25" t="s">
        <v>48</v>
      </c>
    </row>
    <row r="6" spans="2:19" s="20" customFormat="1" ht="6" customHeight="1">
      <c r="C6" s="27"/>
      <c r="D6" s="27"/>
      <c r="E6" s="27"/>
      <c r="F6" s="28"/>
      <c r="G6" s="169"/>
      <c r="H6" s="165"/>
      <c r="I6" s="25"/>
      <c r="J6" s="166"/>
      <c r="K6" s="21"/>
      <c r="L6" s="167"/>
      <c r="M6" s="168"/>
      <c r="N6" s="21"/>
      <c r="O6" s="21"/>
    </row>
    <row r="7" spans="2:19">
      <c r="B7" s="29" t="s">
        <v>0</v>
      </c>
      <c r="C7" s="29"/>
      <c r="D7" s="29"/>
      <c r="E7" s="29"/>
      <c r="F7" s="29"/>
      <c r="G7" s="255">
        <v>1422492.4</v>
      </c>
      <c r="H7" s="255">
        <v>793086.39999999991</v>
      </c>
      <c r="I7" s="268">
        <v>0.79361592885718379</v>
      </c>
      <c r="J7" s="253">
        <v>629406</v>
      </c>
      <c r="K7" s="254"/>
      <c r="L7" s="255">
        <v>13461503.6</v>
      </c>
      <c r="M7" s="255">
        <v>8000932</v>
      </c>
      <c r="N7" s="268">
        <v>0.68249193968902611</v>
      </c>
      <c r="O7" s="255">
        <v>5460571.5999999996</v>
      </c>
      <c r="S7" s="152"/>
    </row>
    <row r="8" spans="2:19" ht="15">
      <c r="B8" s="33"/>
      <c r="C8" s="33" t="s">
        <v>1</v>
      </c>
      <c r="D8" s="33"/>
      <c r="E8" s="33"/>
      <c r="F8" s="33"/>
      <c r="G8" s="258">
        <v>1268686.4999999998</v>
      </c>
      <c r="H8" s="258">
        <v>691613.5</v>
      </c>
      <c r="I8" s="269">
        <v>0.83438654682130964</v>
      </c>
      <c r="J8" s="256">
        <v>577072.99999999977</v>
      </c>
      <c r="K8" s="257"/>
      <c r="L8" s="258">
        <v>11908613.399999999</v>
      </c>
      <c r="M8" s="258">
        <v>6709766.1000000006</v>
      </c>
      <c r="N8" s="269">
        <v>0.77481796273047387</v>
      </c>
      <c r="O8" s="258">
        <v>5198847.299999998</v>
      </c>
      <c r="P8" s="141"/>
      <c r="S8" s="152"/>
    </row>
    <row r="9" spans="2:19" ht="15" hidden="1" outlineLevel="1">
      <c r="B9" s="38"/>
      <c r="C9" s="38"/>
      <c r="D9" s="38" t="s">
        <v>2</v>
      </c>
      <c r="E9" s="38"/>
      <c r="F9" s="38"/>
      <c r="G9" s="260">
        <v>280291.60000000003</v>
      </c>
      <c r="H9" s="260">
        <v>140227.1</v>
      </c>
      <c r="I9" s="270">
        <v>0.99884045238046015</v>
      </c>
      <c r="J9" s="259">
        <v>140064.50000000003</v>
      </c>
      <c r="K9" s="259"/>
      <c r="L9" s="260">
        <v>2334521.5</v>
      </c>
      <c r="M9" s="260">
        <v>1298281.6000000001</v>
      </c>
      <c r="N9" s="270">
        <v>0.79816266363168031</v>
      </c>
      <c r="O9" s="260">
        <v>1036239.8999999999</v>
      </c>
      <c r="P9" s="141"/>
    </row>
    <row r="10" spans="2:19" ht="15" hidden="1" outlineLevel="1">
      <c r="B10" s="38"/>
      <c r="C10" s="38"/>
      <c r="D10" s="38" t="s">
        <v>3</v>
      </c>
      <c r="E10" s="38"/>
      <c r="F10" s="38"/>
      <c r="G10" s="260">
        <v>191551.4</v>
      </c>
      <c r="H10" s="260">
        <v>80173.100000000006</v>
      </c>
      <c r="I10" s="270">
        <v>1.3892228191251177</v>
      </c>
      <c r="J10" s="259">
        <v>111378.29999999999</v>
      </c>
      <c r="K10" s="259"/>
      <c r="L10" s="260">
        <v>1489446.0999999999</v>
      </c>
      <c r="M10" s="260">
        <v>731055.1</v>
      </c>
      <c r="N10" s="270">
        <v>1.0373923935418818</v>
      </c>
      <c r="O10" s="260">
        <v>758390.99999999988</v>
      </c>
      <c r="P10" s="141"/>
    </row>
    <row r="11" spans="2:19" ht="15" hidden="1" outlineLevel="1">
      <c r="B11" s="38"/>
      <c r="C11" s="38"/>
      <c r="D11" s="38" t="s">
        <v>52</v>
      </c>
      <c r="E11" s="38"/>
      <c r="F11" s="38"/>
      <c r="G11" s="260">
        <v>427590.89999999997</v>
      </c>
      <c r="H11" s="260">
        <v>220312</v>
      </c>
      <c r="I11" s="270">
        <v>0.94084253240858406</v>
      </c>
      <c r="J11" s="259">
        <v>207278.89999999997</v>
      </c>
      <c r="K11" s="259"/>
      <c r="L11" s="260">
        <v>3810594</v>
      </c>
      <c r="M11" s="260">
        <v>2137730.9</v>
      </c>
      <c r="N11" s="270">
        <v>0.78254147891112025</v>
      </c>
      <c r="O11" s="260">
        <v>1672863.1</v>
      </c>
      <c r="P11" s="141"/>
    </row>
    <row r="12" spans="2:19" ht="15" hidden="1" outlineLevel="1">
      <c r="B12" s="38"/>
      <c r="C12" s="38"/>
      <c r="D12" s="38" t="s">
        <v>4</v>
      </c>
      <c r="E12" s="38"/>
      <c r="F12" s="38"/>
      <c r="G12" s="260">
        <v>136102</v>
      </c>
      <c r="H12" s="260">
        <v>70832.899999999994</v>
      </c>
      <c r="I12" s="270">
        <v>0.92145175476367647</v>
      </c>
      <c r="J12" s="259">
        <v>65269.100000000006</v>
      </c>
      <c r="K12" s="259"/>
      <c r="L12" s="260">
        <v>1162717.7999999998</v>
      </c>
      <c r="M12" s="260">
        <v>655807.4</v>
      </c>
      <c r="N12" s="270">
        <v>0.77295620634960782</v>
      </c>
      <c r="O12" s="260">
        <v>506910.39999999979</v>
      </c>
      <c r="P12" s="141"/>
    </row>
    <row r="13" spans="2:19" ht="15" hidden="1" outlineLevel="1">
      <c r="B13" s="38"/>
      <c r="C13" s="38"/>
      <c r="D13" s="38" t="s">
        <v>5</v>
      </c>
      <c r="E13" s="38"/>
      <c r="F13" s="38"/>
      <c r="G13" s="260">
        <v>7658.4000000000005</v>
      </c>
      <c r="H13" s="260">
        <v>5185</v>
      </c>
      <c r="I13" s="270">
        <v>0.47702989392478323</v>
      </c>
      <c r="J13" s="259">
        <v>2473.4000000000005</v>
      </c>
      <c r="K13" s="259"/>
      <c r="L13" s="260">
        <v>142965.1</v>
      </c>
      <c r="M13" s="260">
        <v>96346.000000000015</v>
      </c>
      <c r="N13" s="270">
        <v>0.48387167085296734</v>
      </c>
      <c r="O13" s="260">
        <v>46619.099999999991</v>
      </c>
      <c r="P13" s="141"/>
    </row>
    <row r="14" spans="2:19" ht="15" hidden="1" outlineLevel="1">
      <c r="B14" s="38"/>
      <c r="C14" s="38"/>
      <c r="D14" s="38" t="s">
        <v>6</v>
      </c>
      <c r="E14" s="38"/>
      <c r="F14" s="38"/>
      <c r="G14" s="260">
        <v>22328.3</v>
      </c>
      <c r="H14" s="260">
        <v>12137.2</v>
      </c>
      <c r="I14" s="270">
        <v>0.83965824078041051</v>
      </c>
      <c r="J14" s="259">
        <v>10191.099999999999</v>
      </c>
      <c r="K14" s="259"/>
      <c r="L14" s="260">
        <v>175256.19999999998</v>
      </c>
      <c r="M14" s="260">
        <v>109161.90000000001</v>
      </c>
      <c r="N14" s="270">
        <v>0.60547040679944164</v>
      </c>
      <c r="O14" s="260">
        <v>66094.299999999974</v>
      </c>
      <c r="P14" s="141"/>
    </row>
    <row r="15" spans="2:19" ht="15" hidden="1" outlineLevel="1">
      <c r="B15" s="38"/>
      <c r="C15" s="38"/>
      <c r="D15" s="38" t="s">
        <v>7</v>
      </c>
      <c r="E15" s="38"/>
      <c r="F15" s="38"/>
      <c r="G15" s="260">
        <v>48334.8</v>
      </c>
      <c r="H15" s="260">
        <v>71215.8</v>
      </c>
      <c r="I15" s="270">
        <v>-0.32129106181493428</v>
      </c>
      <c r="J15" s="259">
        <v>-22881</v>
      </c>
      <c r="K15" s="259"/>
      <c r="L15" s="260">
        <v>1355262.9000000001</v>
      </c>
      <c r="M15" s="260">
        <v>852095.60000000009</v>
      </c>
      <c r="N15" s="270">
        <v>0.590505689737161</v>
      </c>
      <c r="O15" s="260">
        <v>503167.30000000005</v>
      </c>
      <c r="P15" s="141"/>
    </row>
    <row r="16" spans="2:19" ht="15" hidden="1" outlineLevel="1">
      <c r="B16" s="38"/>
      <c r="C16" s="38"/>
      <c r="D16" s="38" t="s">
        <v>8</v>
      </c>
      <c r="E16" s="38"/>
      <c r="F16" s="38"/>
      <c r="G16" s="260">
        <v>54477.8</v>
      </c>
      <c r="H16" s="260">
        <v>28839.699999999997</v>
      </c>
      <c r="I16" s="270">
        <v>0.88898636254884789</v>
      </c>
      <c r="J16" s="259">
        <v>25638.100000000006</v>
      </c>
      <c r="K16" s="259"/>
      <c r="L16" s="260">
        <v>464486.1</v>
      </c>
      <c r="M16" s="260">
        <v>264565.8</v>
      </c>
      <c r="N16" s="270">
        <v>0.75565435895342481</v>
      </c>
      <c r="O16" s="260">
        <v>199920.3</v>
      </c>
      <c r="P16" s="141"/>
    </row>
    <row r="17" spans="2:20" ht="15" hidden="1" outlineLevel="1">
      <c r="B17" s="38"/>
      <c r="C17" s="38"/>
      <c r="D17" s="38" t="s">
        <v>119</v>
      </c>
      <c r="E17" s="38"/>
      <c r="F17" s="38"/>
      <c r="G17" s="260">
        <v>100351.3</v>
      </c>
      <c r="H17" s="260">
        <v>62690.7</v>
      </c>
      <c r="I17" s="270">
        <v>0.60073663238726005</v>
      </c>
      <c r="J17" s="259">
        <v>37660.600000000006</v>
      </c>
      <c r="K17" s="259"/>
      <c r="L17" s="260">
        <v>973363.7</v>
      </c>
      <c r="M17" s="260">
        <v>564721.79999999993</v>
      </c>
      <c r="N17" s="270">
        <v>0.72361630098218277</v>
      </c>
      <c r="O17" s="260">
        <v>408641.9</v>
      </c>
      <c r="P17" s="141"/>
    </row>
    <row r="18" spans="2:20" ht="15" collapsed="1">
      <c r="B18" s="33"/>
      <c r="C18" s="33" t="s">
        <v>120</v>
      </c>
      <c r="D18" s="33"/>
      <c r="E18" s="33"/>
      <c r="F18" s="33"/>
      <c r="G18" s="258">
        <v>53804.1</v>
      </c>
      <c r="H18" s="258">
        <v>56895.3</v>
      </c>
      <c r="I18" s="269">
        <v>-5.433137710847824E-2</v>
      </c>
      <c r="J18" s="256">
        <v>-3091.2000000000044</v>
      </c>
      <c r="K18" s="257"/>
      <c r="L18" s="258">
        <v>949727.69999999984</v>
      </c>
      <c r="M18" s="258">
        <v>332732.59999999992</v>
      </c>
      <c r="N18" s="269">
        <v>1.8543271684229321</v>
      </c>
      <c r="O18" s="258">
        <v>616995.09999999986</v>
      </c>
      <c r="P18" s="141"/>
    </row>
    <row r="19" spans="2:20" ht="15" hidden="1" outlineLevel="1">
      <c r="B19" s="38"/>
      <c r="C19" s="38"/>
      <c r="D19" s="38" t="s">
        <v>111</v>
      </c>
      <c r="E19" s="38"/>
      <c r="F19" s="38"/>
      <c r="G19" s="260">
        <v>9471.1</v>
      </c>
      <c r="H19" s="260">
        <v>6719.3</v>
      </c>
      <c r="I19" s="270">
        <v>0.40953670769276562</v>
      </c>
      <c r="J19" s="259">
        <v>2751.8</v>
      </c>
      <c r="K19" s="259"/>
      <c r="L19" s="260">
        <v>189276.7</v>
      </c>
      <c r="M19" s="260">
        <v>103611.90000000001</v>
      </c>
      <c r="N19" s="270">
        <v>0.82678534029392381</v>
      </c>
      <c r="O19" s="260">
        <v>85664.8</v>
      </c>
      <c r="P19" s="141"/>
    </row>
    <row r="20" spans="2:20" ht="15" hidden="1" outlineLevel="1">
      <c r="B20" s="38"/>
      <c r="C20" s="38"/>
      <c r="D20" s="38" t="s">
        <v>121</v>
      </c>
      <c r="E20" s="38"/>
      <c r="F20" s="38"/>
      <c r="G20" s="266">
        <v>0</v>
      </c>
      <c r="H20" s="266" t="s">
        <v>112</v>
      </c>
      <c r="I20" s="270" t="s">
        <v>112</v>
      </c>
      <c r="J20" s="259" t="s">
        <v>112</v>
      </c>
      <c r="K20" s="259"/>
      <c r="L20" s="260">
        <v>464776.70000000007</v>
      </c>
      <c r="M20" s="260">
        <v>0</v>
      </c>
      <c r="N20" s="270" t="s">
        <v>112</v>
      </c>
      <c r="O20" s="260">
        <v>464776.70000000007</v>
      </c>
      <c r="P20" s="141"/>
    </row>
    <row r="21" spans="2:20" ht="15" hidden="1" outlineLevel="1">
      <c r="B21" s="38"/>
      <c r="C21" s="38"/>
      <c r="D21" s="38" t="s">
        <v>10</v>
      </c>
      <c r="E21" s="38"/>
      <c r="F21" s="38"/>
      <c r="G21" s="260">
        <v>44333</v>
      </c>
      <c r="H21" s="260">
        <v>50176</v>
      </c>
      <c r="I21" s="270">
        <v>-0.11645009566326525</v>
      </c>
      <c r="J21" s="259">
        <v>-5843</v>
      </c>
      <c r="K21" s="259"/>
      <c r="L21" s="260">
        <v>295674.3</v>
      </c>
      <c r="M21" s="260">
        <v>229120.69999999998</v>
      </c>
      <c r="N21" s="270">
        <v>0.29047397288852572</v>
      </c>
      <c r="O21" s="260">
        <v>66553.600000000006</v>
      </c>
      <c r="P21" s="141"/>
    </row>
    <row r="22" spans="2:20" ht="15" collapsed="1">
      <c r="B22" s="33"/>
      <c r="C22" s="33" t="s">
        <v>11</v>
      </c>
      <c r="D22" s="33"/>
      <c r="E22" s="33"/>
      <c r="F22" s="33"/>
      <c r="G22" s="258">
        <v>88871.299999999988</v>
      </c>
      <c r="H22" s="258">
        <v>37149.800000000003</v>
      </c>
      <c r="I22" s="269">
        <v>1.3922416809780938</v>
      </c>
      <c r="J22" s="256">
        <v>51721.499999999985</v>
      </c>
      <c r="K22" s="257"/>
      <c r="L22" s="258">
        <v>571478.69999999995</v>
      </c>
      <c r="M22" s="258">
        <v>945694.6</v>
      </c>
      <c r="N22" s="269">
        <v>-0.39570480787349327</v>
      </c>
      <c r="O22" s="258">
        <v>-374215.9</v>
      </c>
      <c r="P22" s="141"/>
    </row>
    <row r="23" spans="2:20" ht="15" hidden="1" outlineLevel="1">
      <c r="B23" s="38"/>
      <c r="C23" s="38"/>
      <c r="D23" s="38" t="s">
        <v>12</v>
      </c>
      <c r="E23" s="38"/>
      <c r="F23" s="38"/>
      <c r="G23" s="260">
        <v>64739.3</v>
      </c>
      <c r="H23" s="260">
        <v>27652.300000000003</v>
      </c>
      <c r="I23" s="270">
        <v>1.3411904253895695</v>
      </c>
      <c r="J23" s="259">
        <v>37087</v>
      </c>
      <c r="K23" s="259"/>
      <c r="L23" s="260">
        <v>376650.8</v>
      </c>
      <c r="M23" s="260">
        <v>434783.89999999991</v>
      </c>
      <c r="N23" s="270">
        <v>-0.13370573289397314</v>
      </c>
      <c r="O23" s="260">
        <v>-58133.099999999919</v>
      </c>
      <c r="P23" s="141"/>
    </row>
    <row r="24" spans="2:20" ht="15" hidden="1" outlineLevel="1">
      <c r="B24" s="38"/>
      <c r="C24" s="38"/>
      <c r="D24" s="38" t="s">
        <v>13</v>
      </c>
      <c r="E24" s="38"/>
      <c r="F24" s="38"/>
      <c r="G24" s="260">
        <v>4367.5999999999995</v>
      </c>
      <c r="H24" s="260">
        <v>3541.8999999999996</v>
      </c>
      <c r="I24" s="270">
        <v>0.23312346480702439</v>
      </c>
      <c r="J24" s="259">
        <v>825.69999999999982</v>
      </c>
      <c r="K24" s="259"/>
      <c r="L24" s="260">
        <v>70355.900000000009</v>
      </c>
      <c r="M24" s="260">
        <v>468617.00000000006</v>
      </c>
      <c r="N24" s="270">
        <v>-0.84986481497683608</v>
      </c>
      <c r="O24" s="260">
        <v>-398261.10000000003</v>
      </c>
      <c r="P24" s="141"/>
    </row>
    <row r="25" spans="2:20" ht="15" hidden="1" outlineLevel="1">
      <c r="B25" s="38"/>
      <c r="C25" s="38"/>
      <c r="D25" s="38" t="s">
        <v>14</v>
      </c>
      <c r="E25" s="38"/>
      <c r="F25" s="38"/>
      <c r="G25" s="260">
        <v>19764.400000000001</v>
      </c>
      <c r="H25" s="260">
        <v>5955.5999999999995</v>
      </c>
      <c r="I25" s="270">
        <v>2.3186244878769569</v>
      </c>
      <c r="J25" s="259">
        <v>13808.800000000003</v>
      </c>
      <c r="K25" s="259"/>
      <c r="L25" s="260">
        <v>124472</v>
      </c>
      <c r="M25" s="260">
        <v>42293.7</v>
      </c>
      <c r="N25" s="270">
        <v>1.9430387977405621</v>
      </c>
      <c r="O25" s="260">
        <v>82178.3</v>
      </c>
      <c r="P25" s="141"/>
    </row>
    <row r="26" spans="2:20" ht="15" collapsed="1">
      <c r="B26" s="33"/>
      <c r="C26" s="33" t="s">
        <v>15</v>
      </c>
      <c r="D26" s="33"/>
      <c r="E26" s="33"/>
      <c r="F26" s="33"/>
      <c r="G26" s="258">
        <v>11130.5</v>
      </c>
      <c r="H26" s="258">
        <v>7427.8</v>
      </c>
      <c r="I26" s="269">
        <v>0.4984921511079996</v>
      </c>
      <c r="J26" s="256">
        <v>3702.7</v>
      </c>
      <c r="K26" s="257"/>
      <c r="L26" s="258">
        <v>31683.8</v>
      </c>
      <c r="M26" s="258">
        <v>12738.7</v>
      </c>
      <c r="N26" s="269">
        <v>1.4872082708596635</v>
      </c>
      <c r="O26" s="258">
        <v>18945.099999999999</v>
      </c>
      <c r="P26" s="141"/>
    </row>
    <row r="27" spans="2:20">
      <c r="G27" s="260"/>
      <c r="H27" s="260"/>
      <c r="I27" s="270"/>
      <c r="J27" s="259"/>
      <c r="K27" s="259"/>
      <c r="L27" s="260"/>
      <c r="M27" s="260"/>
      <c r="N27" s="270"/>
      <c r="O27" s="260"/>
      <c r="P27" s="151"/>
      <c r="Q27" s="151"/>
      <c r="R27" s="141"/>
      <c r="S27" s="141"/>
      <c r="T27" s="141"/>
    </row>
    <row r="28" spans="2:20">
      <c r="B28" s="29" t="s">
        <v>16</v>
      </c>
      <c r="C28" s="29"/>
      <c r="D28" s="29"/>
      <c r="E28" s="29"/>
      <c r="F28" s="29"/>
      <c r="G28" s="255">
        <v>1650330.6999999997</v>
      </c>
      <c r="H28" s="255">
        <v>927739.3</v>
      </c>
      <c r="I28" s="268">
        <v>0.77887333219580079</v>
      </c>
      <c r="J28" s="253">
        <v>722591.39999999967</v>
      </c>
      <c r="K28" s="254"/>
      <c r="L28" s="255">
        <v>14679739.5</v>
      </c>
      <c r="M28" s="255">
        <v>8484829</v>
      </c>
      <c r="N28" s="268">
        <v>0.7301161284452522</v>
      </c>
      <c r="O28" s="255">
        <v>6194910.5</v>
      </c>
      <c r="P28" s="141"/>
      <c r="Q28" s="141"/>
      <c r="R28" s="141"/>
      <c r="S28" s="141"/>
      <c r="T28" s="141"/>
    </row>
    <row r="29" spans="2:20" ht="15">
      <c r="B29" s="33"/>
      <c r="C29" s="33" t="s">
        <v>17</v>
      </c>
      <c r="D29" s="33"/>
      <c r="E29" s="33"/>
      <c r="F29" s="33"/>
      <c r="G29" s="258">
        <v>1494669.6999999997</v>
      </c>
      <c r="H29" s="258">
        <v>854781.80000000016</v>
      </c>
      <c r="I29" s="269">
        <v>0.74859794628289866</v>
      </c>
      <c r="J29" s="256">
        <v>639887.89999999956</v>
      </c>
      <c r="K29" s="257"/>
      <c r="L29" s="258">
        <v>13513531.699999999</v>
      </c>
      <c r="M29" s="258">
        <v>7940918.2000000002</v>
      </c>
      <c r="N29" s="269">
        <v>0.70175933810777691</v>
      </c>
      <c r="O29" s="258">
        <v>5572613.4999999991</v>
      </c>
      <c r="P29" s="141"/>
    </row>
    <row r="30" spans="2:20">
      <c r="B30" s="44"/>
      <c r="C30" s="44" t="s">
        <v>41</v>
      </c>
      <c r="D30" s="45"/>
      <c r="E30" s="46"/>
      <c r="F30" s="47"/>
      <c r="G30" s="262">
        <v>920440.09999999986</v>
      </c>
      <c r="H30" s="262">
        <v>499471.00000000012</v>
      </c>
      <c r="I30" s="271">
        <v>0.84282991404906316</v>
      </c>
      <c r="J30" s="261">
        <v>420969.09999999974</v>
      </c>
      <c r="K30" s="261"/>
      <c r="L30" s="262">
        <v>8062393.8999999985</v>
      </c>
      <c r="M30" s="262">
        <v>4660268.5</v>
      </c>
      <c r="N30" s="271">
        <v>0.73002776556758442</v>
      </c>
      <c r="O30" s="262">
        <v>3402125.3999999985</v>
      </c>
      <c r="P30" s="141"/>
    </row>
    <row r="31" spans="2:20" ht="15" hidden="1" outlineLevel="1">
      <c r="B31" s="38"/>
      <c r="C31" s="38"/>
      <c r="D31" s="38" t="s">
        <v>18</v>
      </c>
      <c r="E31" s="38"/>
      <c r="F31" s="38"/>
      <c r="G31" s="260">
        <v>527551.4</v>
      </c>
      <c r="H31" s="260">
        <v>301817.2</v>
      </c>
      <c r="I31" s="270">
        <v>0.747916951055142</v>
      </c>
      <c r="J31" s="259">
        <v>225734.2</v>
      </c>
      <c r="K31" s="259"/>
      <c r="L31" s="260">
        <v>4868303.4000000004</v>
      </c>
      <c r="M31" s="260">
        <v>2891155.5</v>
      </c>
      <c r="N31" s="270">
        <v>0.68386079545012368</v>
      </c>
      <c r="O31" s="260">
        <v>1977147.9000000004</v>
      </c>
      <c r="P31" s="141"/>
      <c r="Q31" s="141"/>
      <c r="R31" s="141"/>
      <c r="S31" s="148"/>
    </row>
    <row r="32" spans="2:20" ht="15" hidden="1" outlineLevel="1">
      <c r="B32" s="38"/>
      <c r="C32" s="38"/>
      <c r="D32" s="38" t="s">
        <v>53</v>
      </c>
      <c r="E32" s="38"/>
      <c r="F32" s="38"/>
      <c r="G32" s="260">
        <v>44611.1</v>
      </c>
      <c r="H32" s="260">
        <v>23183.200000000001</v>
      </c>
      <c r="I32" s="270">
        <v>0.92428568963732349</v>
      </c>
      <c r="J32" s="259">
        <v>21427.899999999998</v>
      </c>
      <c r="K32" s="259"/>
      <c r="L32" s="260">
        <v>354519.89999999997</v>
      </c>
      <c r="M32" s="260">
        <v>235318.2</v>
      </c>
      <c r="N32" s="270">
        <v>0.50655537905695325</v>
      </c>
      <c r="O32" s="260">
        <v>119201.69999999995</v>
      </c>
      <c r="P32" s="141"/>
    </row>
    <row r="33" spans="2:16" ht="15" hidden="1" outlineLevel="1">
      <c r="B33" s="38"/>
      <c r="C33" s="38"/>
      <c r="D33" s="38" t="s">
        <v>54</v>
      </c>
      <c r="E33" s="38"/>
      <c r="F33" s="38"/>
      <c r="G33" s="260">
        <v>54106.1</v>
      </c>
      <c r="H33" s="260">
        <v>37663.4</v>
      </c>
      <c r="I33" s="270">
        <v>0.43656972020582296</v>
      </c>
      <c r="J33" s="259">
        <v>16442.699999999997</v>
      </c>
      <c r="K33" s="259"/>
      <c r="L33" s="260">
        <v>522474.39999999997</v>
      </c>
      <c r="M33" s="260">
        <v>275886.8</v>
      </c>
      <c r="N33" s="270">
        <v>0.89379992083709681</v>
      </c>
      <c r="O33" s="260">
        <v>246587.59999999998</v>
      </c>
      <c r="P33" s="141"/>
    </row>
    <row r="34" spans="2:16" ht="15" hidden="1" outlineLevel="1">
      <c r="B34" s="38"/>
      <c r="C34" s="38"/>
      <c r="D34" s="38" t="s">
        <v>19</v>
      </c>
      <c r="E34" s="38"/>
      <c r="F34" s="38"/>
      <c r="G34" s="260">
        <v>62939.3</v>
      </c>
      <c r="H34" s="260">
        <v>31860</v>
      </c>
      <c r="I34" s="270">
        <v>0.97549591964846205</v>
      </c>
      <c r="J34" s="259">
        <v>31079.300000000003</v>
      </c>
      <c r="K34" s="259"/>
      <c r="L34" s="260">
        <v>520501.10000000003</v>
      </c>
      <c r="M34" s="260">
        <v>288691.59999999998</v>
      </c>
      <c r="N34" s="270">
        <v>0.80296586391845159</v>
      </c>
      <c r="O34" s="260">
        <v>231809.50000000006</v>
      </c>
      <c r="P34" s="141"/>
    </row>
    <row r="35" spans="2:16" ht="15" hidden="1" outlineLevel="1">
      <c r="B35" s="38"/>
      <c r="C35" s="38"/>
      <c r="D35" s="38" t="s">
        <v>42</v>
      </c>
      <c r="E35" s="38"/>
      <c r="F35" s="38"/>
      <c r="G35" s="260">
        <v>66701.7</v>
      </c>
      <c r="H35" s="260">
        <v>27507.5</v>
      </c>
      <c r="I35" s="270">
        <v>1.4248550395346724</v>
      </c>
      <c r="J35" s="259">
        <v>39194.199999999997</v>
      </c>
      <c r="K35" s="259"/>
      <c r="L35" s="260">
        <v>534029.69999999995</v>
      </c>
      <c r="M35" s="260">
        <v>307068.7</v>
      </c>
      <c r="N35" s="270">
        <v>0.73912124550629854</v>
      </c>
      <c r="O35" s="260">
        <v>226960.99999999994</v>
      </c>
      <c r="P35" s="141"/>
    </row>
    <row r="36" spans="2:16" ht="15" hidden="1" outlineLevel="1">
      <c r="B36" s="38"/>
      <c r="C36" s="38"/>
      <c r="D36" s="38" t="s">
        <v>113</v>
      </c>
      <c r="E36" s="38"/>
      <c r="F36" s="38"/>
      <c r="G36" s="260">
        <v>164530.5</v>
      </c>
      <c r="H36" s="260">
        <v>77439.700000000012</v>
      </c>
      <c r="I36" s="270">
        <v>1.1246272906532435</v>
      </c>
      <c r="J36" s="259">
        <v>87090.799999999988</v>
      </c>
      <c r="K36" s="259"/>
      <c r="L36" s="260">
        <v>1262565.4000000004</v>
      </c>
      <c r="M36" s="260">
        <v>662147.69999999995</v>
      </c>
      <c r="N36" s="270">
        <v>0.90677306588847251</v>
      </c>
      <c r="O36" s="260">
        <v>600417.70000000042</v>
      </c>
      <c r="P36" s="141"/>
    </row>
    <row r="37" spans="2:16" collapsed="1">
      <c r="B37" s="44"/>
      <c r="C37" s="44" t="s">
        <v>21</v>
      </c>
      <c r="D37" s="45"/>
      <c r="E37" s="46"/>
      <c r="F37" s="47"/>
      <c r="G37" s="262">
        <v>170600.9</v>
      </c>
      <c r="H37" s="262">
        <v>126515</v>
      </c>
      <c r="I37" s="271">
        <v>0.348463818519543</v>
      </c>
      <c r="J37" s="261">
        <v>44085.899999999994</v>
      </c>
      <c r="K37" s="261"/>
      <c r="L37" s="262">
        <v>2023754.9000000001</v>
      </c>
      <c r="M37" s="262">
        <v>1220978.6999999997</v>
      </c>
      <c r="N37" s="271">
        <v>0.65748583492898005</v>
      </c>
      <c r="O37" s="262">
        <v>802776.20000000042</v>
      </c>
      <c r="P37" s="141"/>
    </row>
    <row r="38" spans="2:16" ht="15" hidden="1" outlineLevel="1">
      <c r="B38" s="38"/>
      <c r="C38" s="38"/>
      <c r="D38" s="38" t="s">
        <v>22</v>
      </c>
      <c r="E38" s="38"/>
      <c r="F38" s="38"/>
      <c r="G38" s="260">
        <v>124388.49999999999</v>
      </c>
      <c r="H38" s="260">
        <v>98266.6</v>
      </c>
      <c r="I38" s="270">
        <v>0.26582684248768129</v>
      </c>
      <c r="J38" s="259">
        <v>26121.89999999998</v>
      </c>
      <c r="K38" s="259"/>
      <c r="L38" s="260">
        <v>1609816.5</v>
      </c>
      <c r="M38" s="260">
        <v>933967.99999999988</v>
      </c>
      <c r="N38" s="270">
        <v>0.72363132355712412</v>
      </c>
      <c r="O38" s="260">
        <v>675848.50000000012</v>
      </c>
      <c r="P38" s="141"/>
    </row>
    <row r="39" spans="2:16" ht="15" hidden="1" outlineLevel="1">
      <c r="B39" s="38"/>
      <c r="C39" s="38"/>
      <c r="D39" s="38" t="s">
        <v>23</v>
      </c>
      <c r="E39" s="38"/>
      <c r="F39" s="38"/>
      <c r="G39" s="260">
        <v>44765.19999999999</v>
      </c>
      <c r="H39" s="260">
        <v>26836</v>
      </c>
      <c r="I39" s="270">
        <v>0.66810254881502429</v>
      </c>
      <c r="J39" s="259">
        <v>17929.19999999999</v>
      </c>
      <c r="K39" s="259"/>
      <c r="L39" s="260">
        <v>394849.2</v>
      </c>
      <c r="M39" s="260">
        <v>267432.09999999998</v>
      </c>
      <c r="N39" s="270">
        <v>0.47644654474911596</v>
      </c>
      <c r="O39" s="260">
        <v>127417.10000000003</v>
      </c>
      <c r="P39" s="141"/>
    </row>
    <row r="40" spans="2:16" ht="15" hidden="1" outlineLevel="1">
      <c r="B40" s="38"/>
      <c r="C40" s="38"/>
      <c r="D40" s="38" t="s">
        <v>117</v>
      </c>
      <c r="E40" s="38"/>
      <c r="F40" s="38"/>
      <c r="G40" s="260">
        <v>1447.2</v>
      </c>
      <c r="H40" s="260">
        <v>1412.3999999999999</v>
      </c>
      <c r="I40" s="270">
        <v>2.4638912489379994E-2</v>
      </c>
      <c r="J40" s="259">
        <v>34.800000000000182</v>
      </c>
      <c r="K40" s="259"/>
      <c r="L40" s="260">
        <v>19089.199999999997</v>
      </c>
      <c r="M40" s="260">
        <v>19578.600000000002</v>
      </c>
      <c r="N40" s="270">
        <v>-2.4996680048624764E-2</v>
      </c>
      <c r="O40" s="260">
        <v>-489.40000000000509</v>
      </c>
      <c r="P40" s="141"/>
    </row>
    <row r="41" spans="2:16" collapsed="1">
      <c r="B41" s="44"/>
      <c r="C41" s="44" t="s">
        <v>25</v>
      </c>
      <c r="D41" s="45"/>
      <c r="E41" s="46"/>
      <c r="F41" s="47"/>
      <c r="G41" s="262">
        <v>256103</v>
      </c>
      <c r="H41" s="262">
        <v>138919.6</v>
      </c>
      <c r="I41" s="271">
        <v>0.8435339577712575</v>
      </c>
      <c r="J41" s="261">
        <v>117183.4</v>
      </c>
      <c r="K41" s="261"/>
      <c r="L41" s="262">
        <v>2219333.9</v>
      </c>
      <c r="M41" s="262">
        <v>1322603.6000000001</v>
      </c>
      <c r="N41" s="271">
        <v>0.67800382518239011</v>
      </c>
      <c r="O41" s="262">
        <v>896730.29999999981</v>
      </c>
      <c r="P41" s="141"/>
    </row>
    <row r="42" spans="2:16" ht="15" hidden="1" outlineLevel="1">
      <c r="B42" s="38"/>
      <c r="C42" s="38"/>
      <c r="D42" s="38" t="s">
        <v>26</v>
      </c>
      <c r="E42" s="38"/>
      <c r="F42" s="38"/>
      <c r="G42" s="260">
        <v>196358.7</v>
      </c>
      <c r="H42" s="260">
        <v>101465.60000000001</v>
      </c>
      <c r="I42" s="270">
        <v>0.93522435189857456</v>
      </c>
      <c r="J42" s="259">
        <v>94893.1</v>
      </c>
      <c r="K42" s="259"/>
      <c r="L42" s="260">
        <v>1693324.3</v>
      </c>
      <c r="M42" s="260">
        <v>929656.29999999993</v>
      </c>
      <c r="N42" s="270">
        <v>0.82145197101337364</v>
      </c>
      <c r="O42" s="260">
        <v>763668.00000000012</v>
      </c>
      <c r="P42" s="141"/>
    </row>
    <row r="43" spans="2:16" ht="15" hidden="1" outlineLevel="1">
      <c r="B43" s="38"/>
      <c r="C43" s="38"/>
      <c r="D43" s="38" t="s">
        <v>27</v>
      </c>
      <c r="E43" s="38"/>
      <c r="F43" s="38"/>
      <c r="G43" s="260">
        <v>59744.3</v>
      </c>
      <c r="H43" s="260">
        <v>37454</v>
      </c>
      <c r="I43" s="270">
        <v>0.59513803599081538</v>
      </c>
      <c r="J43" s="259">
        <v>22290.300000000003</v>
      </c>
      <c r="K43" s="259"/>
      <c r="L43" s="260">
        <v>526009.59999999998</v>
      </c>
      <c r="M43" s="260">
        <v>392947.3</v>
      </c>
      <c r="N43" s="270">
        <v>0.33862632470053877</v>
      </c>
      <c r="O43" s="260">
        <v>133062.29999999999</v>
      </c>
      <c r="P43" s="141"/>
    </row>
    <row r="44" spans="2:16" collapsed="1">
      <c r="B44" s="44"/>
      <c r="C44" s="44" t="s">
        <v>43</v>
      </c>
      <c r="D44" s="45"/>
      <c r="E44" s="46"/>
      <c r="F44" s="47"/>
      <c r="G44" s="262">
        <v>59429.5</v>
      </c>
      <c r="H44" s="262">
        <v>42393.599999999991</v>
      </c>
      <c r="I44" s="271">
        <v>0.40185075105676349</v>
      </c>
      <c r="J44" s="261">
        <v>17035.900000000009</v>
      </c>
      <c r="K44" s="261"/>
      <c r="L44" s="262">
        <v>489913.1</v>
      </c>
      <c r="M44" s="262">
        <v>309745.49999999994</v>
      </c>
      <c r="N44" s="271">
        <v>0.5816633332849066</v>
      </c>
      <c r="O44" s="262">
        <v>180167.60000000003</v>
      </c>
      <c r="P44" s="141"/>
    </row>
    <row r="45" spans="2:16" ht="15" hidden="1" outlineLevel="1">
      <c r="B45" s="38"/>
      <c r="C45" s="38"/>
      <c r="D45" s="38" t="s">
        <v>29</v>
      </c>
      <c r="E45" s="38"/>
      <c r="F45" s="38"/>
      <c r="G45" s="260">
        <v>16491.900000000001</v>
      </c>
      <c r="H45" s="260">
        <v>6513.6</v>
      </c>
      <c r="I45" s="270">
        <v>1.5319178334561534</v>
      </c>
      <c r="J45" s="259">
        <v>9978.3000000000011</v>
      </c>
      <c r="K45" s="259"/>
      <c r="L45" s="260">
        <v>118571.30000000002</v>
      </c>
      <c r="M45" s="260">
        <v>53999.9</v>
      </c>
      <c r="N45" s="270">
        <v>1.1957688810534837</v>
      </c>
      <c r="O45" s="260">
        <v>64571.400000000016</v>
      </c>
      <c r="P45" s="141"/>
    </row>
    <row r="46" spans="2:16" ht="15" hidden="1" outlineLevel="1">
      <c r="B46" s="38"/>
      <c r="C46" s="38"/>
      <c r="D46" s="38" t="s">
        <v>30</v>
      </c>
      <c r="E46" s="38"/>
      <c r="F46" s="38"/>
      <c r="G46" s="260">
        <v>6243.2</v>
      </c>
      <c r="H46" s="260">
        <v>6932.6</v>
      </c>
      <c r="I46" s="270">
        <v>-9.9443210339555166E-2</v>
      </c>
      <c r="J46" s="259">
        <v>-689.40000000000055</v>
      </c>
      <c r="K46" s="259"/>
      <c r="L46" s="260">
        <v>62902.999999999993</v>
      </c>
      <c r="M46" s="260">
        <v>50873.1</v>
      </c>
      <c r="N46" s="270">
        <v>0.23646878212650679</v>
      </c>
      <c r="O46" s="260">
        <v>12029.899999999994</v>
      </c>
      <c r="P46" s="141"/>
    </row>
    <row r="47" spans="2:16" ht="15" hidden="1" outlineLevel="1">
      <c r="B47" s="38"/>
      <c r="C47" s="38"/>
      <c r="D47" s="38" t="s">
        <v>31</v>
      </c>
      <c r="E47" s="38"/>
      <c r="F47" s="38"/>
      <c r="G47" s="260">
        <v>7791.4</v>
      </c>
      <c r="H47" s="260">
        <v>7425.4</v>
      </c>
      <c r="I47" s="270">
        <v>4.9290273924637029E-2</v>
      </c>
      <c r="J47" s="259">
        <v>366</v>
      </c>
      <c r="K47" s="259"/>
      <c r="L47" s="260">
        <v>68119.199999999997</v>
      </c>
      <c r="M47" s="260">
        <v>39919.9</v>
      </c>
      <c r="N47" s="270">
        <v>0.70639706011287595</v>
      </c>
      <c r="O47" s="260">
        <v>28199.299999999996</v>
      </c>
      <c r="P47" s="141"/>
    </row>
    <row r="48" spans="2:16" ht="15" hidden="1" outlineLevel="1">
      <c r="B48" s="38"/>
      <c r="C48" s="38"/>
      <c r="D48" s="38" t="s">
        <v>116</v>
      </c>
      <c r="E48" s="38"/>
      <c r="F48" s="38"/>
      <c r="G48" s="260">
        <v>28903</v>
      </c>
      <c r="H48" s="260">
        <v>21521.999999999996</v>
      </c>
      <c r="I48" s="270">
        <v>0.34295139856890655</v>
      </c>
      <c r="J48" s="259">
        <v>7381.0000000000036</v>
      </c>
      <c r="K48" s="259"/>
      <c r="L48" s="260">
        <v>240319.6</v>
      </c>
      <c r="M48" s="260">
        <v>164952.59999999998</v>
      </c>
      <c r="N48" s="270">
        <v>0.45690095215231552</v>
      </c>
      <c r="O48" s="260">
        <v>75367.000000000029</v>
      </c>
      <c r="P48" s="141"/>
    </row>
    <row r="49" spans="2:20" collapsed="1">
      <c r="B49" s="38"/>
      <c r="C49" s="44" t="s">
        <v>33</v>
      </c>
      <c r="D49" s="38"/>
      <c r="E49" s="38"/>
      <c r="F49" s="38"/>
      <c r="G49" s="262">
        <v>49400.5</v>
      </c>
      <c r="H49" s="262">
        <v>28412.500000000004</v>
      </c>
      <c r="I49" s="271">
        <v>0.73868895732512074</v>
      </c>
      <c r="J49" s="261">
        <v>20987.999999999996</v>
      </c>
      <c r="K49" s="261"/>
      <c r="L49" s="262">
        <v>437428.39999999997</v>
      </c>
      <c r="M49" s="262">
        <v>254961.4</v>
      </c>
      <c r="N49" s="271">
        <v>0.71566519480988089</v>
      </c>
      <c r="O49" s="262">
        <v>182466.99999999997</v>
      </c>
      <c r="P49" s="141"/>
    </row>
    <row r="50" spans="2:20">
      <c r="B50" s="38"/>
      <c r="C50" s="44" t="s">
        <v>115</v>
      </c>
      <c r="D50" s="38"/>
      <c r="E50" s="38"/>
      <c r="F50" s="38"/>
      <c r="G50" s="262">
        <v>38695.699999999997</v>
      </c>
      <c r="H50" s="262">
        <v>19070.099999999999</v>
      </c>
      <c r="I50" s="271">
        <v>1.0291293700609856</v>
      </c>
      <c r="J50" s="261">
        <v>19625.599999999999</v>
      </c>
      <c r="K50" s="261"/>
      <c r="L50" s="262">
        <v>280707.5</v>
      </c>
      <c r="M50" s="262">
        <v>172360.5</v>
      </c>
      <c r="N50" s="271">
        <v>0.6286069023935299</v>
      </c>
      <c r="O50" s="262">
        <v>108347</v>
      </c>
      <c r="P50" s="141"/>
    </row>
    <row r="51" spans="2:20">
      <c r="C51" s="51"/>
      <c r="D51" s="51"/>
      <c r="G51" s="264"/>
      <c r="H51" s="264"/>
      <c r="I51" s="272"/>
      <c r="J51" s="263"/>
      <c r="K51" s="263"/>
      <c r="L51" s="264"/>
      <c r="M51" s="264"/>
      <c r="N51" s="272"/>
      <c r="O51" s="264"/>
      <c r="P51" s="141"/>
      <c r="Q51" s="141"/>
      <c r="R51" s="141"/>
      <c r="S51" s="141"/>
      <c r="T51" s="141"/>
    </row>
    <row r="52" spans="2:20" ht="15">
      <c r="B52" s="33"/>
      <c r="C52" s="33" t="s">
        <v>34</v>
      </c>
      <c r="D52" s="33"/>
      <c r="E52" s="33"/>
      <c r="F52" s="33"/>
      <c r="G52" s="258">
        <v>155661</v>
      </c>
      <c r="H52" s="258">
        <v>72957.5</v>
      </c>
      <c r="I52" s="269">
        <v>1.1335846211835658</v>
      </c>
      <c r="J52" s="256">
        <v>82703.5</v>
      </c>
      <c r="K52" s="257"/>
      <c r="L52" s="258">
        <v>1166207.8</v>
      </c>
      <c r="M52" s="258">
        <v>543910.79999999993</v>
      </c>
      <c r="N52" s="269">
        <v>1.1441159101823319</v>
      </c>
      <c r="O52" s="258">
        <v>622297.00000000012</v>
      </c>
      <c r="P52" s="141"/>
    </row>
    <row r="53" spans="2:20">
      <c r="B53" s="44"/>
      <c r="C53" s="44" t="s">
        <v>22</v>
      </c>
      <c r="D53" s="45"/>
      <c r="E53" s="46"/>
      <c r="F53" s="47"/>
      <c r="G53" s="262">
        <v>12553.8</v>
      </c>
      <c r="H53" s="262">
        <v>3975.3999999999996</v>
      </c>
      <c r="I53" s="271">
        <v>2.1578709060723451</v>
      </c>
      <c r="J53" s="261">
        <v>8578.4</v>
      </c>
      <c r="K53" s="261"/>
      <c r="L53" s="262">
        <v>205313.49999999997</v>
      </c>
      <c r="M53" s="262">
        <v>52148.200000000004</v>
      </c>
      <c r="N53" s="271">
        <v>2.937115758549671</v>
      </c>
      <c r="O53" s="262">
        <v>153165.29999999996</v>
      </c>
      <c r="P53" s="141"/>
    </row>
    <row r="54" spans="2:20" ht="15" hidden="1" outlineLevel="1">
      <c r="B54" s="38"/>
      <c r="C54" s="38"/>
      <c r="D54" s="38" t="s">
        <v>35</v>
      </c>
      <c r="E54" s="38"/>
      <c r="F54" s="38"/>
      <c r="G54" s="260">
        <v>8601.9</v>
      </c>
      <c r="H54" s="260">
        <v>1459.8</v>
      </c>
      <c r="I54" s="270">
        <v>4.8925195232223588</v>
      </c>
      <c r="J54" s="259">
        <v>7142.0999999999995</v>
      </c>
      <c r="K54" s="259"/>
      <c r="L54" s="260">
        <v>163207.79999999999</v>
      </c>
      <c r="M54" s="260">
        <v>34623.4</v>
      </c>
      <c r="N54" s="270">
        <v>3.7138004933079936</v>
      </c>
      <c r="O54" s="260">
        <v>128584.4</v>
      </c>
      <c r="P54" s="141"/>
    </row>
    <row r="55" spans="2:20" ht="15" hidden="1" outlineLevel="1">
      <c r="B55" s="38"/>
      <c r="C55" s="38"/>
      <c r="D55" s="38" t="s">
        <v>28</v>
      </c>
      <c r="E55" s="38"/>
      <c r="F55" s="38"/>
      <c r="G55" s="260">
        <v>3951.8999999999996</v>
      </c>
      <c r="H55" s="260">
        <v>2515.6</v>
      </c>
      <c r="I55" s="270">
        <v>0.57095722690411832</v>
      </c>
      <c r="J55" s="259">
        <v>1436.2999999999997</v>
      </c>
      <c r="K55" s="259"/>
      <c r="L55" s="260">
        <v>42105.7</v>
      </c>
      <c r="M55" s="260">
        <v>17524.8</v>
      </c>
      <c r="N55" s="270">
        <v>1.402635122797407</v>
      </c>
      <c r="O55" s="260">
        <v>24580.899999999998</v>
      </c>
      <c r="P55" s="141"/>
    </row>
    <row r="56" spans="2:20" collapsed="1">
      <c r="B56" s="44"/>
      <c r="C56" s="44" t="s">
        <v>23</v>
      </c>
      <c r="D56" s="45"/>
      <c r="E56" s="46"/>
      <c r="F56" s="47"/>
      <c r="G56" s="262">
        <v>52389.599999999999</v>
      </c>
      <c r="H56" s="262">
        <v>36814.6</v>
      </c>
      <c r="I56" s="271">
        <v>0.42306584887517462</v>
      </c>
      <c r="J56" s="261">
        <v>15575</v>
      </c>
      <c r="K56" s="261"/>
      <c r="L56" s="262">
        <v>287941.69999999995</v>
      </c>
      <c r="M56" s="262">
        <v>182673.2</v>
      </c>
      <c r="N56" s="271">
        <v>0.57626679775686829</v>
      </c>
      <c r="O56" s="262">
        <v>105268.49999999994</v>
      </c>
      <c r="P56" s="141"/>
    </row>
    <row r="57" spans="2:20" ht="15" hidden="1" outlineLevel="1">
      <c r="B57" s="38"/>
      <c r="C57" s="38"/>
      <c r="D57" s="38" t="s">
        <v>35</v>
      </c>
      <c r="E57" s="38"/>
      <c r="F57" s="38"/>
      <c r="G57" s="260">
        <v>43910.400000000001</v>
      </c>
      <c r="H57" s="260">
        <v>31096.800000000003</v>
      </c>
      <c r="I57" s="270">
        <v>0.41205525970517853</v>
      </c>
      <c r="J57" s="259">
        <v>12813.599999999999</v>
      </c>
      <c r="K57" s="259"/>
      <c r="L57" s="260">
        <v>252292.1</v>
      </c>
      <c r="M57" s="260">
        <v>159955.09999999998</v>
      </c>
      <c r="N57" s="270">
        <v>0.57726824590150638</v>
      </c>
      <c r="O57" s="260">
        <v>92337.000000000029</v>
      </c>
      <c r="P57" s="141"/>
    </row>
    <row r="58" spans="2:20" ht="15" hidden="1" outlineLevel="1">
      <c r="B58" s="38"/>
      <c r="C58" s="38"/>
      <c r="D58" s="38" t="s">
        <v>28</v>
      </c>
      <c r="E58" s="38"/>
      <c r="F58" s="38"/>
      <c r="G58" s="260">
        <v>8479.2000000000007</v>
      </c>
      <c r="H58" s="260">
        <v>5717.8</v>
      </c>
      <c r="I58" s="270">
        <v>0.48294798698800245</v>
      </c>
      <c r="J58" s="259">
        <v>2761.4000000000005</v>
      </c>
      <c r="K58" s="259"/>
      <c r="L58" s="260">
        <v>35649.599999999999</v>
      </c>
      <c r="M58" s="260">
        <v>22718.1</v>
      </c>
      <c r="N58" s="270">
        <v>0.56921573547083604</v>
      </c>
      <c r="O58" s="260">
        <v>12931.5</v>
      </c>
      <c r="P58" s="141"/>
    </row>
    <row r="59" spans="2:20" collapsed="1">
      <c r="B59" s="44"/>
      <c r="C59" s="44" t="s">
        <v>29</v>
      </c>
      <c r="D59" s="45"/>
      <c r="E59" s="46"/>
      <c r="F59" s="47"/>
      <c r="G59" s="262">
        <v>7441.3</v>
      </c>
      <c r="H59" s="262">
        <v>7281.4000000000005</v>
      </c>
      <c r="I59" s="271">
        <v>2.1960062625319354E-2</v>
      </c>
      <c r="J59" s="261">
        <v>159.89999999999964</v>
      </c>
      <c r="K59" s="261"/>
      <c r="L59" s="262">
        <v>75943.900000000023</v>
      </c>
      <c r="M59" s="262">
        <v>37757.600000000006</v>
      </c>
      <c r="N59" s="271">
        <v>1.0113540055512007</v>
      </c>
      <c r="O59" s="262">
        <v>38186.300000000017</v>
      </c>
      <c r="P59" s="141"/>
    </row>
    <row r="60" spans="2:20" ht="15" hidden="1" outlineLevel="1">
      <c r="B60" s="38"/>
      <c r="C60" s="38"/>
      <c r="D60" s="38" t="s">
        <v>35</v>
      </c>
      <c r="E60" s="38"/>
      <c r="F60" s="38"/>
      <c r="G60" s="260">
        <v>2773.6</v>
      </c>
      <c r="H60" s="260">
        <v>5969.7000000000007</v>
      </c>
      <c r="I60" s="270">
        <v>-0.53538703787460018</v>
      </c>
      <c r="J60" s="259">
        <v>-3196.1000000000008</v>
      </c>
      <c r="K60" s="259"/>
      <c r="L60" s="260">
        <v>47050.899999999994</v>
      </c>
      <c r="M60" s="260">
        <v>20406.8</v>
      </c>
      <c r="N60" s="270">
        <v>1.3056481172942349</v>
      </c>
      <c r="O60" s="260">
        <v>26644.099999999995</v>
      </c>
      <c r="P60" s="141"/>
    </row>
    <row r="61" spans="2:20" ht="15" hidden="1" outlineLevel="1">
      <c r="B61" s="38"/>
      <c r="C61" s="38"/>
      <c r="D61" s="38" t="s">
        <v>28</v>
      </c>
      <c r="E61" s="38"/>
      <c r="F61" s="38"/>
      <c r="G61" s="260">
        <v>4667.7</v>
      </c>
      <c r="H61" s="260">
        <v>1311.7</v>
      </c>
      <c r="I61" s="270">
        <v>2.5585118548448578</v>
      </c>
      <c r="J61" s="259">
        <v>3356</v>
      </c>
      <c r="K61" s="259"/>
      <c r="L61" s="260">
        <v>28892.999999999996</v>
      </c>
      <c r="M61" s="260">
        <v>17350.8</v>
      </c>
      <c r="N61" s="270">
        <v>0.66522581091361777</v>
      </c>
      <c r="O61" s="260">
        <v>11542.199999999997</v>
      </c>
      <c r="P61" s="141"/>
    </row>
    <row r="62" spans="2:20" collapsed="1">
      <c r="B62" s="44"/>
      <c r="C62" s="44" t="s">
        <v>36</v>
      </c>
      <c r="D62" s="45"/>
      <c r="E62" s="46"/>
      <c r="F62" s="47"/>
      <c r="G62" s="262">
        <v>19566.7</v>
      </c>
      <c r="H62" s="262">
        <v>4434</v>
      </c>
      <c r="I62" s="271">
        <v>3.4128777627424451</v>
      </c>
      <c r="J62" s="261">
        <v>15132.7</v>
      </c>
      <c r="K62" s="261"/>
      <c r="L62" s="262">
        <v>166847.40000000002</v>
      </c>
      <c r="M62" s="262">
        <v>41902.399999999994</v>
      </c>
      <c r="N62" s="271">
        <v>2.981810111115355</v>
      </c>
      <c r="O62" s="262">
        <v>124945.00000000003</v>
      </c>
      <c r="P62" s="141"/>
    </row>
    <row r="63" spans="2:20" ht="15" hidden="1" outlineLevel="1">
      <c r="B63" s="38"/>
      <c r="C63" s="38"/>
      <c r="D63" s="38" t="s">
        <v>35</v>
      </c>
      <c r="E63" s="38"/>
      <c r="F63" s="38"/>
      <c r="G63" s="260">
        <v>17301.3</v>
      </c>
      <c r="H63" s="260">
        <v>707.3</v>
      </c>
      <c r="I63" s="270">
        <v>23.461049059804893</v>
      </c>
      <c r="J63" s="259">
        <v>16594</v>
      </c>
      <c r="K63" s="259"/>
      <c r="L63" s="260">
        <v>132778.79999999999</v>
      </c>
      <c r="M63" s="260">
        <v>5508.3</v>
      </c>
      <c r="N63" s="270">
        <v>23.105223027068238</v>
      </c>
      <c r="O63" s="260">
        <v>127270.49999999999</v>
      </c>
      <c r="P63" s="141"/>
    </row>
    <row r="64" spans="2:20" ht="15" hidden="1" outlineLevel="1">
      <c r="B64" s="38"/>
      <c r="C64" s="38"/>
      <c r="D64" s="38" t="s">
        <v>28</v>
      </c>
      <c r="E64" s="38"/>
      <c r="F64" s="38"/>
      <c r="G64" s="260">
        <v>2265.4</v>
      </c>
      <c r="H64" s="260">
        <v>3726.7</v>
      </c>
      <c r="I64" s="270">
        <v>-0.39211634958542407</v>
      </c>
      <c r="J64" s="259">
        <v>-1461.2999999999997</v>
      </c>
      <c r="K64" s="259"/>
      <c r="L64" s="260">
        <v>34068.600000000006</v>
      </c>
      <c r="M64" s="260">
        <v>36394.1</v>
      </c>
      <c r="N64" s="270">
        <v>-6.3897719685333421E-2</v>
      </c>
      <c r="O64" s="260">
        <v>-2325.4999999999927</v>
      </c>
      <c r="P64" s="141"/>
    </row>
    <row r="65" spans="1:30" s="143" customFormat="1" collapsed="1">
      <c r="A65" s="142"/>
      <c r="B65" s="44"/>
      <c r="C65" s="44" t="s">
        <v>50</v>
      </c>
      <c r="D65" s="45"/>
      <c r="E65" s="46"/>
      <c r="F65" s="47"/>
      <c r="G65" s="262">
        <v>16138.6</v>
      </c>
      <c r="H65" s="262">
        <v>6147.9</v>
      </c>
      <c r="I65" s="271">
        <v>1.6250589632232146</v>
      </c>
      <c r="J65" s="261">
        <v>9990.7000000000007</v>
      </c>
      <c r="K65" s="261"/>
      <c r="L65" s="262">
        <v>135651.20000000001</v>
      </c>
      <c r="M65" s="262">
        <v>75542.900000000009</v>
      </c>
      <c r="N65" s="271">
        <v>0.79568430653310895</v>
      </c>
      <c r="O65" s="262">
        <v>60108.3</v>
      </c>
      <c r="P65" s="141"/>
      <c r="Q65" s="142"/>
      <c r="R65" s="142"/>
      <c r="S65" s="142"/>
      <c r="T65" s="142"/>
      <c r="U65" s="142"/>
      <c r="V65" s="142"/>
      <c r="W65" s="142"/>
      <c r="X65" s="142"/>
      <c r="Y65" s="142"/>
      <c r="Z65" s="142"/>
      <c r="AA65" s="142"/>
      <c r="AB65" s="142"/>
      <c r="AC65" s="142"/>
      <c r="AD65" s="142"/>
    </row>
    <row r="66" spans="1:30" s="143" customFormat="1" ht="15" hidden="1" outlineLevel="1">
      <c r="A66" s="142"/>
      <c r="B66" s="47"/>
      <c r="C66" s="47"/>
      <c r="D66" s="38" t="s">
        <v>35</v>
      </c>
      <c r="E66" s="47"/>
      <c r="F66" s="47"/>
      <c r="G66" s="266">
        <v>10118.1</v>
      </c>
      <c r="H66" s="260">
        <v>2159.1999999999998</v>
      </c>
      <c r="I66" s="273">
        <v>3.686041126343091</v>
      </c>
      <c r="J66" s="265">
        <v>7958.9000000000005</v>
      </c>
      <c r="K66" s="265"/>
      <c r="L66" s="266">
        <v>81959.8</v>
      </c>
      <c r="M66" s="260">
        <v>45011.799999999996</v>
      </c>
      <c r="N66" s="273">
        <v>0.82085142118289012</v>
      </c>
      <c r="O66" s="260">
        <v>36948.000000000007</v>
      </c>
      <c r="P66" s="141"/>
      <c r="Q66" s="142"/>
      <c r="R66" s="142"/>
      <c r="S66" s="142"/>
      <c r="T66" s="142"/>
      <c r="U66" s="142"/>
      <c r="V66" s="142"/>
      <c r="W66" s="142"/>
      <c r="X66" s="142"/>
      <c r="Y66" s="142"/>
      <c r="Z66" s="142"/>
      <c r="AA66" s="142"/>
      <c r="AB66" s="142"/>
      <c r="AC66" s="142"/>
      <c r="AD66" s="142"/>
    </row>
    <row r="67" spans="1:30" ht="15" hidden="1" outlineLevel="1">
      <c r="B67" s="47"/>
      <c r="C67" s="47"/>
      <c r="D67" s="38" t="s">
        <v>28</v>
      </c>
      <c r="E67" s="47"/>
      <c r="F67" s="47"/>
      <c r="G67" s="266">
        <v>6020.5</v>
      </c>
      <c r="H67" s="260">
        <v>3988.7000000000003</v>
      </c>
      <c r="I67" s="273">
        <v>0.50938902399277941</v>
      </c>
      <c r="J67" s="265">
        <v>2031.7999999999997</v>
      </c>
      <c r="K67" s="265"/>
      <c r="L67" s="266">
        <v>53691.4</v>
      </c>
      <c r="M67" s="260">
        <v>30531.1</v>
      </c>
      <c r="N67" s="273">
        <v>0.75858059486883889</v>
      </c>
      <c r="O67" s="260">
        <v>23160.300000000003</v>
      </c>
      <c r="P67" s="141"/>
    </row>
    <row r="68" spans="1:30" collapsed="1">
      <c r="B68" s="44"/>
      <c r="C68" s="44" t="s">
        <v>37</v>
      </c>
      <c r="D68" s="45"/>
      <c r="E68" s="46"/>
      <c r="F68" s="47"/>
      <c r="G68" s="262">
        <v>47571</v>
      </c>
      <c r="H68" s="262">
        <v>14304.200000000003</v>
      </c>
      <c r="I68" s="271">
        <v>2.3256665874358573</v>
      </c>
      <c r="J68" s="261">
        <v>33266.799999999996</v>
      </c>
      <c r="K68" s="261"/>
      <c r="L68" s="262">
        <v>294510.09999999998</v>
      </c>
      <c r="M68" s="262">
        <v>153886.5</v>
      </c>
      <c r="N68" s="271">
        <v>0.91381375234344775</v>
      </c>
      <c r="O68" s="262">
        <v>140623.59999999998</v>
      </c>
      <c r="P68" s="141"/>
    </row>
    <row r="69" spans="1:30" ht="15" hidden="1" outlineLevel="1">
      <c r="B69" s="38"/>
      <c r="C69" s="38"/>
      <c r="D69" s="38" t="s">
        <v>35</v>
      </c>
      <c r="E69" s="38"/>
      <c r="F69" s="38"/>
      <c r="G69" s="260">
        <v>26216.000000000004</v>
      </c>
      <c r="H69" s="260">
        <v>9772.1</v>
      </c>
      <c r="I69" s="270">
        <v>1.6827396363115401</v>
      </c>
      <c r="J69" s="259">
        <v>16443.900000000001</v>
      </c>
      <c r="K69" s="259"/>
      <c r="L69" s="260">
        <v>223497.5</v>
      </c>
      <c r="M69" s="260">
        <v>114577.99999999999</v>
      </c>
      <c r="N69" s="270">
        <v>0.9506144285988587</v>
      </c>
      <c r="O69" s="260">
        <v>108919.50000000001</v>
      </c>
      <c r="P69" s="141"/>
    </row>
    <row r="70" spans="1:30" ht="15" hidden="1" outlineLevel="1">
      <c r="B70" s="38"/>
      <c r="C70" s="38"/>
      <c r="D70" s="38" t="s">
        <v>28</v>
      </c>
      <c r="E70" s="38"/>
      <c r="F70" s="38"/>
      <c r="G70" s="260">
        <v>21355</v>
      </c>
      <c r="H70" s="260">
        <v>4532.0999999999995</v>
      </c>
      <c r="I70" s="270">
        <v>3.7119436905628742</v>
      </c>
      <c r="J70" s="259">
        <v>16822.900000000001</v>
      </c>
      <c r="K70" s="259"/>
      <c r="L70" s="260">
        <v>71012.600000000006</v>
      </c>
      <c r="M70" s="260">
        <v>39308.5</v>
      </c>
      <c r="N70" s="270">
        <v>0.80654565806377776</v>
      </c>
      <c r="O70" s="260">
        <v>31704.100000000006</v>
      </c>
    </row>
    <row r="71" spans="1:30" collapsed="1">
      <c r="C71" s="51"/>
      <c r="D71" s="53"/>
      <c r="E71" s="54"/>
      <c r="F71" s="53"/>
      <c r="G71" s="264"/>
      <c r="H71" s="264"/>
      <c r="I71" s="272"/>
      <c r="J71" s="263"/>
      <c r="K71" s="263"/>
      <c r="L71" s="264"/>
      <c r="M71" s="264">
        <v>0</v>
      </c>
      <c r="N71" s="272"/>
      <c r="O71" s="264"/>
    </row>
    <row r="72" spans="1:30">
      <c r="B72" s="29" t="s">
        <v>38</v>
      </c>
      <c r="C72" s="29"/>
      <c r="D72" s="29"/>
      <c r="E72" s="29"/>
      <c r="F72" s="29"/>
      <c r="G72" s="255">
        <v>-227838.29999999981</v>
      </c>
      <c r="H72" s="255">
        <v>-134652.90000000011</v>
      </c>
      <c r="I72" s="268">
        <v>0.69204153790968959</v>
      </c>
      <c r="J72" s="253">
        <v>-93185.399999999703</v>
      </c>
      <c r="K72" s="254"/>
      <c r="L72" s="255">
        <v>-1218235.9000000004</v>
      </c>
      <c r="M72" s="255">
        <v>-483896.99999999988</v>
      </c>
      <c r="N72" s="268">
        <v>1.5175520823646367</v>
      </c>
      <c r="O72" s="255">
        <v>-734338.90000000049</v>
      </c>
    </row>
    <row r="73" spans="1:30">
      <c r="G73" s="264"/>
      <c r="H73" s="264"/>
      <c r="I73" s="272"/>
      <c r="J73" s="263"/>
      <c r="K73" s="263"/>
      <c r="L73" s="264"/>
      <c r="M73" s="264"/>
      <c r="N73" s="272"/>
      <c r="O73" s="264"/>
    </row>
    <row r="74" spans="1:30" ht="15">
      <c r="B74" s="33"/>
      <c r="C74" s="33" t="s">
        <v>51</v>
      </c>
      <c r="D74" s="33"/>
      <c r="E74" s="33"/>
      <c r="F74" s="33"/>
      <c r="G74" s="258">
        <v>303438.80000000005</v>
      </c>
      <c r="H74" s="258">
        <v>107436.3</v>
      </c>
      <c r="I74" s="269">
        <v>1.8243601091995911</v>
      </c>
      <c r="J74" s="256">
        <v>196002.50000000006</v>
      </c>
      <c r="K74" s="257"/>
      <c r="L74" s="258">
        <v>1249420.3</v>
      </c>
      <c r="M74" s="258">
        <v>668590.20000000019</v>
      </c>
      <c r="N74" s="269">
        <v>0.86873857857922498</v>
      </c>
      <c r="O74" s="258">
        <v>580830.09999999986</v>
      </c>
    </row>
    <row r="75" spans="1:30">
      <c r="G75" s="264"/>
      <c r="H75" s="264"/>
      <c r="I75" s="272"/>
      <c r="J75" s="263"/>
      <c r="K75" s="263"/>
      <c r="L75" s="264"/>
      <c r="M75" s="264"/>
      <c r="N75" s="272"/>
      <c r="O75" s="264"/>
      <c r="S75" s="152"/>
      <c r="T75" s="152"/>
    </row>
    <row r="76" spans="1:30">
      <c r="B76" s="29" t="s">
        <v>40</v>
      </c>
      <c r="C76" s="29"/>
      <c r="D76" s="29"/>
      <c r="E76" s="29"/>
      <c r="F76" s="29"/>
      <c r="G76" s="255">
        <v>-531277.09999999986</v>
      </c>
      <c r="H76" s="255">
        <v>-242089.2000000001</v>
      </c>
      <c r="I76" s="268">
        <v>1.1945510167326741</v>
      </c>
      <c r="J76" s="253">
        <v>-289187.89999999979</v>
      </c>
      <c r="K76" s="254"/>
      <c r="L76" s="255">
        <v>-2467656.2000000002</v>
      </c>
      <c r="M76" s="255">
        <v>-1152487.2</v>
      </c>
      <c r="N76" s="268">
        <v>1.1411571425695661</v>
      </c>
      <c r="O76" s="255">
        <v>-1315169.0000000002</v>
      </c>
      <c r="S76" s="152"/>
    </row>
    <row r="77" spans="1:30" s="145" customFormat="1" ht="15">
      <c r="A77" s="146"/>
      <c r="B77" s="69"/>
      <c r="C77" s="116"/>
      <c r="D77" s="147"/>
      <c r="E77" s="60"/>
      <c r="F77" s="57"/>
      <c r="G77" s="264"/>
      <c r="H77" s="264"/>
      <c r="I77" s="272"/>
      <c r="J77" s="264"/>
      <c r="K77" s="263"/>
      <c r="L77" s="264"/>
      <c r="M77" s="264"/>
      <c r="N77" s="272"/>
      <c r="O77" s="264"/>
      <c r="P77" s="146"/>
      <c r="Q77" s="146"/>
      <c r="R77" s="146"/>
      <c r="S77" s="146"/>
      <c r="T77" s="146"/>
      <c r="U77" s="146"/>
      <c r="V77" s="146"/>
      <c r="W77" s="146"/>
      <c r="X77" s="146"/>
      <c r="Y77" s="146"/>
      <c r="Z77" s="146"/>
      <c r="AA77" s="146"/>
      <c r="AB77" s="146"/>
      <c r="AC77" s="146"/>
      <c r="AD77" s="146"/>
    </row>
    <row r="78" spans="1:30" s="145" customFormat="1" ht="15" customHeight="1">
      <c r="A78" s="146"/>
      <c r="B78" s="288" t="s">
        <v>122</v>
      </c>
      <c r="C78" s="288"/>
      <c r="D78" s="288"/>
      <c r="E78" s="288"/>
      <c r="F78" s="288"/>
      <c r="G78" s="258">
        <v>0</v>
      </c>
      <c r="H78" s="258">
        <v>0</v>
      </c>
      <c r="I78" s="269" t="s">
        <v>112</v>
      </c>
      <c r="J78" s="258">
        <v>0</v>
      </c>
      <c r="K78" s="257"/>
      <c r="L78" s="258">
        <v>234776.70000000007</v>
      </c>
      <c r="M78" s="258">
        <v>0</v>
      </c>
      <c r="N78" s="269" t="s">
        <v>112</v>
      </c>
      <c r="O78" s="258">
        <v>0</v>
      </c>
      <c r="P78" s="146"/>
      <c r="Q78" s="146"/>
      <c r="R78" s="146"/>
      <c r="S78" s="146"/>
      <c r="T78" s="146"/>
      <c r="U78" s="146"/>
      <c r="V78" s="146"/>
      <c r="W78" s="146"/>
      <c r="X78" s="146"/>
      <c r="Y78" s="146"/>
      <c r="Z78" s="146"/>
      <c r="AA78" s="146"/>
      <c r="AB78" s="146"/>
      <c r="AC78" s="146"/>
      <c r="AD78" s="146"/>
    </row>
    <row r="79" spans="1:30" s="145" customFormat="1" ht="15">
      <c r="A79" s="146"/>
      <c r="B79" s="288"/>
      <c r="C79" s="288"/>
      <c r="D79" s="288"/>
      <c r="E79" s="288"/>
      <c r="F79" s="288"/>
      <c r="G79" s="258"/>
      <c r="H79" s="258"/>
      <c r="I79" s="269"/>
      <c r="J79" s="256"/>
      <c r="K79" s="257"/>
      <c r="L79" s="258"/>
      <c r="M79" s="258"/>
      <c r="N79" s="269"/>
      <c r="O79" s="258"/>
      <c r="P79" s="146"/>
      <c r="Q79" s="146"/>
      <c r="R79" s="146"/>
      <c r="S79" s="146"/>
      <c r="T79" s="146"/>
      <c r="U79" s="146"/>
      <c r="V79" s="146"/>
      <c r="W79" s="146"/>
      <c r="X79" s="146"/>
      <c r="Y79" s="146"/>
      <c r="Z79" s="146"/>
      <c r="AA79" s="146"/>
      <c r="AB79" s="146"/>
      <c r="AC79" s="146"/>
      <c r="AD79" s="146"/>
    </row>
    <row r="80" spans="1:30" ht="15">
      <c r="B80" s="145"/>
      <c r="C80" s="144"/>
      <c r="D80" s="147"/>
      <c r="E80" s="147"/>
      <c r="F80" s="147"/>
      <c r="G80" s="264"/>
      <c r="H80" s="264"/>
      <c r="I80" s="274"/>
      <c r="J80" s="264"/>
      <c r="K80" s="267"/>
      <c r="L80" s="264"/>
      <c r="M80" s="264"/>
      <c r="N80" s="275"/>
      <c r="O80" s="264"/>
    </row>
    <row r="81" spans="2:15">
      <c r="B81" s="29" t="s">
        <v>123</v>
      </c>
      <c r="C81" s="29"/>
      <c r="D81" s="29"/>
      <c r="E81" s="29"/>
      <c r="F81" s="29"/>
      <c r="G81" s="276">
        <v>-227838.29999999981</v>
      </c>
      <c r="H81" s="276">
        <v>-134652.90000000011</v>
      </c>
      <c r="I81" s="268">
        <v>0.69204153790968959</v>
      </c>
      <c r="J81" s="253">
        <v>-93185.399999999703</v>
      </c>
      <c r="K81" s="254"/>
      <c r="L81" s="255">
        <v>-1453012.6000000006</v>
      </c>
      <c r="M81" s="255">
        <v>-483896.99999999988</v>
      </c>
      <c r="N81" s="268">
        <v>2.002731159730275</v>
      </c>
      <c r="O81" s="255">
        <v>-969115.60000000068</v>
      </c>
    </row>
    <row r="82" spans="2:15">
      <c r="B82" s="121"/>
      <c r="C82" s="61"/>
      <c r="D82" s="59"/>
      <c r="E82" s="60"/>
      <c r="F82" s="57"/>
      <c r="G82" s="157"/>
      <c r="H82" s="158"/>
    </row>
    <row r="83" spans="2:15" ht="15">
      <c r="B83" s="71"/>
      <c r="C83" s="118"/>
      <c r="D83" s="59"/>
      <c r="E83" s="60"/>
      <c r="F83" s="57"/>
      <c r="G83" s="157"/>
      <c r="H83" s="158"/>
    </row>
    <row r="84" spans="2:15" ht="15">
      <c r="B84" s="71"/>
      <c r="C84" s="69"/>
      <c r="D84" s="59"/>
      <c r="E84" s="60"/>
      <c r="F84" s="57"/>
    </row>
    <row r="85" spans="2:15">
      <c r="B85" s="119"/>
      <c r="C85" s="61"/>
      <c r="D85" s="59"/>
      <c r="E85" s="60"/>
      <c r="F85" s="57"/>
    </row>
    <row r="86" spans="2:15">
      <c r="B86" s="72"/>
      <c r="C86" s="61"/>
      <c r="D86" s="59"/>
      <c r="E86" s="60"/>
      <c r="F86" s="57"/>
    </row>
    <row r="87" spans="2:15">
      <c r="B87" s="105"/>
      <c r="C87" s="61"/>
      <c r="D87" s="59"/>
      <c r="E87" s="60"/>
      <c r="F87" s="57"/>
    </row>
    <row r="88" spans="2:15">
      <c r="B88" s="120"/>
      <c r="C88" s="61"/>
      <c r="D88" s="59"/>
      <c r="E88" s="60"/>
      <c r="F88" s="57"/>
    </row>
    <row r="89" spans="2:15">
      <c r="B89" s="105"/>
      <c r="C89" s="61"/>
      <c r="D89" s="59"/>
      <c r="E89" s="60"/>
      <c r="F89" s="57"/>
    </row>
    <row r="90" spans="2:15">
      <c r="B90" s="121"/>
      <c r="C90" s="61"/>
      <c r="D90" s="59"/>
      <c r="E90" s="60"/>
      <c r="F90" s="57"/>
    </row>
    <row r="91" spans="2:15">
      <c r="B91" s="105"/>
      <c r="C91" s="61"/>
      <c r="D91" s="59"/>
      <c r="E91" s="60"/>
      <c r="F91" s="57"/>
    </row>
    <row r="92" spans="2:15">
      <c r="B92" s="75"/>
      <c r="C92" s="61"/>
      <c r="D92" s="59"/>
      <c r="E92" s="60"/>
      <c r="F92" s="57"/>
    </row>
    <row r="93" spans="2:15">
      <c r="B93" s="131"/>
      <c r="C93" s="132"/>
      <c r="D93" s="133"/>
      <c r="E93" s="134"/>
      <c r="F93" s="135"/>
    </row>
    <row r="94" spans="2:15">
      <c r="B94" s="76"/>
      <c r="C94" s="61"/>
      <c r="D94" s="17"/>
      <c r="E94" s="15"/>
      <c r="F94" s="16"/>
    </row>
    <row r="95" spans="2:15">
      <c r="B95" s="76"/>
      <c r="C95" s="61"/>
      <c r="D95" s="17"/>
      <c r="E95" s="15"/>
      <c r="F95" s="16"/>
    </row>
    <row r="96" spans="2:15" ht="15">
      <c r="B96" s="76"/>
      <c r="C96" s="76"/>
      <c r="D96" s="17"/>
      <c r="E96" s="15"/>
      <c r="F96" s="16"/>
    </row>
    <row r="97" spans="2:6" ht="15">
      <c r="B97" s="137"/>
      <c r="C97" s="137"/>
      <c r="D97" s="137"/>
      <c r="E97" s="137"/>
      <c r="F97" s="137"/>
    </row>
    <row r="98" spans="2:6" ht="15">
      <c r="B98" s="137"/>
      <c r="C98" s="137"/>
      <c r="D98" s="137"/>
      <c r="E98" s="137"/>
      <c r="F98" s="137"/>
    </row>
    <row r="99" spans="2:6" ht="15">
      <c r="B99" s="71"/>
      <c r="C99" s="138"/>
      <c r="D99" s="138"/>
      <c r="E99" s="138"/>
      <c r="F99" s="138"/>
    </row>
    <row r="100" spans="2:6" ht="15">
      <c r="B100" s="71"/>
      <c r="C100" s="138"/>
      <c r="D100" s="138"/>
      <c r="E100" s="138"/>
      <c r="F100" s="138"/>
    </row>
    <row r="101" spans="2:6" ht="15">
      <c r="B101" s="71"/>
      <c r="C101" s="138"/>
      <c r="D101" s="138"/>
      <c r="E101" s="138"/>
      <c r="F101" s="138"/>
    </row>
    <row r="102" spans="2:6" ht="15">
      <c r="B102" s="76"/>
      <c r="C102" s="138"/>
      <c r="D102" s="138"/>
      <c r="E102" s="138"/>
      <c r="F102" s="138"/>
    </row>
    <row r="103" spans="2:6" ht="15">
      <c r="B103" s="137"/>
      <c r="C103" s="137"/>
      <c r="D103" s="137"/>
      <c r="E103" s="137"/>
      <c r="F103" s="137"/>
    </row>
    <row r="104" spans="2:6" ht="15">
      <c r="B104" s="137"/>
      <c r="C104" s="137"/>
      <c r="D104" s="137"/>
      <c r="E104" s="137"/>
      <c r="F104" s="137"/>
    </row>
    <row r="105" spans="2:6" ht="16.5">
      <c r="B105" s="129"/>
      <c r="C105" s="61"/>
      <c r="D105" s="59"/>
      <c r="E105" s="60"/>
      <c r="F105" s="57"/>
    </row>
    <row r="106" spans="2:6" ht="16.5">
      <c r="B106" s="92"/>
    </row>
    <row r="107" spans="2:6" ht="16.5">
      <c r="B107" s="92"/>
    </row>
    <row r="108" spans="2:6" ht="16.5">
      <c r="B108" s="93"/>
    </row>
    <row r="109" spans="2:6" ht="16.5">
      <c r="B109" s="92"/>
    </row>
    <row r="110" spans="2:6" ht="16.5">
      <c r="B110" s="92"/>
    </row>
    <row r="111" spans="2:6" ht="16.5">
      <c r="B111" s="92"/>
    </row>
    <row r="112" spans="2:6" ht="16.5">
      <c r="B112" s="94"/>
    </row>
    <row r="113" spans="2:6" ht="16.5">
      <c r="B113" s="94"/>
      <c r="C113" s="88"/>
      <c r="D113" s="89"/>
      <c r="E113" s="90"/>
      <c r="F113" s="63"/>
    </row>
    <row r="114" spans="2:6">
      <c r="B114" s="91"/>
      <c r="C114" s="88"/>
      <c r="D114" s="89"/>
      <c r="E114" s="90"/>
      <c r="F114" s="63"/>
    </row>
    <row r="115" spans="2:6">
      <c r="C115" s="88"/>
      <c r="D115" s="89"/>
      <c r="E115" s="90"/>
      <c r="F115" s="63"/>
    </row>
    <row r="116" spans="2:6">
      <c r="C116" s="88"/>
      <c r="D116" s="89"/>
      <c r="E116" s="90"/>
      <c r="F116" s="63"/>
    </row>
    <row r="117" spans="2:6">
      <c r="C117" s="88"/>
      <c r="D117" s="89"/>
      <c r="E117" s="90"/>
      <c r="F117" s="63"/>
    </row>
    <row r="118" spans="2:6">
      <c r="C118" s="88"/>
      <c r="D118" s="89"/>
      <c r="E118" s="90"/>
      <c r="F118" s="63"/>
    </row>
    <row r="119" spans="2:6">
      <c r="C119" s="88"/>
      <c r="D119" s="89"/>
      <c r="E119" s="90"/>
      <c r="F119" s="63"/>
    </row>
    <row r="120" spans="2:6">
      <c r="C120" s="88"/>
      <c r="D120" s="89"/>
      <c r="E120" s="90"/>
      <c r="F120" s="63"/>
    </row>
    <row r="121" spans="2:6">
      <c r="C121" s="88"/>
      <c r="D121" s="89"/>
      <c r="E121" s="90"/>
      <c r="F121" s="63"/>
    </row>
    <row r="122" spans="2:6">
      <c r="C122" s="88"/>
      <c r="D122" s="89"/>
      <c r="E122" s="90"/>
      <c r="F122" s="63"/>
    </row>
    <row r="123" spans="2:6">
      <c r="C123" s="88"/>
      <c r="D123" s="89"/>
      <c r="E123" s="90"/>
      <c r="F123" s="63"/>
    </row>
  </sheetData>
  <mergeCells count="6">
    <mergeCell ref="B78:F79"/>
    <mergeCell ref="C2:O2"/>
    <mergeCell ref="G4:H4"/>
    <mergeCell ref="I4:J4"/>
    <mergeCell ref="L4:M4"/>
    <mergeCell ref="N4:O4"/>
  </mergeCells>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03"/>
  <sheetViews>
    <sheetView showGridLines="0" view="pageBreakPreview" zoomScale="60" zoomScaleNormal="90" workbookViewId="0">
      <selection activeCell="F51" sqref="F51"/>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97.42578125" style="4" customWidth="1"/>
    <col min="7" max="8" width="13.85546875" style="4" customWidth="1"/>
    <col min="9" max="9" width="14.7109375" style="4" bestFit="1" customWidth="1"/>
    <col min="10" max="10" width="15.140625" style="159" bestFit="1" customWidth="1"/>
    <col min="11" max="11" width="14.140625" style="1" bestFit="1" customWidth="1"/>
    <col min="12" max="17" width="15.140625" style="1" bestFit="1" customWidth="1"/>
    <col min="18" max="16384" width="12.42578125" style="1"/>
  </cols>
  <sheetData>
    <row r="1" spans="2:18" ht="21">
      <c r="B1" s="290"/>
      <c r="C1" s="290"/>
      <c r="D1" s="290"/>
      <c r="E1" s="290"/>
      <c r="F1" s="290"/>
      <c r="G1" s="290"/>
      <c r="H1" s="290"/>
      <c r="I1" s="12"/>
    </row>
    <row r="2" spans="2:18" ht="21">
      <c r="B2" s="290"/>
      <c r="C2" s="290"/>
      <c r="D2" s="290"/>
      <c r="E2" s="290"/>
      <c r="F2" s="290"/>
      <c r="G2" s="290"/>
      <c r="H2" s="290"/>
      <c r="I2" s="12"/>
    </row>
    <row r="3" spans="2:18" ht="15" customHeight="1">
      <c r="B3" s="291" t="s">
        <v>49</v>
      </c>
      <c r="C3" s="291"/>
      <c r="D3" s="291"/>
      <c r="E3" s="291"/>
      <c r="F3" s="291"/>
      <c r="G3" s="291"/>
      <c r="H3" s="291"/>
      <c r="I3" s="12"/>
    </row>
    <row r="4" spans="2:18" ht="9" customHeight="1">
      <c r="L4" s="73"/>
    </row>
    <row r="5" spans="2:18" ht="15" customHeight="1">
      <c r="B5" s="5"/>
      <c r="C5" s="5"/>
      <c r="D5" s="5"/>
      <c r="E5" s="6"/>
      <c r="F5" s="5"/>
      <c r="G5" s="25">
        <v>44562</v>
      </c>
      <c r="H5" s="25">
        <v>44593</v>
      </c>
      <c r="I5" s="25">
        <v>44621</v>
      </c>
      <c r="J5" s="25">
        <v>44652</v>
      </c>
      <c r="K5" s="73">
        <v>44682</v>
      </c>
      <c r="L5" s="73">
        <v>44713</v>
      </c>
      <c r="M5" s="73">
        <v>44743</v>
      </c>
      <c r="N5" s="73">
        <v>44774</v>
      </c>
      <c r="O5" s="73">
        <v>44805</v>
      </c>
      <c r="P5" s="73">
        <v>44835</v>
      </c>
      <c r="Q5" s="73">
        <v>44866</v>
      </c>
    </row>
    <row r="6" spans="2:18" s="5" customFormat="1" ht="18" customHeight="1">
      <c r="B6" s="29" t="s">
        <v>0</v>
      </c>
      <c r="C6" s="29"/>
      <c r="D6" s="29"/>
      <c r="E6" s="29"/>
      <c r="F6" s="29"/>
      <c r="G6" s="253">
        <v>895580.60000000009</v>
      </c>
      <c r="H6" s="253">
        <v>846030.7</v>
      </c>
      <c r="I6" s="253">
        <v>1074713.5999999999</v>
      </c>
      <c r="J6" s="253">
        <v>1085581.7999999998</v>
      </c>
      <c r="K6" s="255">
        <v>1128630.3</v>
      </c>
      <c r="L6" s="255">
        <v>1201888</v>
      </c>
      <c r="M6" s="255">
        <v>1384925.5999999996</v>
      </c>
      <c r="N6" s="255">
        <v>1278182.6000000001</v>
      </c>
      <c r="O6" s="255">
        <v>1642820.2000000002</v>
      </c>
      <c r="P6" s="255">
        <v>1500657.9</v>
      </c>
      <c r="Q6" s="255">
        <v>1422492.4</v>
      </c>
      <c r="R6" s="171"/>
    </row>
    <row r="7" spans="2:18" ht="15.75">
      <c r="B7" s="33"/>
      <c r="C7" s="33" t="s">
        <v>1</v>
      </c>
      <c r="D7" s="33"/>
      <c r="E7" s="33"/>
      <c r="F7" s="33"/>
      <c r="G7" s="256">
        <v>819058.2</v>
      </c>
      <c r="H7" s="256">
        <v>787889.20000000007</v>
      </c>
      <c r="I7" s="256">
        <v>877559.7</v>
      </c>
      <c r="J7" s="256">
        <v>903591.50000000012</v>
      </c>
      <c r="K7" s="258">
        <v>1003508.5</v>
      </c>
      <c r="L7" s="258">
        <v>1097340</v>
      </c>
      <c r="M7" s="258">
        <v>1214337</v>
      </c>
      <c r="N7" s="258">
        <v>1128727.2999999998</v>
      </c>
      <c r="O7" s="258">
        <v>1444653.4000000001</v>
      </c>
      <c r="P7" s="258">
        <v>1363262.1</v>
      </c>
      <c r="Q7" s="258">
        <v>1268686.4999999998</v>
      </c>
      <c r="R7" s="171"/>
    </row>
    <row r="8" spans="2:18" s="7" customFormat="1" ht="15.75" hidden="1" customHeight="1" outlineLevel="1">
      <c r="B8" s="38"/>
      <c r="C8" s="38"/>
      <c r="D8" s="38" t="s">
        <v>2</v>
      </c>
      <c r="E8" s="38"/>
      <c r="F8" s="38"/>
      <c r="G8" s="259">
        <v>161764.4</v>
      </c>
      <c r="H8" s="259">
        <v>148772.4</v>
      </c>
      <c r="I8" s="259">
        <v>176736.2</v>
      </c>
      <c r="J8" s="259">
        <v>191994.7</v>
      </c>
      <c r="K8" s="260">
        <v>186670.7</v>
      </c>
      <c r="L8" s="260">
        <v>213906.3</v>
      </c>
      <c r="M8" s="260">
        <v>225592.90000000002</v>
      </c>
      <c r="N8" s="260">
        <v>233380.39999999997</v>
      </c>
      <c r="O8" s="260">
        <v>249582.4</v>
      </c>
      <c r="P8" s="260">
        <v>265829.5</v>
      </c>
      <c r="Q8" s="260">
        <v>280291.60000000003</v>
      </c>
      <c r="R8" s="171"/>
    </row>
    <row r="9" spans="2:18" s="7" customFormat="1" ht="15.75" hidden="1" customHeight="1" outlineLevel="1">
      <c r="B9" s="38"/>
      <c r="C9" s="38"/>
      <c r="D9" s="38" t="s">
        <v>3</v>
      </c>
      <c r="E9" s="38"/>
      <c r="F9" s="38"/>
      <c r="G9" s="259">
        <v>81366.099999999991</v>
      </c>
      <c r="H9" s="259">
        <v>83144.3</v>
      </c>
      <c r="I9" s="259">
        <v>76445.5</v>
      </c>
      <c r="J9" s="259">
        <v>91798.3</v>
      </c>
      <c r="K9" s="260">
        <v>157493.9</v>
      </c>
      <c r="L9" s="260">
        <v>170866.7</v>
      </c>
      <c r="M9" s="260">
        <v>143258.4</v>
      </c>
      <c r="N9" s="260">
        <v>150565.29999999999</v>
      </c>
      <c r="O9" s="260">
        <v>156030</v>
      </c>
      <c r="P9" s="260">
        <v>186926.19999999998</v>
      </c>
      <c r="Q9" s="260">
        <v>191551.4</v>
      </c>
      <c r="R9" s="171"/>
    </row>
    <row r="10" spans="2:18" s="7" customFormat="1" ht="15.75" hidden="1" customHeight="1" outlineLevel="1">
      <c r="B10" s="38"/>
      <c r="C10" s="38"/>
      <c r="D10" s="38" t="s">
        <v>52</v>
      </c>
      <c r="E10" s="38"/>
      <c r="F10" s="38"/>
      <c r="G10" s="259">
        <v>323334.90000000002</v>
      </c>
      <c r="H10" s="259">
        <v>262230.40000000002</v>
      </c>
      <c r="I10" s="259">
        <v>272291.10000000003</v>
      </c>
      <c r="J10" s="259">
        <v>298427.19999999995</v>
      </c>
      <c r="K10" s="260">
        <v>310206.8</v>
      </c>
      <c r="L10" s="260">
        <v>325383.2</v>
      </c>
      <c r="M10" s="260">
        <v>445250.1</v>
      </c>
      <c r="N10" s="260">
        <v>360080.00000000006</v>
      </c>
      <c r="O10" s="260">
        <v>382008.10000000003</v>
      </c>
      <c r="P10" s="260">
        <v>403791.3</v>
      </c>
      <c r="Q10" s="260">
        <v>427590.89999999997</v>
      </c>
      <c r="R10" s="171"/>
    </row>
    <row r="11" spans="2:18" s="7" customFormat="1" ht="15.75" hidden="1" customHeight="1" outlineLevel="1">
      <c r="B11" s="38"/>
      <c r="C11" s="38"/>
      <c r="D11" s="38" t="s">
        <v>4</v>
      </c>
      <c r="E11" s="38"/>
      <c r="F11" s="38"/>
      <c r="G11" s="259">
        <v>77525.2</v>
      </c>
      <c r="H11" s="259">
        <v>76678.2</v>
      </c>
      <c r="I11" s="259">
        <v>77161.100000000006</v>
      </c>
      <c r="J11" s="259">
        <v>92643.8</v>
      </c>
      <c r="K11" s="260">
        <v>90638.3</v>
      </c>
      <c r="L11" s="260">
        <v>109985.1</v>
      </c>
      <c r="M11" s="260">
        <v>122102.8</v>
      </c>
      <c r="N11" s="260">
        <v>114387</v>
      </c>
      <c r="O11" s="260">
        <v>135912.1</v>
      </c>
      <c r="P11" s="260">
        <v>129582.2</v>
      </c>
      <c r="Q11" s="260">
        <v>136102</v>
      </c>
      <c r="R11" s="171"/>
    </row>
    <row r="12" spans="2:18" s="7" customFormat="1" ht="15.75" hidden="1" customHeight="1" outlineLevel="1">
      <c r="B12" s="38"/>
      <c r="C12" s="38"/>
      <c r="D12" s="38" t="s">
        <v>5</v>
      </c>
      <c r="E12" s="38"/>
      <c r="F12" s="38"/>
      <c r="G12" s="259">
        <v>2189.8000000000002</v>
      </c>
      <c r="H12" s="259">
        <v>11896.999999999998</v>
      </c>
      <c r="I12" s="259">
        <v>3708.8</v>
      </c>
      <c r="J12" s="259">
        <v>13863.7</v>
      </c>
      <c r="K12" s="260">
        <v>4157.6000000000004</v>
      </c>
      <c r="L12" s="260">
        <v>33628.5</v>
      </c>
      <c r="M12" s="260">
        <v>12987.6</v>
      </c>
      <c r="N12" s="260">
        <v>21618.6</v>
      </c>
      <c r="O12" s="260">
        <v>10640.3</v>
      </c>
      <c r="P12" s="260">
        <v>20614.8</v>
      </c>
      <c r="Q12" s="260">
        <v>7658.4000000000005</v>
      </c>
      <c r="R12" s="171"/>
    </row>
    <row r="13" spans="2:18" s="7" customFormat="1" ht="15.75" hidden="1" customHeight="1" outlineLevel="1">
      <c r="B13" s="38"/>
      <c r="C13" s="38"/>
      <c r="D13" s="38" t="s">
        <v>6</v>
      </c>
      <c r="E13" s="38"/>
      <c r="F13" s="38"/>
      <c r="G13" s="259">
        <v>13795.4</v>
      </c>
      <c r="H13" s="259">
        <v>13463.7</v>
      </c>
      <c r="I13" s="259">
        <v>11536.4</v>
      </c>
      <c r="J13" s="259">
        <v>13851.5</v>
      </c>
      <c r="K13" s="260">
        <v>15276.399999999998</v>
      </c>
      <c r="L13" s="260">
        <v>14390.5</v>
      </c>
      <c r="M13" s="260">
        <v>15125.9</v>
      </c>
      <c r="N13" s="260">
        <v>17685.599999999999</v>
      </c>
      <c r="O13" s="260">
        <v>18562.3</v>
      </c>
      <c r="P13" s="260">
        <v>19240.2</v>
      </c>
      <c r="Q13" s="260">
        <v>22328.3</v>
      </c>
      <c r="R13" s="171"/>
    </row>
    <row r="14" spans="2:18" s="7" customFormat="1" ht="15.75" hidden="1" customHeight="1" outlineLevel="1">
      <c r="B14" s="38"/>
      <c r="C14" s="38"/>
      <c r="D14" s="38" t="s">
        <v>7</v>
      </c>
      <c r="E14" s="38"/>
      <c r="F14" s="38"/>
      <c r="G14" s="259">
        <v>67322.7</v>
      </c>
      <c r="H14" s="259">
        <v>94698.7</v>
      </c>
      <c r="I14" s="259">
        <v>145822.1</v>
      </c>
      <c r="J14" s="259">
        <v>89317.9</v>
      </c>
      <c r="K14" s="260">
        <v>116347.6</v>
      </c>
      <c r="L14" s="260">
        <v>98082.7</v>
      </c>
      <c r="M14" s="260">
        <v>105081.3</v>
      </c>
      <c r="N14" s="260">
        <v>81701.3</v>
      </c>
      <c r="O14" s="260">
        <v>322330.10000000003</v>
      </c>
      <c r="P14" s="260">
        <v>186223.7</v>
      </c>
      <c r="Q14" s="260">
        <v>48334.8</v>
      </c>
      <c r="R14" s="171"/>
    </row>
    <row r="15" spans="2:18" s="7" customFormat="1" ht="15.75" hidden="1" customHeight="1" outlineLevel="1">
      <c r="B15" s="38"/>
      <c r="C15" s="38"/>
      <c r="D15" s="38" t="s">
        <v>8</v>
      </c>
      <c r="E15" s="38"/>
      <c r="F15" s="38"/>
      <c r="G15" s="259">
        <v>33632.699999999997</v>
      </c>
      <c r="H15" s="259">
        <v>29538.2</v>
      </c>
      <c r="I15" s="259">
        <v>39245.1</v>
      </c>
      <c r="J15" s="259">
        <v>36261.5</v>
      </c>
      <c r="K15" s="260">
        <v>35418.6</v>
      </c>
      <c r="L15" s="260">
        <v>42320.7</v>
      </c>
      <c r="M15" s="260">
        <v>44524.700000000004</v>
      </c>
      <c r="N15" s="260">
        <v>48563.399999999994</v>
      </c>
      <c r="O15" s="260">
        <v>52686.8</v>
      </c>
      <c r="P15" s="260">
        <v>47816.599999999991</v>
      </c>
      <c r="Q15" s="260">
        <v>54477.8</v>
      </c>
      <c r="R15" s="171"/>
    </row>
    <row r="16" spans="2:18" s="7" customFormat="1" ht="15.75" hidden="1" customHeight="1" outlineLevel="1">
      <c r="B16" s="38"/>
      <c r="C16" s="38"/>
      <c r="D16" s="38" t="s">
        <v>119</v>
      </c>
      <c r="E16" s="38"/>
      <c r="F16" s="38"/>
      <c r="G16" s="259">
        <v>58127.000000000007</v>
      </c>
      <c r="H16" s="259">
        <v>67466.3</v>
      </c>
      <c r="I16" s="259">
        <v>74613.399999999994</v>
      </c>
      <c r="J16" s="259">
        <v>75432.899999999994</v>
      </c>
      <c r="K16" s="260">
        <v>87298.6</v>
      </c>
      <c r="L16" s="260">
        <v>88776.300000000017</v>
      </c>
      <c r="M16" s="260">
        <v>100413.3</v>
      </c>
      <c r="N16" s="260">
        <v>100745.70000000001</v>
      </c>
      <c r="O16" s="260">
        <v>116901.29999999999</v>
      </c>
      <c r="P16" s="260">
        <v>103237.6</v>
      </c>
      <c r="Q16" s="260">
        <v>100351.3</v>
      </c>
      <c r="R16" s="171"/>
    </row>
    <row r="17" spans="2:18" s="7" customFormat="1" ht="15.75" customHeight="1" collapsed="1">
      <c r="B17" s="33"/>
      <c r="C17" s="33" t="s">
        <v>120</v>
      </c>
      <c r="D17" s="33"/>
      <c r="E17" s="33"/>
      <c r="F17" s="33"/>
      <c r="G17" s="256">
        <v>40375.4</v>
      </c>
      <c r="H17" s="256">
        <v>30909.900000000005</v>
      </c>
      <c r="I17" s="256">
        <v>157846.79999999999</v>
      </c>
      <c r="J17" s="256">
        <v>134799.69999999998</v>
      </c>
      <c r="K17" s="258">
        <v>84638.2</v>
      </c>
      <c r="L17" s="258">
        <v>57546.5</v>
      </c>
      <c r="M17" s="258">
        <v>119841.7</v>
      </c>
      <c r="N17" s="258">
        <v>71784.2</v>
      </c>
      <c r="O17" s="258">
        <v>122531.40000000001</v>
      </c>
      <c r="P17" s="258">
        <v>75649.899999999994</v>
      </c>
      <c r="Q17" s="258">
        <v>53804.1</v>
      </c>
      <c r="R17" s="171"/>
    </row>
    <row r="18" spans="2:18" ht="15.75" hidden="1" customHeight="1" outlineLevel="1">
      <c r="B18" s="38"/>
      <c r="C18" s="38"/>
      <c r="D18" s="38" t="s">
        <v>111</v>
      </c>
      <c r="E18" s="38"/>
      <c r="F18" s="38"/>
      <c r="G18" s="259">
        <v>11952.2</v>
      </c>
      <c r="H18" s="259">
        <v>7567.1</v>
      </c>
      <c r="I18" s="259">
        <v>34236.800000000003</v>
      </c>
      <c r="J18" s="259">
        <v>8341.1</v>
      </c>
      <c r="K18" s="260">
        <v>15036.2</v>
      </c>
      <c r="L18" s="260">
        <v>21724.9</v>
      </c>
      <c r="M18" s="260">
        <v>22244.799999999999</v>
      </c>
      <c r="N18" s="260">
        <v>23928.9</v>
      </c>
      <c r="O18" s="260">
        <v>21450.799999999999</v>
      </c>
      <c r="P18" s="260">
        <v>13322.9</v>
      </c>
      <c r="Q18" s="260">
        <v>9471.1</v>
      </c>
      <c r="R18" s="171"/>
    </row>
    <row r="19" spans="2:18" ht="15.75" hidden="1" customHeight="1" outlineLevel="1">
      <c r="B19" s="38"/>
      <c r="C19" s="38"/>
      <c r="D19" s="38" t="s">
        <v>121</v>
      </c>
      <c r="E19" s="38"/>
      <c r="F19" s="38"/>
      <c r="G19" s="259">
        <v>13784.7</v>
      </c>
      <c r="H19" s="259">
        <v>2878.5</v>
      </c>
      <c r="I19" s="259">
        <v>102568.7</v>
      </c>
      <c r="J19" s="259">
        <v>102833.5</v>
      </c>
      <c r="K19" s="266">
        <v>37050.9</v>
      </c>
      <c r="L19" s="266">
        <v>15589.4</v>
      </c>
      <c r="M19" s="266">
        <v>74002</v>
      </c>
      <c r="N19" s="266">
        <v>14655.9</v>
      </c>
      <c r="O19" s="266">
        <v>75340.100000000006</v>
      </c>
      <c r="P19" s="266">
        <v>26073</v>
      </c>
      <c r="Q19" s="266">
        <v>0</v>
      </c>
      <c r="R19" s="171"/>
    </row>
    <row r="20" spans="2:18" s="7" customFormat="1" ht="15.75" hidden="1" customHeight="1" outlineLevel="1">
      <c r="B20" s="38"/>
      <c r="C20" s="38"/>
      <c r="D20" s="38" t="s">
        <v>10</v>
      </c>
      <c r="E20" s="38"/>
      <c r="F20" s="38"/>
      <c r="G20" s="259">
        <v>14638.5</v>
      </c>
      <c r="H20" s="259">
        <v>20464.300000000003</v>
      </c>
      <c r="I20" s="259">
        <v>21041.299999999992</v>
      </c>
      <c r="J20" s="259">
        <v>23625.099999999991</v>
      </c>
      <c r="K20" s="260">
        <v>32551.1</v>
      </c>
      <c r="L20" s="260">
        <v>20232.2</v>
      </c>
      <c r="M20" s="260">
        <v>23594.899999999998</v>
      </c>
      <c r="N20" s="260">
        <v>33199.4</v>
      </c>
      <c r="O20" s="260">
        <v>25740.5</v>
      </c>
      <c r="P20" s="260">
        <v>36254</v>
      </c>
      <c r="Q20" s="260">
        <v>44333</v>
      </c>
      <c r="R20" s="171"/>
    </row>
    <row r="21" spans="2:18" s="7" customFormat="1" ht="15.75" customHeight="1" collapsed="1">
      <c r="B21" s="33"/>
      <c r="C21" s="33" t="s">
        <v>11</v>
      </c>
      <c r="D21" s="33"/>
      <c r="E21" s="33"/>
      <c r="F21" s="33"/>
      <c r="G21" s="256">
        <v>34736.699999999997</v>
      </c>
      <c r="H21" s="256">
        <v>25864.1</v>
      </c>
      <c r="I21" s="256">
        <v>36909.1</v>
      </c>
      <c r="J21" s="256">
        <v>45019.7</v>
      </c>
      <c r="K21" s="258">
        <v>39252.1</v>
      </c>
      <c r="L21" s="258">
        <v>45177.7</v>
      </c>
      <c r="M21" s="258">
        <v>48781</v>
      </c>
      <c r="N21" s="258">
        <v>74385.400000000009</v>
      </c>
      <c r="O21" s="258">
        <v>72517.900000000009</v>
      </c>
      <c r="P21" s="258">
        <v>59963.700000000012</v>
      </c>
      <c r="Q21" s="258">
        <v>88871.299999999988</v>
      </c>
      <c r="R21" s="171"/>
    </row>
    <row r="22" spans="2:18" s="7" customFormat="1" ht="15.75" hidden="1" customHeight="1" outlineLevel="2">
      <c r="B22" s="38"/>
      <c r="C22" s="38"/>
      <c r="D22" s="38" t="s">
        <v>12</v>
      </c>
      <c r="E22" s="38"/>
      <c r="F22" s="38"/>
      <c r="G22" s="259">
        <v>24881.800000000003</v>
      </c>
      <c r="H22" s="259">
        <v>18460.400000000001</v>
      </c>
      <c r="I22" s="259">
        <v>26768.800000000003</v>
      </c>
      <c r="J22" s="259">
        <v>29627.7</v>
      </c>
      <c r="K22" s="260">
        <v>22077</v>
      </c>
      <c r="L22" s="260">
        <v>27161.699999999997</v>
      </c>
      <c r="M22" s="260">
        <v>41098</v>
      </c>
      <c r="N22" s="260">
        <v>36300</v>
      </c>
      <c r="O22" s="260">
        <v>46294.399999999994</v>
      </c>
      <c r="P22" s="260">
        <v>39241.699999999997</v>
      </c>
      <c r="Q22" s="260">
        <v>64739.3</v>
      </c>
      <c r="R22" s="171"/>
    </row>
    <row r="23" spans="2:18" s="7" customFormat="1" ht="15.75" hidden="1" customHeight="1" outlineLevel="2">
      <c r="B23" s="38"/>
      <c r="C23" s="38"/>
      <c r="D23" s="38" t="s">
        <v>13</v>
      </c>
      <c r="E23" s="38"/>
      <c r="F23" s="38"/>
      <c r="G23" s="259">
        <v>2877.2</v>
      </c>
      <c r="H23" s="259">
        <v>522.4</v>
      </c>
      <c r="I23" s="259">
        <v>3553.8999999999996</v>
      </c>
      <c r="J23" s="259">
        <v>4226.2</v>
      </c>
      <c r="K23" s="260">
        <v>8625.6</v>
      </c>
      <c r="L23" s="260">
        <v>2419.6000000000004</v>
      </c>
      <c r="M23" s="260">
        <v>1899.1</v>
      </c>
      <c r="N23" s="260">
        <v>18896.400000000001</v>
      </c>
      <c r="O23" s="260">
        <v>16448.599999999999</v>
      </c>
      <c r="P23" s="260">
        <v>6519.2999999999993</v>
      </c>
      <c r="Q23" s="260">
        <v>4367.5999999999995</v>
      </c>
      <c r="R23" s="171"/>
    </row>
    <row r="24" spans="2:18" s="7" customFormat="1" ht="15.75" hidden="1" customHeight="1" outlineLevel="2">
      <c r="B24" s="38"/>
      <c r="C24" s="38"/>
      <c r="D24" s="38" t="s">
        <v>14</v>
      </c>
      <c r="E24" s="38"/>
      <c r="F24" s="38"/>
      <c r="G24" s="259">
        <v>6977.7000000000007</v>
      </c>
      <c r="H24" s="259">
        <v>6881.3000000000011</v>
      </c>
      <c r="I24" s="259">
        <v>6586.4</v>
      </c>
      <c r="J24" s="259">
        <v>11165.799999999997</v>
      </c>
      <c r="K24" s="260">
        <v>8549.5</v>
      </c>
      <c r="L24" s="260">
        <v>15596.400000000001</v>
      </c>
      <c r="M24" s="260">
        <v>5783.9</v>
      </c>
      <c r="N24" s="260">
        <v>19189</v>
      </c>
      <c r="O24" s="260">
        <v>9774.9000000000015</v>
      </c>
      <c r="P24" s="260">
        <v>14202.699999999999</v>
      </c>
      <c r="Q24" s="260">
        <v>19764.400000000001</v>
      </c>
      <c r="R24" s="171"/>
    </row>
    <row r="25" spans="2:18" ht="15.75" customHeight="1" collapsed="1">
      <c r="B25" s="33"/>
      <c r="C25" s="33" t="s">
        <v>15</v>
      </c>
      <c r="D25" s="33"/>
      <c r="E25" s="33"/>
      <c r="F25" s="33"/>
      <c r="G25" s="256">
        <v>1410.3000000000002</v>
      </c>
      <c r="H25" s="256">
        <v>1367.5</v>
      </c>
      <c r="I25" s="256">
        <v>2398</v>
      </c>
      <c r="J25" s="256">
        <v>2170.9</v>
      </c>
      <c r="K25" s="258">
        <v>1231.5</v>
      </c>
      <c r="L25" s="258">
        <v>1823.8</v>
      </c>
      <c r="M25" s="258">
        <v>1965.9</v>
      </c>
      <c r="N25" s="258">
        <v>3285.7</v>
      </c>
      <c r="O25" s="258">
        <v>3117.5</v>
      </c>
      <c r="P25" s="258">
        <v>1782.1999999999998</v>
      </c>
      <c r="Q25" s="258">
        <v>11130.5</v>
      </c>
      <c r="R25" s="171"/>
    </row>
    <row r="26" spans="2:18" s="10" customFormat="1" ht="15.75" customHeight="1">
      <c r="B26" s="20"/>
      <c r="C26" s="20"/>
      <c r="D26" s="22"/>
      <c r="E26" s="23"/>
      <c r="F26" s="24"/>
      <c r="G26" s="259"/>
      <c r="H26" s="259"/>
      <c r="I26" s="259"/>
      <c r="J26" s="259"/>
      <c r="K26" s="260"/>
      <c r="L26" s="260"/>
      <c r="M26" s="260"/>
      <c r="N26" s="260"/>
      <c r="O26" s="260"/>
      <c r="P26" s="260"/>
      <c r="Q26" s="260"/>
      <c r="R26" s="171"/>
    </row>
    <row r="27" spans="2:18" s="10" customFormat="1" ht="15.75" customHeight="1">
      <c r="B27" s="29" t="s">
        <v>16</v>
      </c>
      <c r="C27" s="29"/>
      <c r="D27" s="29"/>
      <c r="E27" s="29"/>
      <c r="F27" s="29"/>
      <c r="G27" s="253">
        <v>912278.6</v>
      </c>
      <c r="H27" s="253">
        <v>922314.2</v>
      </c>
      <c r="I27" s="253">
        <v>1174466.8999999999</v>
      </c>
      <c r="J27" s="253">
        <v>1164766.6000000001</v>
      </c>
      <c r="K27" s="255">
        <v>1291042</v>
      </c>
      <c r="L27" s="255">
        <v>1523532.4</v>
      </c>
      <c r="M27" s="255">
        <v>1386870.9</v>
      </c>
      <c r="N27" s="255">
        <v>1488234.4000000001</v>
      </c>
      <c r="O27" s="255">
        <v>1562195.9</v>
      </c>
      <c r="P27" s="255">
        <v>1603707.0000000002</v>
      </c>
      <c r="Q27" s="255">
        <v>1650330.6999999997</v>
      </c>
      <c r="R27" s="171"/>
    </row>
    <row r="28" spans="2:18" s="10" customFormat="1" ht="15.75" customHeight="1">
      <c r="B28" s="33"/>
      <c r="C28" s="33" t="s">
        <v>17</v>
      </c>
      <c r="D28" s="33"/>
      <c r="E28" s="33"/>
      <c r="F28" s="33"/>
      <c r="G28" s="256">
        <v>850628.2</v>
      </c>
      <c r="H28" s="256">
        <v>871373.70000000007</v>
      </c>
      <c r="I28" s="256">
        <v>1105963.2000000002</v>
      </c>
      <c r="J28" s="256">
        <v>1076019.2</v>
      </c>
      <c r="K28" s="258">
        <v>1208320.5000000002</v>
      </c>
      <c r="L28" s="258">
        <v>1419597.0999999999</v>
      </c>
      <c r="M28" s="258">
        <v>1299718.6000000001</v>
      </c>
      <c r="N28" s="258">
        <v>1309929.7000000002</v>
      </c>
      <c r="O28" s="258">
        <v>1411394.7999999998</v>
      </c>
      <c r="P28" s="258">
        <v>1465917.0999999999</v>
      </c>
      <c r="Q28" s="258">
        <v>1494669.6999999997</v>
      </c>
      <c r="R28" s="171"/>
    </row>
    <row r="29" spans="2:18" ht="15.75" customHeight="1">
      <c r="B29" s="44"/>
      <c r="C29" s="44" t="s">
        <v>41</v>
      </c>
      <c r="D29" s="45"/>
      <c r="E29" s="46"/>
      <c r="F29" s="47"/>
      <c r="G29" s="261">
        <v>519738.3</v>
      </c>
      <c r="H29" s="261">
        <v>529466</v>
      </c>
      <c r="I29" s="261">
        <v>605794.1</v>
      </c>
      <c r="J29" s="261">
        <v>638959.5</v>
      </c>
      <c r="K29" s="262">
        <v>747877.9</v>
      </c>
      <c r="L29" s="262">
        <v>966324.79999999993</v>
      </c>
      <c r="M29" s="262">
        <v>693112.09999999986</v>
      </c>
      <c r="N29" s="262">
        <v>745308.6</v>
      </c>
      <c r="O29" s="262">
        <v>833541.69999999984</v>
      </c>
      <c r="P29" s="262">
        <v>861830.9</v>
      </c>
      <c r="Q29" s="262">
        <v>920440.09999999986</v>
      </c>
      <c r="R29" s="171"/>
    </row>
    <row r="30" spans="2:18" ht="15.75" hidden="1" customHeight="1" outlineLevel="1">
      <c r="B30" s="38"/>
      <c r="C30" s="38"/>
      <c r="D30" s="38" t="s">
        <v>18</v>
      </c>
      <c r="E30" s="38"/>
      <c r="F30" s="38"/>
      <c r="G30" s="259">
        <v>344511.69999999995</v>
      </c>
      <c r="H30" s="259">
        <v>334809.69999999995</v>
      </c>
      <c r="I30" s="259">
        <v>354744.1</v>
      </c>
      <c r="J30" s="259">
        <v>380731.9</v>
      </c>
      <c r="K30" s="260">
        <v>384712.30000000005</v>
      </c>
      <c r="L30" s="260">
        <v>627961.60000000009</v>
      </c>
      <c r="M30" s="260">
        <v>444071.60000000003</v>
      </c>
      <c r="N30" s="260">
        <v>443860.69999999995</v>
      </c>
      <c r="O30" s="260">
        <v>502217.5</v>
      </c>
      <c r="P30" s="260">
        <v>523131.00000000006</v>
      </c>
      <c r="Q30" s="260">
        <v>527551.4</v>
      </c>
      <c r="R30" s="171"/>
    </row>
    <row r="31" spans="2:18" ht="15.75" hidden="1" customHeight="1" outlineLevel="1">
      <c r="B31" s="38"/>
      <c r="C31" s="38"/>
      <c r="D31" s="38" t="s">
        <v>53</v>
      </c>
      <c r="E31" s="38"/>
      <c r="F31" s="38"/>
      <c r="G31" s="259">
        <v>22776.7</v>
      </c>
      <c r="H31" s="259">
        <v>21947.5</v>
      </c>
      <c r="I31" s="259">
        <v>42317</v>
      </c>
      <c r="J31" s="259">
        <v>25980.400000000001</v>
      </c>
      <c r="K31" s="260">
        <v>27656.9</v>
      </c>
      <c r="L31" s="260">
        <v>29543.9</v>
      </c>
      <c r="M31" s="260">
        <v>30073.8</v>
      </c>
      <c r="N31" s="260">
        <v>35745.5</v>
      </c>
      <c r="O31" s="260">
        <v>36031.4</v>
      </c>
      <c r="P31" s="260">
        <v>37835.699999999997</v>
      </c>
      <c r="Q31" s="260">
        <v>44611.1</v>
      </c>
      <c r="R31" s="171"/>
    </row>
    <row r="32" spans="2:18" ht="15.75" hidden="1" customHeight="1" outlineLevel="1">
      <c r="B32" s="38"/>
      <c r="C32" s="38"/>
      <c r="D32" s="38" t="s">
        <v>54</v>
      </c>
      <c r="E32" s="38"/>
      <c r="F32" s="38"/>
      <c r="G32" s="259">
        <v>37971.9</v>
      </c>
      <c r="H32" s="259">
        <v>35496.5</v>
      </c>
      <c r="I32" s="259">
        <v>62423.100000000006</v>
      </c>
      <c r="J32" s="259">
        <v>45076</v>
      </c>
      <c r="K32" s="260">
        <v>41255.9</v>
      </c>
      <c r="L32" s="260">
        <v>43330.7</v>
      </c>
      <c r="M32" s="260">
        <v>41745.1</v>
      </c>
      <c r="N32" s="260">
        <v>41876.300000000003</v>
      </c>
      <c r="O32" s="260">
        <v>61385.9</v>
      </c>
      <c r="P32" s="260">
        <v>57806.9</v>
      </c>
      <c r="Q32" s="260">
        <v>54106.1</v>
      </c>
      <c r="R32" s="171"/>
    </row>
    <row r="33" spans="1:18" ht="15.75" hidden="1" customHeight="1" outlineLevel="1">
      <c r="B33" s="38"/>
      <c r="C33" s="38"/>
      <c r="D33" s="38" t="s">
        <v>19</v>
      </c>
      <c r="E33" s="38"/>
      <c r="F33" s="38"/>
      <c r="G33" s="259">
        <v>37421.300000000003</v>
      </c>
      <c r="H33" s="259">
        <v>32264.3</v>
      </c>
      <c r="I33" s="259">
        <v>35376.699999999997</v>
      </c>
      <c r="J33" s="259">
        <v>35341.9</v>
      </c>
      <c r="K33" s="260">
        <v>40586.1</v>
      </c>
      <c r="L33" s="260">
        <v>76694.900000000009</v>
      </c>
      <c r="M33" s="260">
        <v>42168.7</v>
      </c>
      <c r="N33" s="260">
        <v>42641.5</v>
      </c>
      <c r="O33" s="260">
        <v>57671.5</v>
      </c>
      <c r="P33" s="260">
        <v>57394.9</v>
      </c>
      <c r="Q33" s="260">
        <v>62939.3</v>
      </c>
      <c r="R33" s="171"/>
    </row>
    <row r="34" spans="1:18" s="5" customFormat="1" ht="15.75" hidden="1" customHeight="1" outlineLevel="1">
      <c r="B34" s="38"/>
      <c r="C34" s="38"/>
      <c r="D34" s="38" t="s">
        <v>42</v>
      </c>
      <c r="E34" s="38"/>
      <c r="F34" s="38"/>
      <c r="G34" s="259">
        <v>38067.300000000003</v>
      </c>
      <c r="H34" s="259">
        <v>38361.199999999997</v>
      </c>
      <c r="I34" s="259">
        <v>40263.599999999999</v>
      </c>
      <c r="J34" s="259">
        <v>41043</v>
      </c>
      <c r="K34" s="260">
        <v>44466.5</v>
      </c>
      <c r="L34" s="260">
        <v>45880.1</v>
      </c>
      <c r="M34" s="260">
        <v>44794</v>
      </c>
      <c r="N34" s="260">
        <v>63440.600000000006</v>
      </c>
      <c r="O34" s="260">
        <v>54241.1</v>
      </c>
      <c r="P34" s="260">
        <v>56770.6</v>
      </c>
      <c r="Q34" s="260">
        <v>66701.7</v>
      </c>
      <c r="R34" s="171"/>
    </row>
    <row r="35" spans="1:18" s="5" customFormat="1" ht="15.75" hidden="1" customHeight="1" outlineLevel="1">
      <c r="B35" s="38"/>
      <c r="C35" s="38"/>
      <c r="D35" s="38" t="s">
        <v>113</v>
      </c>
      <c r="E35" s="38"/>
      <c r="F35" s="38"/>
      <c r="G35" s="259">
        <v>38989.4</v>
      </c>
      <c r="H35" s="259">
        <v>66586.8</v>
      </c>
      <c r="I35" s="259">
        <v>70669.599999999991</v>
      </c>
      <c r="J35" s="259">
        <v>110786.30000000002</v>
      </c>
      <c r="K35" s="260">
        <v>209200.19999999995</v>
      </c>
      <c r="L35" s="260">
        <v>142913.60000000001</v>
      </c>
      <c r="M35" s="260">
        <v>90258.9</v>
      </c>
      <c r="N35" s="260">
        <v>117743.99999999999</v>
      </c>
      <c r="O35" s="260">
        <v>121994.29999999999</v>
      </c>
      <c r="P35" s="260">
        <v>128891.80000000002</v>
      </c>
      <c r="Q35" s="260">
        <v>164530.5</v>
      </c>
      <c r="R35" s="171"/>
    </row>
    <row r="36" spans="1:18" ht="15.75" customHeight="1" collapsed="1">
      <c r="B36" s="44"/>
      <c r="C36" s="44" t="s">
        <v>21</v>
      </c>
      <c r="D36" s="45"/>
      <c r="E36" s="46"/>
      <c r="F36" s="47"/>
      <c r="G36" s="261">
        <v>85266.200000000012</v>
      </c>
      <c r="H36" s="261">
        <v>111455.29999999999</v>
      </c>
      <c r="I36" s="261">
        <v>222217.90000000002</v>
      </c>
      <c r="J36" s="261">
        <v>162085</v>
      </c>
      <c r="K36" s="262">
        <v>176359.19999999998</v>
      </c>
      <c r="L36" s="262">
        <v>172338</v>
      </c>
      <c r="M36" s="262">
        <v>244815.7</v>
      </c>
      <c r="N36" s="262">
        <v>225735.40000000002</v>
      </c>
      <c r="O36" s="262">
        <v>218841.19999999998</v>
      </c>
      <c r="P36" s="262">
        <v>234040.1</v>
      </c>
      <c r="Q36" s="262">
        <v>170600.9</v>
      </c>
      <c r="R36" s="171"/>
    </row>
    <row r="37" spans="1:18" s="9" customFormat="1" ht="15.75" hidden="1" customHeight="1" outlineLevel="1">
      <c r="B37" s="38"/>
      <c r="C37" s="38"/>
      <c r="D37" s="38" t="s">
        <v>22</v>
      </c>
      <c r="E37" s="38"/>
      <c r="F37" s="38"/>
      <c r="G37" s="259">
        <v>61264.5</v>
      </c>
      <c r="H37" s="259">
        <v>76105.399999999994</v>
      </c>
      <c r="I37" s="259">
        <v>185614.30000000002</v>
      </c>
      <c r="J37" s="259">
        <v>116673.30000000002</v>
      </c>
      <c r="K37" s="260">
        <v>133324.6</v>
      </c>
      <c r="L37" s="260">
        <v>137944.5</v>
      </c>
      <c r="M37" s="260">
        <v>211901</v>
      </c>
      <c r="N37" s="260">
        <v>185591.3</v>
      </c>
      <c r="O37" s="260">
        <v>180193.3</v>
      </c>
      <c r="P37" s="260">
        <v>196815.80000000002</v>
      </c>
      <c r="Q37" s="260">
        <v>124388.49999999999</v>
      </c>
      <c r="R37" s="171"/>
    </row>
    <row r="38" spans="1:18" s="9" customFormat="1" ht="15.75" hidden="1" outlineLevel="1">
      <c r="B38" s="38"/>
      <c r="C38" s="38"/>
      <c r="D38" s="38" t="s">
        <v>23</v>
      </c>
      <c r="E38" s="38"/>
      <c r="F38" s="38"/>
      <c r="G38" s="259">
        <v>22371.800000000003</v>
      </c>
      <c r="H38" s="259">
        <v>33652.9</v>
      </c>
      <c r="I38" s="259">
        <v>35254.600000000006</v>
      </c>
      <c r="J38" s="259">
        <v>44041.3</v>
      </c>
      <c r="K38" s="260">
        <v>42021.899999999994</v>
      </c>
      <c r="L38" s="260">
        <v>33298.699999999997</v>
      </c>
      <c r="M38" s="260">
        <v>30895.800000000003</v>
      </c>
      <c r="N38" s="260">
        <v>37987</v>
      </c>
      <c r="O38" s="260">
        <v>34564.300000000003</v>
      </c>
      <c r="P38" s="260">
        <v>35995.699999999997</v>
      </c>
      <c r="Q38" s="260">
        <v>44765.19999999999</v>
      </c>
      <c r="R38" s="171"/>
    </row>
    <row r="39" spans="1:18" s="9" customFormat="1" ht="15.75" hidden="1" customHeight="1" outlineLevel="1">
      <c r="B39" s="38"/>
      <c r="C39" s="38"/>
      <c r="D39" s="38" t="s">
        <v>117</v>
      </c>
      <c r="E39" s="38"/>
      <c r="F39" s="38"/>
      <c r="G39" s="259">
        <v>1629.8999999999999</v>
      </c>
      <c r="H39" s="259">
        <v>1696.9999999999998</v>
      </c>
      <c r="I39" s="259">
        <v>1349</v>
      </c>
      <c r="J39" s="259">
        <v>1370.4</v>
      </c>
      <c r="K39" s="260">
        <v>1012.6999999999998</v>
      </c>
      <c r="L39" s="260">
        <v>1094.8</v>
      </c>
      <c r="M39" s="260">
        <v>2018.9000000000003</v>
      </c>
      <c r="N39" s="260">
        <v>2157.1</v>
      </c>
      <c r="O39" s="260">
        <v>4083.6</v>
      </c>
      <c r="P39" s="260">
        <v>1228.5999999999999</v>
      </c>
      <c r="Q39" s="260">
        <v>1447.2</v>
      </c>
      <c r="R39" s="171"/>
    </row>
    <row r="40" spans="1:18" s="7" customFormat="1" ht="15.75" customHeight="1" collapsed="1">
      <c r="A40" s="1"/>
      <c r="B40" s="44"/>
      <c r="C40" s="44" t="s">
        <v>25</v>
      </c>
      <c r="D40" s="45"/>
      <c r="E40" s="46"/>
      <c r="F40" s="47"/>
      <c r="G40" s="261">
        <v>161598.5</v>
      </c>
      <c r="H40" s="261">
        <v>146892.69999999998</v>
      </c>
      <c r="I40" s="261">
        <v>169203.69999999998</v>
      </c>
      <c r="J40" s="261">
        <v>175317.6</v>
      </c>
      <c r="K40" s="262">
        <v>170273.1</v>
      </c>
      <c r="L40" s="262">
        <v>193637.60000000003</v>
      </c>
      <c r="M40" s="262">
        <v>256625.8</v>
      </c>
      <c r="N40" s="262">
        <v>226732.59999999998</v>
      </c>
      <c r="O40" s="262">
        <v>232483.89999999997</v>
      </c>
      <c r="P40" s="262">
        <v>230465.40000000002</v>
      </c>
      <c r="Q40" s="262">
        <v>256103</v>
      </c>
      <c r="R40" s="171"/>
    </row>
    <row r="41" spans="1:18" s="9" customFormat="1" ht="15.75" hidden="1" customHeight="1" outlineLevel="1">
      <c r="B41" s="38"/>
      <c r="C41" s="38"/>
      <c r="D41" s="38" t="s">
        <v>26</v>
      </c>
      <c r="E41" s="38"/>
      <c r="F41" s="38"/>
      <c r="G41" s="259">
        <v>123835.49999999999</v>
      </c>
      <c r="H41" s="259">
        <v>113488.2</v>
      </c>
      <c r="I41" s="259">
        <v>113742.70000000001</v>
      </c>
      <c r="J41" s="259">
        <v>123205.5</v>
      </c>
      <c r="K41" s="260">
        <v>128876.70000000001</v>
      </c>
      <c r="L41" s="260">
        <v>152542.20000000001</v>
      </c>
      <c r="M41" s="260">
        <v>210831.4</v>
      </c>
      <c r="N41" s="260">
        <v>170976</v>
      </c>
      <c r="O41" s="260">
        <v>177612</v>
      </c>
      <c r="P41" s="260">
        <v>181855.39999999997</v>
      </c>
      <c r="Q41" s="260">
        <v>196358.7</v>
      </c>
      <c r="R41" s="171"/>
    </row>
    <row r="42" spans="1:18" s="7" customFormat="1" ht="15.75" hidden="1" customHeight="1" outlineLevel="1">
      <c r="B42" s="38"/>
      <c r="C42" s="38"/>
      <c r="D42" s="38" t="s">
        <v>27</v>
      </c>
      <c r="E42" s="38"/>
      <c r="F42" s="38"/>
      <c r="G42" s="259">
        <v>37763</v>
      </c>
      <c r="H42" s="259">
        <v>33404.5</v>
      </c>
      <c r="I42" s="259">
        <v>55460.999999999993</v>
      </c>
      <c r="J42" s="259">
        <v>52112.1</v>
      </c>
      <c r="K42" s="260">
        <v>41396.400000000001</v>
      </c>
      <c r="L42" s="260">
        <v>41095.4</v>
      </c>
      <c r="M42" s="260">
        <v>45794.399999999994</v>
      </c>
      <c r="N42" s="260">
        <v>55756.6</v>
      </c>
      <c r="O42" s="260">
        <v>54871.9</v>
      </c>
      <c r="P42" s="260">
        <v>48610</v>
      </c>
      <c r="Q42" s="260">
        <v>59744.3</v>
      </c>
      <c r="R42" s="171"/>
    </row>
    <row r="43" spans="1:18" s="7" customFormat="1" ht="15.75" collapsed="1">
      <c r="B43" s="44"/>
      <c r="C43" s="44" t="s">
        <v>43</v>
      </c>
      <c r="D43" s="45"/>
      <c r="E43" s="46"/>
      <c r="F43" s="47"/>
      <c r="G43" s="261">
        <v>28810.699999999997</v>
      </c>
      <c r="H43" s="261">
        <v>28327.7</v>
      </c>
      <c r="I43" s="261">
        <v>42620.700000000004</v>
      </c>
      <c r="J43" s="261">
        <v>50104.4</v>
      </c>
      <c r="K43" s="262">
        <v>45802.400000000001</v>
      </c>
      <c r="L43" s="262">
        <v>40347.599999999991</v>
      </c>
      <c r="M43" s="262">
        <v>36723.300000000003</v>
      </c>
      <c r="N43" s="262">
        <v>49049.4</v>
      </c>
      <c r="O43" s="262">
        <v>53146.5</v>
      </c>
      <c r="P43" s="262">
        <v>55550.899999999994</v>
      </c>
      <c r="Q43" s="262">
        <v>59429.5</v>
      </c>
      <c r="R43" s="171"/>
    </row>
    <row r="44" spans="1:18" s="7" customFormat="1" ht="15.75" hidden="1" outlineLevel="1">
      <c r="B44" s="38"/>
      <c r="C44" s="38"/>
      <c r="D44" s="38" t="s">
        <v>29</v>
      </c>
      <c r="E44" s="38"/>
      <c r="F44" s="38"/>
      <c r="G44" s="259">
        <v>7856.3</v>
      </c>
      <c r="H44" s="259">
        <v>8273.5999999999985</v>
      </c>
      <c r="I44" s="259">
        <v>9917.6</v>
      </c>
      <c r="J44" s="259">
        <v>10561</v>
      </c>
      <c r="K44" s="260">
        <v>8950.2999999999993</v>
      </c>
      <c r="L44" s="260">
        <v>9722.4000000000015</v>
      </c>
      <c r="M44" s="260">
        <v>10128.9</v>
      </c>
      <c r="N44" s="260">
        <v>10877.5</v>
      </c>
      <c r="O44" s="260">
        <v>11995.300000000001</v>
      </c>
      <c r="P44" s="260">
        <v>13796.5</v>
      </c>
      <c r="Q44" s="260">
        <v>16491.900000000001</v>
      </c>
      <c r="R44" s="171"/>
    </row>
    <row r="45" spans="1:18" s="7" customFormat="1" ht="15.75" hidden="1" outlineLevel="1">
      <c r="B45" s="38"/>
      <c r="C45" s="38"/>
      <c r="D45" s="38" t="s">
        <v>30</v>
      </c>
      <c r="E45" s="38"/>
      <c r="F45" s="38"/>
      <c r="G45" s="259">
        <v>4478.3999999999996</v>
      </c>
      <c r="H45" s="259">
        <v>4478.3999999999996</v>
      </c>
      <c r="I45" s="259">
        <v>4478.3999999999996</v>
      </c>
      <c r="J45" s="259">
        <v>5846.7</v>
      </c>
      <c r="K45" s="260">
        <v>7382.8</v>
      </c>
      <c r="L45" s="260">
        <v>7481.8</v>
      </c>
      <c r="M45" s="260">
        <v>6480.5</v>
      </c>
      <c r="N45" s="260">
        <v>5380.6</v>
      </c>
      <c r="O45" s="260">
        <v>6371.6</v>
      </c>
      <c r="P45" s="260">
        <v>4280.6000000000004</v>
      </c>
      <c r="Q45" s="260">
        <v>6243.2</v>
      </c>
      <c r="R45" s="171"/>
    </row>
    <row r="46" spans="1:18" s="7" customFormat="1" ht="15.75" hidden="1" outlineLevel="1">
      <c r="B46" s="38"/>
      <c r="C46" s="38"/>
      <c r="D46" s="38" t="s">
        <v>31</v>
      </c>
      <c r="E46" s="38"/>
      <c r="F46" s="38"/>
      <c r="G46" s="259">
        <v>3228.6</v>
      </c>
      <c r="H46" s="259">
        <v>3059.2</v>
      </c>
      <c r="I46" s="259">
        <v>6023.5</v>
      </c>
      <c r="J46" s="259">
        <v>6851.8</v>
      </c>
      <c r="K46" s="260">
        <v>3704.6000000000004</v>
      </c>
      <c r="L46" s="260">
        <v>6658.7</v>
      </c>
      <c r="M46" s="260">
        <v>5692.3</v>
      </c>
      <c r="N46" s="260">
        <v>6243.8</v>
      </c>
      <c r="O46" s="260">
        <v>8985.5</v>
      </c>
      <c r="P46" s="260">
        <v>9879.8000000000011</v>
      </c>
      <c r="Q46" s="260">
        <v>7791.4</v>
      </c>
      <c r="R46" s="171"/>
    </row>
    <row r="47" spans="1:18" s="7" customFormat="1" ht="15.75" hidden="1" outlineLevel="1">
      <c r="B47" s="38"/>
      <c r="C47" s="38"/>
      <c r="D47" s="38" t="s">
        <v>116</v>
      </c>
      <c r="E47" s="38"/>
      <c r="F47" s="38"/>
      <c r="G47" s="259">
        <v>13247.400000000001</v>
      </c>
      <c r="H47" s="259">
        <v>12516.5</v>
      </c>
      <c r="I47" s="259">
        <v>22201.200000000001</v>
      </c>
      <c r="J47" s="259">
        <v>26844.9</v>
      </c>
      <c r="K47" s="260">
        <v>25764.7</v>
      </c>
      <c r="L47" s="260">
        <v>16484.7</v>
      </c>
      <c r="M47" s="260">
        <v>14421.6</v>
      </c>
      <c r="N47" s="260">
        <v>26547.5</v>
      </c>
      <c r="O47" s="260">
        <v>25794.1</v>
      </c>
      <c r="P47" s="260">
        <v>27594</v>
      </c>
      <c r="Q47" s="260">
        <v>28903</v>
      </c>
      <c r="R47" s="171"/>
    </row>
    <row r="48" spans="1:18" s="7" customFormat="1" ht="15.75" collapsed="1">
      <c r="B48" s="38"/>
      <c r="C48" s="44" t="s">
        <v>33</v>
      </c>
      <c r="D48" s="38"/>
      <c r="E48" s="38"/>
      <c r="F48" s="38"/>
      <c r="G48" s="261">
        <v>27459.000000000004</v>
      </c>
      <c r="H48" s="261">
        <v>28506.500000000004</v>
      </c>
      <c r="I48" s="261">
        <v>34247.799999999996</v>
      </c>
      <c r="J48" s="261">
        <v>34234.300000000003</v>
      </c>
      <c r="K48" s="262">
        <v>35867.699999999997</v>
      </c>
      <c r="L48" s="262">
        <v>32910.699999999997</v>
      </c>
      <c r="M48" s="262">
        <v>54290</v>
      </c>
      <c r="N48" s="262">
        <v>46236.5</v>
      </c>
      <c r="O48" s="262">
        <v>45255.1</v>
      </c>
      <c r="P48" s="262">
        <v>49020.3</v>
      </c>
      <c r="Q48" s="262">
        <v>49400.5</v>
      </c>
      <c r="R48" s="171"/>
    </row>
    <row r="49" spans="1:18" s="7" customFormat="1" ht="15.75">
      <c r="B49" s="38"/>
      <c r="C49" s="44" t="s">
        <v>115</v>
      </c>
      <c r="D49" s="38"/>
      <c r="E49" s="38"/>
      <c r="F49" s="38"/>
      <c r="G49" s="261">
        <v>27755.500000000004</v>
      </c>
      <c r="H49" s="261">
        <v>26725.500000000007</v>
      </c>
      <c r="I49" s="261">
        <v>31879.000000000004</v>
      </c>
      <c r="J49" s="261">
        <v>15318.400000000001</v>
      </c>
      <c r="K49" s="262">
        <v>32140.2</v>
      </c>
      <c r="L49" s="262">
        <v>14038.4</v>
      </c>
      <c r="M49" s="262">
        <v>14151.69999999999</v>
      </c>
      <c r="N49" s="262">
        <v>16867.200000000004</v>
      </c>
      <c r="O49" s="262">
        <v>28126.400000000001</v>
      </c>
      <c r="P49" s="262">
        <v>35009.5</v>
      </c>
      <c r="Q49" s="262">
        <v>38695.699999999997</v>
      </c>
      <c r="R49" s="171"/>
    </row>
    <row r="50" spans="1:18" s="7" customFormat="1" ht="15.75">
      <c r="B50" s="20"/>
      <c r="C50" s="51"/>
      <c r="D50" s="51"/>
      <c r="E50" s="23"/>
      <c r="F50" s="24"/>
      <c r="G50" s="277"/>
      <c r="H50" s="277"/>
      <c r="I50" s="277"/>
      <c r="J50" s="277"/>
      <c r="K50" s="264"/>
      <c r="L50" s="264"/>
      <c r="M50" s="264"/>
      <c r="N50" s="264"/>
      <c r="O50" s="264"/>
      <c r="P50" s="264"/>
      <c r="Q50" s="264"/>
      <c r="R50" s="171"/>
    </row>
    <row r="51" spans="1:18" s="7" customFormat="1" ht="15.75">
      <c r="B51" s="33"/>
      <c r="C51" s="33" t="s">
        <v>34</v>
      </c>
      <c r="D51" s="33"/>
      <c r="E51" s="33"/>
      <c r="F51" s="33"/>
      <c r="G51" s="256">
        <v>61650.400000000001</v>
      </c>
      <c r="H51" s="256">
        <v>50940.499999999993</v>
      </c>
      <c r="I51" s="256">
        <v>68503.700000000012</v>
      </c>
      <c r="J51" s="256">
        <v>88747.4</v>
      </c>
      <c r="K51" s="258">
        <v>82721.5</v>
      </c>
      <c r="L51" s="258">
        <v>103935.29999999999</v>
      </c>
      <c r="M51" s="258">
        <v>87152.3</v>
      </c>
      <c r="N51" s="258">
        <v>178304.7</v>
      </c>
      <c r="O51" s="258">
        <v>150801.09999999998</v>
      </c>
      <c r="P51" s="258">
        <v>137789.9</v>
      </c>
      <c r="Q51" s="258">
        <v>155661</v>
      </c>
      <c r="R51" s="171"/>
    </row>
    <row r="52" spans="1:18" s="7" customFormat="1" ht="15.75">
      <c r="B52" s="44"/>
      <c r="C52" s="44" t="s">
        <v>22</v>
      </c>
      <c r="D52" s="45"/>
      <c r="E52" s="46"/>
      <c r="F52" s="47"/>
      <c r="G52" s="261">
        <v>3356.7</v>
      </c>
      <c r="H52" s="261">
        <v>1251.8</v>
      </c>
      <c r="I52" s="261">
        <v>1773.5000000000002</v>
      </c>
      <c r="J52" s="261">
        <v>5772.6</v>
      </c>
      <c r="K52" s="262">
        <v>6325.7000000000007</v>
      </c>
      <c r="L52" s="262">
        <v>42420.799999999996</v>
      </c>
      <c r="M52" s="262">
        <v>11663.800000000001</v>
      </c>
      <c r="N52" s="262">
        <v>87900.799999999988</v>
      </c>
      <c r="O52" s="262">
        <v>20265.399999999998</v>
      </c>
      <c r="P52" s="262">
        <v>12028.599999999999</v>
      </c>
      <c r="Q52" s="262">
        <v>12553.8</v>
      </c>
      <c r="R52" s="171"/>
    </row>
    <row r="53" spans="1:18" s="7" customFormat="1" ht="12.75" hidden="1" customHeight="1" outlineLevel="1">
      <c r="B53" s="38"/>
      <c r="C53" s="38"/>
      <c r="D53" s="38" t="s">
        <v>35</v>
      </c>
      <c r="E53" s="38"/>
      <c r="F53" s="38"/>
      <c r="G53" s="259">
        <v>779</v>
      </c>
      <c r="H53" s="259">
        <v>1149.0999999999999</v>
      </c>
      <c r="I53" s="259">
        <v>1482.2000000000003</v>
      </c>
      <c r="J53" s="259">
        <v>1836.8</v>
      </c>
      <c r="K53" s="260">
        <v>5176.5000000000009</v>
      </c>
      <c r="L53" s="260">
        <v>37163.1</v>
      </c>
      <c r="M53" s="260">
        <v>3081.6</v>
      </c>
      <c r="N53" s="260">
        <v>82854.5</v>
      </c>
      <c r="O53" s="260">
        <v>14614.5</v>
      </c>
      <c r="P53" s="260">
        <v>6468.5999999999995</v>
      </c>
      <c r="Q53" s="260">
        <v>8601.9</v>
      </c>
      <c r="R53" s="171"/>
    </row>
    <row r="54" spans="1:18" s="7" customFormat="1" ht="15.75" hidden="1" outlineLevel="1">
      <c r="B54" s="38"/>
      <c r="C54" s="38"/>
      <c r="D54" s="38" t="s">
        <v>28</v>
      </c>
      <c r="E54" s="38"/>
      <c r="F54" s="38"/>
      <c r="G54" s="259">
        <v>2577.6999999999998</v>
      </c>
      <c r="H54" s="259">
        <v>102.7</v>
      </c>
      <c r="I54" s="259">
        <v>291.3</v>
      </c>
      <c r="J54" s="259">
        <v>3935.8</v>
      </c>
      <c r="K54" s="260">
        <v>1149.2</v>
      </c>
      <c r="L54" s="260">
        <v>5257.7</v>
      </c>
      <c r="M54" s="260">
        <v>8582.2000000000007</v>
      </c>
      <c r="N54" s="260">
        <v>5046.3</v>
      </c>
      <c r="O54" s="260">
        <v>5650.9</v>
      </c>
      <c r="P54" s="260">
        <v>5560</v>
      </c>
      <c r="Q54" s="260">
        <v>3951.8999999999996</v>
      </c>
      <c r="R54" s="171"/>
    </row>
    <row r="55" spans="1:18" s="7" customFormat="1" ht="15.75" collapsed="1">
      <c r="B55" s="44"/>
      <c r="C55" s="44" t="s">
        <v>23</v>
      </c>
      <c r="D55" s="45"/>
      <c r="E55" s="46"/>
      <c r="F55" s="47"/>
      <c r="G55" s="261">
        <v>14630.4</v>
      </c>
      <c r="H55" s="261">
        <v>18849.399999999998</v>
      </c>
      <c r="I55" s="261">
        <v>20456.600000000002</v>
      </c>
      <c r="J55" s="261">
        <v>26451.9</v>
      </c>
      <c r="K55" s="262">
        <v>21829.300000000003</v>
      </c>
      <c r="L55" s="262">
        <v>21845.9</v>
      </c>
      <c r="M55" s="262">
        <v>19557.899999999998</v>
      </c>
      <c r="N55" s="262">
        <v>24937.4</v>
      </c>
      <c r="O55" s="262">
        <v>47425.5</v>
      </c>
      <c r="P55" s="262">
        <v>19567.8</v>
      </c>
      <c r="Q55" s="262">
        <v>52389.599999999999</v>
      </c>
      <c r="R55" s="171"/>
    </row>
    <row r="56" spans="1:18" s="7" customFormat="1" ht="15.75" hidden="1" customHeight="1" outlineLevel="1">
      <c r="B56" s="38"/>
      <c r="C56" s="38"/>
      <c r="D56" s="38" t="s">
        <v>35</v>
      </c>
      <c r="E56" s="38"/>
      <c r="F56" s="38"/>
      <c r="G56" s="259">
        <v>12197.4</v>
      </c>
      <c r="H56" s="259">
        <v>17722.3</v>
      </c>
      <c r="I56" s="259">
        <v>18823.900000000001</v>
      </c>
      <c r="J56" s="259">
        <v>23420.9</v>
      </c>
      <c r="K56" s="260">
        <v>19020.900000000001</v>
      </c>
      <c r="L56" s="260">
        <v>19068.099999999999</v>
      </c>
      <c r="M56" s="260">
        <v>17019.099999999999</v>
      </c>
      <c r="N56" s="260">
        <v>20883.400000000001</v>
      </c>
      <c r="O56" s="260">
        <v>43047.6</v>
      </c>
      <c r="P56" s="260">
        <v>17178.100000000002</v>
      </c>
      <c r="Q56" s="260">
        <v>43910.400000000001</v>
      </c>
      <c r="R56" s="171"/>
    </row>
    <row r="57" spans="1:18" s="7" customFormat="1" ht="15.75" hidden="1" customHeight="1" outlineLevel="1">
      <c r="B57" s="38"/>
      <c r="C57" s="38"/>
      <c r="D57" s="38" t="s">
        <v>28</v>
      </c>
      <c r="E57" s="38"/>
      <c r="F57" s="38"/>
      <c r="G57" s="259">
        <v>2433</v>
      </c>
      <c r="H57" s="259">
        <v>1127.0999999999999</v>
      </c>
      <c r="I57" s="259">
        <v>1632.7</v>
      </c>
      <c r="J57" s="259">
        <v>3031</v>
      </c>
      <c r="K57" s="260">
        <v>2808.4</v>
      </c>
      <c r="L57" s="260">
        <v>2777.8</v>
      </c>
      <c r="M57" s="260">
        <v>2538.7999999999997</v>
      </c>
      <c r="N57" s="260">
        <v>4054</v>
      </c>
      <c r="O57" s="260">
        <v>4377.8999999999996</v>
      </c>
      <c r="P57" s="260">
        <v>2389.6999999999998</v>
      </c>
      <c r="Q57" s="260">
        <v>8479.2000000000007</v>
      </c>
      <c r="R57" s="171"/>
    </row>
    <row r="58" spans="1:18" ht="15.75" customHeight="1" collapsed="1">
      <c r="B58" s="44"/>
      <c r="C58" s="44" t="s">
        <v>29</v>
      </c>
      <c r="D58" s="45"/>
      <c r="E58" s="46"/>
      <c r="F58" s="47"/>
      <c r="G58" s="261">
        <v>3763.8</v>
      </c>
      <c r="H58" s="261">
        <v>4188.4000000000005</v>
      </c>
      <c r="I58" s="261">
        <v>6505.4999999999991</v>
      </c>
      <c r="J58" s="261">
        <v>12256.300000000001</v>
      </c>
      <c r="K58" s="262">
        <v>4490.9000000000005</v>
      </c>
      <c r="L58" s="262">
        <v>5885.3</v>
      </c>
      <c r="M58" s="262">
        <v>4813.8</v>
      </c>
      <c r="N58" s="262">
        <v>7901.8</v>
      </c>
      <c r="O58" s="262">
        <v>10337.200000000001</v>
      </c>
      <c r="P58" s="262">
        <v>8359.6</v>
      </c>
      <c r="Q58" s="262">
        <v>7441.3</v>
      </c>
      <c r="R58" s="171"/>
    </row>
    <row r="59" spans="1:18" s="11" customFormat="1" ht="15.75" hidden="1" customHeight="1" outlineLevel="1">
      <c r="B59" s="38"/>
      <c r="C59" s="38"/>
      <c r="D59" s="38" t="s">
        <v>35</v>
      </c>
      <c r="E59" s="38"/>
      <c r="F59" s="38"/>
      <c r="G59" s="259">
        <v>2778.1</v>
      </c>
      <c r="H59" s="259">
        <v>3357.6</v>
      </c>
      <c r="I59" s="259">
        <v>4676.1999999999989</v>
      </c>
      <c r="J59" s="259">
        <v>9892.1</v>
      </c>
      <c r="K59" s="260">
        <v>3028.7000000000003</v>
      </c>
      <c r="L59" s="260">
        <v>3124.2</v>
      </c>
      <c r="M59" s="260">
        <v>3178.3</v>
      </c>
      <c r="N59" s="260">
        <v>3279</v>
      </c>
      <c r="O59" s="260">
        <v>6953.5999999999995</v>
      </c>
      <c r="P59" s="260">
        <v>4009.5</v>
      </c>
      <c r="Q59" s="260">
        <v>2773.6</v>
      </c>
      <c r="R59" s="171"/>
    </row>
    <row r="60" spans="1:18" s="9" customFormat="1" ht="15.75" hidden="1" customHeight="1" outlineLevel="1">
      <c r="B60" s="38"/>
      <c r="C60" s="38"/>
      <c r="D60" s="38" t="s">
        <v>28</v>
      </c>
      <c r="E60" s="38"/>
      <c r="F60" s="38"/>
      <c r="G60" s="259">
        <v>985.69999999999993</v>
      </c>
      <c r="H60" s="259">
        <v>830.80000000000007</v>
      </c>
      <c r="I60" s="259">
        <v>1829.3</v>
      </c>
      <c r="J60" s="259">
        <v>2364.1999999999998</v>
      </c>
      <c r="K60" s="260">
        <v>1462.2</v>
      </c>
      <c r="L60" s="260">
        <v>2761.1</v>
      </c>
      <c r="M60" s="260">
        <v>1635.5</v>
      </c>
      <c r="N60" s="260">
        <v>4622.8</v>
      </c>
      <c r="O60" s="260">
        <v>3383.6000000000004</v>
      </c>
      <c r="P60" s="260">
        <v>4350.0999999999995</v>
      </c>
      <c r="Q60" s="260">
        <v>4667.7</v>
      </c>
      <c r="R60" s="171"/>
    </row>
    <row r="61" spans="1:18" s="9" customFormat="1" ht="15.75" customHeight="1" collapsed="1">
      <c r="B61" s="44"/>
      <c r="C61" s="44" t="s">
        <v>36</v>
      </c>
      <c r="D61" s="45"/>
      <c r="E61" s="46"/>
      <c r="F61" s="47"/>
      <c r="G61" s="261">
        <v>4077.7</v>
      </c>
      <c r="H61" s="261">
        <v>3015.5</v>
      </c>
      <c r="I61" s="261">
        <v>5951.2</v>
      </c>
      <c r="J61" s="261">
        <v>12191</v>
      </c>
      <c r="K61" s="262">
        <v>18258.599999999999</v>
      </c>
      <c r="L61" s="262">
        <v>12255.300000000001</v>
      </c>
      <c r="M61" s="262">
        <v>25191.7</v>
      </c>
      <c r="N61" s="262">
        <v>16062.699999999999</v>
      </c>
      <c r="O61" s="262">
        <v>27403.200000000001</v>
      </c>
      <c r="P61" s="262">
        <v>22873.800000000003</v>
      </c>
      <c r="Q61" s="262">
        <v>19566.7</v>
      </c>
      <c r="R61" s="171"/>
    </row>
    <row r="62" spans="1:18" ht="15.75" hidden="1" customHeight="1" outlineLevel="2">
      <c r="B62" s="38"/>
      <c r="C62" s="38"/>
      <c r="D62" s="38" t="s">
        <v>35</v>
      </c>
      <c r="E62" s="38"/>
      <c r="F62" s="38"/>
      <c r="G62" s="259">
        <v>873.8</v>
      </c>
      <c r="H62" s="259">
        <v>1659.6</v>
      </c>
      <c r="I62" s="259">
        <v>1388.6</v>
      </c>
      <c r="J62" s="259">
        <v>10182.9</v>
      </c>
      <c r="K62" s="260">
        <v>15416.8</v>
      </c>
      <c r="L62" s="260">
        <v>9948.1000000000022</v>
      </c>
      <c r="M62" s="260">
        <v>22252</v>
      </c>
      <c r="N62" s="260">
        <v>12794</v>
      </c>
      <c r="O62" s="260">
        <v>23173.7</v>
      </c>
      <c r="P62" s="260">
        <v>17788</v>
      </c>
      <c r="Q62" s="260">
        <v>17301.3</v>
      </c>
      <c r="R62" s="171"/>
    </row>
    <row r="63" spans="1:18" s="7" customFormat="1" ht="15.75" hidden="1" customHeight="1" outlineLevel="2">
      <c r="A63" s="9"/>
      <c r="B63" s="38"/>
      <c r="C63" s="38"/>
      <c r="D63" s="38" t="s">
        <v>28</v>
      </c>
      <c r="E63" s="38"/>
      <c r="F63" s="38"/>
      <c r="G63" s="259">
        <v>3203.9</v>
      </c>
      <c r="H63" s="259">
        <v>1355.8999999999999</v>
      </c>
      <c r="I63" s="259">
        <v>4562.6000000000004</v>
      </c>
      <c r="J63" s="259">
        <v>2008.1</v>
      </c>
      <c r="K63" s="260">
        <v>2841.8</v>
      </c>
      <c r="L63" s="260">
        <v>2307.1999999999998</v>
      </c>
      <c r="M63" s="260">
        <v>2939.7000000000003</v>
      </c>
      <c r="N63" s="260">
        <v>3268.7</v>
      </c>
      <c r="O63" s="260">
        <v>4229.5</v>
      </c>
      <c r="P63" s="260">
        <v>5085.8</v>
      </c>
      <c r="Q63" s="260">
        <v>2265.4</v>
      </c>
      <c r="R63" s="171"/>
    </row>
    <row r="64" spans="1:18" ht="15.75" customHeight="1" collapsed="1">
      <c r="A64" s="9"/>
      <c r="B64" s="44"/>
      <c r="C64" s="44" t="s">
        <v>50</v>
      </c>
      <c r="D64" s="45"/>
      <c r="E64" s="46"/>
      <c r="F64" s="47"/>
      <c r="G64" s="261">
        <v>8347.9</v>
      </c>
      <c r="H64" s="261">
        <v>6877</v>
      </c>
      <c r="I64" s="261">
        <v>13828</v>
      </c>
      <c r="J64" s="261">
        <v>13830.9</v>
      </c>
      <c r="K64" s="262">
        <v>14923.7</v>
      </c>
      <c r="L64" s="262">
        <v>5006</v>
      </c>
      <c r="M64" s="262">
        <v>10058.299999999999</v>
      </c>
      <c r="N64" s="262">
        <v>10098.1</v>
      </c>
      <c r="O64" s="262">
        <v>12807.7</v>
      </c>
      <c r="P64" s="262">
        <v>23735</v>
      </c>
      <c r="Q64" s="262">
        <v>16138.6</v>
      </c>
      <c r="R64" s="171"/>
    </row>
    <row r="65" spans="1:18" s="7" customFormat="1" ht="15.75" hidden="1" customHeight="1" outlineLevel="1">
      <c r="A65" s="1"/>
      <c r="B65" s="47"/>
      <c r="C65" s="47"/>
      <c r="D65" s="47" t="s">
        <v>35</v>
      </c>
      <c r="E65" s="47"/>
      <c r="F65" s="47"/>
      <c r="G65" s="259">
        <v>5178.3</v>
      </c>
      <c r="H65" s="259">
        <v>2449.8000000000002</v>
      </c>
      <c r="I65" s="259">
        <v>8382.8000000000011</v>
      </c>
      <c r="J65" s="259">
        <v>8656.2000000000007</v>
      </c>
      <c r="K65" s="266">
        <v>10616</v>
      </c>
      <c r="L65" s="266">
        <v>2046.7</v>
      </c>
      <c r="M65" s="266">
        <v>6381.1</v>
      </c>
      <c r="N65" s="266">
        <v>3955.7999999999997</v>
      </c>
      <c r="O65" s="266">
        <v>6836.1</v>
      </c>
      <c r="P65" s="266">
        <v>17338.899999999998</v>
      </c>
      <c r="Q65" s="266">
        <v>10118.1</v>
      </c>
      <c r="R65" s="171"/>
    </row>
    <row r="66" spans="1:18" s="7" customFormat="1" ht="15.75" hidden="1" customHeight="1" outlineLevel="1">
      <c r="A66" s="9"/>
      <c r="B66" s="47"/>
      <c r="C66" s="47"/>
      <c r="D66" s="47" t="s">
        <v>28</v>
      </c>
      <c r="E66" s="47"/>
      <c r="F66" s="47"/>
      <c r="G66" s="259">
        <v>3169.6000000000004</v>
      </c>
      <c r="H66" s="259">
        <v>4427.2</v>
      </c>
      <c r="I66" s="259">
        <v>5445.2</v>
      </c>
      <c r="J66" s="259">
        <v>5174.7</v>
      </c>
      <c r="K66" s="266">
        <v>4307.7</v>
      </c>
      <c r="L66" s="266">
        <v>2959.3</v>
      </c>
      <c r="M66" s="266">
        <v>3677.2</v>
      </c>
      <c r="N66" s="266">
        <v>6142.3</v>
      </c>
      <c r="O66" s="266">
        <v>5971.6</v>
      </c>
      <c r="P66" s="266">
        <v>6396.1</v>
      </c>
      <c r="Q66" s="266">
        <v>6020.5</v>
      </c>
      <c r="R66" s="171"/>
    </row>
    <row r="67" spans="1:18" s="7" customFormat="1" ht="15.75" customHeight="1" collapsed="1">
      <c r="A67" s="9"/>
      <c r="B67" s="44"/>
      <c r="C67" s="44" t="s">
        <v>37</v>
      </c>
      <c r="D67" s="45"/>
      <c r="E67" s="46"/>
      <c r="F67" s="47"/>
      <c r="G67" s="261">
        <v>27473.899999999998</v>
      </c>
      <c r="H67" s="261">
        <v>16758.399999999998</v>
      </c>
      <c r="I67" s="261">
        <v>19988.899999999998</v>
      </c>
      <c r="J67" s="261">
        <v>18244.699999999997</v>
      </c>
      <c r="K67" s="262">
        <v>16893.3</v>
      </c>
      <c r="L67" s="262">
        <v>16522</v>
      </c>
      <c r="M67" s="262">
        <v>15866.8</v>
      </c>
      <c r="N67" s="262">
        <v>31403.899999999998</v>
      </c>
      <c r="O67" s="262">
        <v>32562.1</v>
      </c>
      <c r="P67" s="262">
        <v>51225.099999999991</v>
      </c>
      <c r="Q67" s="262">
        <v>47571</v>
      </c>
      <c r="R67" s="171"/>
    </row>
    <row r="68" spans="1:18" s="7" customFormat="1" ht="15.75" hidden="1" customHeight="1" outlineLevel="1">
      <c r="A68" s="9"/>
      <c r="B68" s="38"/>
      <c r="C68" s="38"/>
      <c r="D68" s="38" t="s">
        <v>35</v>
      </c>
      <c r="E68" s="38"/>
      <c r="F68" s="38"/>
      <c r="G68" s="259">
        <v>20461.099999999999</v>
      </c>
      <c r="H68" s="259">
        <v>13199.5</v>
      </c>
      <c r="I68" s="259">
        <v>16397</v>
      </c>
      <c r="J68" s="259">
        <v>15010.3</v>
      </c>
      <c r="K68" s="260">
        <v>11469.5</v>
      </c>
      <c r="L68" s="260">
        <v>13526.100000000002</v>
      </c>
      <c r="M68" s="260">
        <v>10800</v>
      </c>
      <c r="N68" s="260">
        <v>25427.5</v>
      </c>
      <c r="O68" s="260">
        <v>26866.5</v>
      </c>
      <c r="P68" s="260">
        <v>44124</v>
      </c>
      <c r="Q68" s="260">
        <v>26216.000000000004</v>
      </c>
      <c r="R68" s="171"/>
    </row>
    <row r="69" spans="1:18" s="7" customFormat="1" ht="15.75" hidden="1" outlineLevel="1">
      <c r="A69" s="1"/>
      <c r="B69" s="38"/>
      <c r="C69" s="38"/>
      <c r="D69" s="38" t="s">
        <v>28</v>
      </c>
      <c r="E69" s="38"/>
      <c r="F69" s="38"/>
      <c r="G69" s="259">
        <v>7012.7999999999993</v>
      </c>
      <c r="H69" s="259">
        <v>3558.8999999999996</v>
      </c>
      <c r="I69" s="259">
        <v>3591.9</v>
      </c>
      <c r="J69" s="259">
        <v>3234.3999999999996</v>
      </c>
      <c r="K69" s="260">
        <v>5423.7999999999993</v>
      </c>
      <c r="L69" s="260">
        <v>2995.9</v>
      </c>
      <c r="M69" s="260">
        <v>5066.8</v>
      </c>
      <c r="N69" s="260">
        <v>5976.4</v>
      </c>
      <c r="O69" s="260">
        <v>5695.6</v>
      </c>
      <c r="P69" s="260">
        <v>7101.1</v>
      </c>
      <c r="Q69" s="260">
        <v>21355</v>
      </c>
      <c r="R69" s="171"/>
    </row>
    <row r="70" spans="1:18" s="7" customFormat="1" ht="15.75" customHeight="1" collapsed="1">
      <c r="A70" s="9"/>
      <c r="B70" s="20"/>
      <c r="C70" s="51"/>
      <c r="D70" s="53"/>
      <c r="E70" s="54"/>
      <c r="F70" s="53"/>
      <c r="G70" s="277"/>
      <c r="H70" s="277"/>
      <c r="I70" s="277"/>
      <c r="J70" s="277"/>
      <c r="K70" s="264"/>
      <c r="L70" s="264"/>
      <c r="M70" s="264"/>
      <c r="N70" s="264"/>
      <c r="O70" s="264"/>
      <c r="P70" s="264"/>
      <c r="Q70" s="264"/>
      <c r="R70" s="171"/>
    </row>
    <row r="71" spans="1:18" s="7" customFormat="1" ht="15.75" customHeight="1">
      <c r="A71" s="1"/>
      <c r="B71" s="29" t="s">
        <v>38</v>
      </c>
      <c r="C71" s="29"/>
      <c r="D71" s="29"/>
      <c r="E71" s="29"/>
      <c r="F71" s="29"/>
      <c r="G71" s="253">
        <v>-16697.999999999935</v>
      </c>
      <c r="H71" s="253">
        <v>-76283.499999999971</v>
      </c>
      <c r="I71" s="253">
        <v>-99753.300000000163</v>
      </c>
      <c r="J71" s="253">
        <v>-79184.800000000279</v>
      </c>
      <c r="K71" s="255">
        <v>-162411.69999999995</v>
      </c>
      <c r="L71" s="255">
        <v>-321644.39999999991</v>
      </c>
      <c r="M71" s="255">
        <v>-1945.3000000002794</v>
      </c>
      <c r="N71" s="255">
        <v>-210051.80000000005</v>
      </c>
      <c r="O71" s="255">
        <v>80624.300000000279</v>
      </c>
      <c r="P71" s="255">
        <v>-103049.10000000033</v>
      </c>
      <c r="Q71" s="255">
        <v>-227838.29999999981</v>
      </c>
      <c r="R71" s="171"/>
    </row>
    <row r="72" spans="1:18" s="7" customFormat="1" ht="15.75" customHeight="1">
      <c r="A72" s="1"/>
      <c r="B72" s="20"/>
      <c r="C72" s="20"/>
      <c r="D72" s="22"/>
      <c r="E72" s="23"/>
      <c r="F72" s="24"/>
      <c r="G72" s="277"/>
      <c r="H72" s="277"/>
      <c r="I72" s="277"/>
      <c r="J72" s="277"/>
      <c r="K72" s="264"/>
      <c r="L72" s="264"/>
      <c r="M72" s="264"/>
      <c r="N72" s="264"/>
      <c r="O72" s="264"/>
      <c r="P72" s="264"/>
      <c r="Q72" s="264"/>
      <c r="R72" s="171"/>
    </row>
    <row r="73" spans="1:18" s="7" customFormat="1" ht="15.75">
      <c r="A73" s="1"/>
      <c r="B73" s="33"/>
      <c r="C73" s="33" t="s">
        <v>51</v>
      </c>
      <c r="D73" s="33"/>
      <c r="E73" s="33"/>
      <c r="F73" s="33"/>
      <c r="G73" s="256">
        <v>133965.79999999996</v>
      </c>
      <c r="H73" s="256">
        <v>60615.3</v>
      </c>
      <c r="I73" s="256">
        <v>72276</v>
      </c>
      <c r="J73" s="256">
        <v>67129.799999999988</v>
      </c>
      <c r="K73" s="258">
        <v>80020.799999999988</v>
      </c>
      <c r="L73" s="258">
        <v>74933.000000000015</v>
      </c>
      <c r="M73" s="258">
        <v>129717.5</v>
      </c>
      <c r="N73" s="258">
        <v>160052.6</v>
      </c>
      <c r="O73" s="258">
        <v>85068.400000000009</v>
      </c>
      <c r="P73" s="258">
        <v>82202.299999999988</v>
      </c>
      <c r="Q73" s="258">
        <v>303438.80000000005</v>
      </c>
      <c r="R73" s="171"/>
    </row>
    <row r="74" spans="1:18" s="7" customFormat="1" ht="15.75">
      <c r="A74" s="1"/>
      <c r="B74" s="20"/>
      <c r="C74" s="20"/>
      <c r="D74" s="22"/>
      <c r="E74" s="23"/>
      <c r="F74" s="24"/>
      <c r="G74" s="277"/>
      <c r="H74" s="277"/>
      <c r="I74" s="277"/>
      <c r="J74" s="277"/>
      <c r="K74" s="264"/>
      <c r="L74" s="264"/>
      <c r="M74" s="264"/>
      <c r="N74" s="264"/>
      <c r="O74" s="264"/>
      <c r="P74" s="264"/>
      <c r="Q74" s="264"/>
      <c r="R74" s="171"/>
    </row>
    <row r="75" spans="1:18" s="7" customFormat="1" ht="15.75" customHeight="1">
      <c r="A75" s="1"/>
      <c r="B75" s="29" t="s">
        <v>40</v>
      </c>
      <c r="C75" s="29"/>
      <c r="D75" s="29"/>
      <c r="E75" s="29"/>
      <c r="F75" s="29"/>
      <c r="G75" s="253">
        <v>-150663.7999999999</v>
      </c>
      <c r="H75" s="253">
        <v>-136898.79999999999</v>
      </c>
      <c r="I75" s="253">
        <v>-172029.30000000016</v>
      </c>
      <c r="J75" s="253">
        <v>-146314.60000000027</v>
      </c>
      <c r="K75" s="255">
        <v>-242432.49999999994</v>
      </c>
      <c r="L75" s="255">
        <v>-396577.39999999991</v>
      </c>
      <c r="M75" s="255">
        <v>-131662.80000000028</v>
      </c>
      <c r="N75" s="255">
        <v>-370104.4</v>
      </c>
      <c r="O75" s="255">
        <v>-4444.0999999997293</v>
      </c>
      <c r="P75" s="255">
        <v>-185251.40000000031</v>
      </c>
      <c r="Q75" s="255">
        <v>-531277.09999999986</v>
      </c>
      <c r="R75" s="171"/>
    </row>
    <row r="76" spans="1:18" ht="15.75" customHeight="1">
      <c r="A76" s="5"/>
      <c r="B76" s="69"/>
      <c r="C76" s="116"/>
      <c r="D76" s="147"/>
      <c r="E76" s="60"/>
      <c r="F76" s="57"/>
      <c r="G76" s="278"/>
      <c r="H76" s="278"/>
      <c r="I76" s="278"/>
      <c r="J76" s="278"/>
      <c r="K76" s="264"/>
      <c r="L76" s="264"/>
      <c r="M76" s="264"/>
      <c r="N76" s="264"/>
      <c r="O76" s="264"/>
      <c r="P76" s="264"/>
      <c r="Q76" s="264"/>
      <c r="R76" s="171"/>
    </row>
    <row r="77" spans="1:18" s="7" customFormat="1" ht="15.75" customHeight="1">
      <c r="A77" s="9"/>
      <c r="B77" s="33"/>
      <c r="C77" s="33" t="s">
        <v>122</v>
      </c>
      <c r="D77" s="33"/>
      <c r="E77" s="33"/>
      <c r="F77" s="33"/>
      <c r="G77" s="258">
        <v>0</v>
      </c>
      <c r="H77" s="258">
        <v>0</v>
      </c>
      <c r="I77" s="258">
        <v>0</v>
      </c>
      <c r="J77" s="258">
        <v>0</v>
      </c>
      <c r="K77" s="258">
        <v>29116.299999999988</v>
      </c>
      <c r="L77" s="258">
        <v>15589.400000000023</v>
      </c>
      <c r="M77" s="258">
        <v>74002</v>
      </c>
      <c r="N77" s="258">
        <v>14655.900000000023</v>
      </c>
      <c r="O77" s="258">
        <v>75340.100000000035</v>
      </c>
      <c r="P77" s="258">
        <v>26073</v>
      </c>
      <c r="Q77" s="258">
        <v>0</v>
      </c>
      <c r="R77" s="171"/>
    </row>
    <row r="78" spans="1:18" s="7" customFormat="1" ht="15.75" customHeight="1">
      <c r="A78" s="9"/>
      <c r="B78" s="145"/>
      <c r="C78" s="144"/>
      <c r="D78" s="147"/>
      <c r="E78" s="147"/>
      <c r="F78" s="147"/>
      <c r="G78" s="279"/>
      <c r="H78" s="279"/>
      <c r="I78" s="279"/>
      <c r="J78" s="279"/>
      <c r="K78" s="264"/>
      <c r="L78" s="264"/>
      <c r="M78" s="264"/>
      <c r="N78" s="264"/>
      <c r="O78" s="280"/>
      <c r="P78" s="264"/>
      <c r="Q78" s="264"/>
      <c r="R78" s="171"/>
    </row>
    <row r="79" spans="1:18" ht="15.75" customHeight="1">
      <c r="A79" s="7"/>
      <c r="B79" s="29" t="s">
        <v>123</v>
      </c>
      <c r="C79" s="29"/>
      <c r="D79" s="29"/>
      <c r="E79" s="29"/>
      <c r="F79" s="29"/>
      <c r="G79" s="255">
        <f>+G71-G77</f>
        <v>-16697.999999999935</v>
      </c>
      <c r="H79" s="255">
        <f>+H71-H77</f>
        <v>-76283.499999999971</v>
      </c>
      <c r="I79" s="255">
        <f>+I71-I77</f>
        <v>-99753.300000000163</v>
      </c>
      <c r="J79" s="255">
        <f>+J71-J77</f>
        <v>-79184.800000000279</v>
      </c>
      <c r="K79" s="255">
        <v>-191527.99999999994</v>
      </c>
      <c r="L79" s="255">
        <v>-337233.79999999993</v>
      </c>
      <c r="M79" s="255">
        <v>-75947.300000000279</v>
      </c>
      <c r="N79" s="255">
        <v>-224707.70000000007</v>
      </c>
      <c r="O79" s="255">
        <v>5284.2000000002445</v>
      </c>
      <c r="P79" s="255">
        <v>-129122.10000000033</v>
      </c>
      <c r="Q79" s="255">
        <v>-227838.29999999981</v>
      </c>
      <c r="R79" s="171"/>
    </row>
    <row r="80" spans="1:18" s="5" customFormat="1" ht="15.75" customHeight="1">
      <c r="A80" s="7"/>
      <c r="B80" s="1"/>
      <c r="C80" s="1"/>
      <c r="D80" s="2"/>
      <c r="E80" s="3"/>
      <c r="F80" s="4"/>
      <c r="G80" s="4"/>
      <c r="H80" s="4"/>
      <c r="I80" s="4"/>
      <c r="J80" s="160"/>
      <c r="O80" s="170"/>
      <c r="P80" s="1"/>
      <c r="Q80" s="1"/>
      <c r="R80" s="171"/>
    </row>
    <row r="81" spans="1:16" ht="15.75" customHeight="1">
      <c r="A81" s="7"/>
    </row>
    <row r="82" spans="1:16" ht="15.75" customHeight="1">
      <c r="A82" s="7"/>
    </row>
    <row r="83" spans="1:16" ht="15.75" customHeight="1">
      <c r="A83" s="7"/>
    </row>
    <row r="84" spans="1:16" ht="15.75" customHeight="1">
      <c r="A84" s="7"/>
    </row>
    <row r="85" spans="1:16" ht="15.75" customHeight="1">
      <c r="A85" s="7"/>
      <c r="P85" s="7"/>
    </row>
    <row r="86" spans="1:16" s="7" customFormat="1" ht="15.75" customHeight="1">
      <c r="A86" s="9"/>
      <c r="B86" s="1"/>
      <c r="C86" s="1"/>
      <c r="D86" s="2"/>
      <c r="E86" s="3"/>
      <c r="F86" s="4"/>
      <c r="G86" s="4"/>
      <c r="H86" s="4"/>
      <c r="I86" s="4"/>
      <c r="J86" s="161"/>
      <c r="P86" s="1"/>
    </row>
    <row r="87" spans="1:16" ht="15.75" customHeight="1">
      <c r="A87" s="7"/>
    </row>
    <row r="88" spans="1:16" ht="15.75" customHeight="1">
      <c r="A88" s="7"/>
    </row>
    <row r="89" spans="1:16" ht="15.75" customHeight="1"/>
    <row r="90" spans="1:16" ht="15.75" customHeight="1"/>
    <row r="91" spans="1:16" ht="9" customHeight="1">
      <c r="A91" s="7"/>
    </row>
    <row r="92" spans="1:16">
      <c r="A92" s="7"/>
      <c r="P92" s="7"/>
    </row>
    <row r="93" spans="1:16" s="7" customFormat="1" ht="9" customHeight="1">
      <c r="A93" s="9"/>
      <c r="B93" s="1"/>
      <c r="C93" s="1"/>
      <c r="D93" s="2"/>
      <c r="E93" s="3"/>
      <c r="F93" s="4"/>
      <c r="G93" s="4"/>
      <c r="H93" s="4"/>
      <c r="I93" s="4"/>
      <c r="J93" s="161"/>
    </row>
    <row r="94" spans="1:16" s="7" customFormat="1" ht="15.75" customHeight="1">
      <c r="A94" s="9"/>
      <c r="B94" s="1"/>
      <c r="C94" s="1"/>
      <c r="D94" s="2"/>
      <c r="E94" s="3"/>
      <c r="F94" s="4"/>
      <c r="G94" s="4"/>
      <c r="H94" s="4"/>
      <c r="I94" s="4"/>
      <c r="J94" s="161"/>
    </row>
    <row r="95" spans="1:16" s="7" customFormat="1" ht="15.75" customHeight="1">
      <c r="A95" s="9"/>
      <c r="B95" s="1"/>
      <c r="C95" s="1"/>
      <c r="D95" s="2"/>
      <c r="E95" s="3"/>
      <c r="F95" s="4"/>
      <c r="G95" s="4"/>
      <c r="H95" s="4"/>
      <c r="I95" s="4"/>
      <c r="J95" s="161"/>
    </row>
    <row r="96" spans="1:16" s="7" customFormat="1" ht="15.75" customHeight="1">
      <c r="A96" s="9"/>
      <c r="B96" s="1"/>
      <c r="C96" s="1"/>
      <c r="D96" s="2"/>
      <c r="E96" s="3"/>
      <c r="F96" s="4"/>
      <c r="G96" s="4"/>
      <c r="H96" s="4"/>
      <c r="I96" s="4"/>
      <c r="J96" s="161"/>
    </row>
    <row r="97" spans="1:16" s="7" customFormat="1" ht="9" customHeight="1">
      <c r="A97" s="9"/>
      <c r="B97" s="1"/>
      <c r="C97" s="1"/>
      <c r="D97" s="2"/>
      <c r="E97" s="3"/>
      <c r="F97" s="4"/>
      <c r="G97" s="4"/>
      <c r="H97" s="4"/>
      <c r="I97" s="4"/>
      <c r="J97" s="161"/>
      <c r="P97" s="1"/>
    </row>
    <row r="98" spans="1:16">
      <c r="A98" s="7"/>
      <c r="P98" s="12"/>
    </row>
    <row r="99" spans="1:16" s="12" customFormat="1">
      <c r="A99" s="13"/>
      <c r="B99" s="1"/>
      <c r="C99" s="1"/>
      <c r="D99" s="2"/>
      <c r="E99" s="3"/>
      <c r="F99" s="4"/>
      <c r="G99" s="4"/>
      <c r="H99" s="4"/>
      <c r="I99" s="4"/>
      <c r="J99" s="162"/>
      <c r="P99" s="1"/>
    </row>
    <row r="100" spans="1:16">
      <c r="A100" s="7"/>
      <c r="P100" s="12"/>
    </row>
    <row r="101" spans="1:16" s="12" customFormat="1">
      <c r="A101" s="13"/>
      <c r="B101" s="1"/>
      <c r="C101" s="1"/>
      <c r="D101" s="2"/>
      <c r="E101" s="3"/>
      <c r="F101" s="4"/>
      <c r="G101" s="4"/>
      <c r="H101" s="4"/>
      <c r="I101" s="4"/>
      <c r="J101" s="162"/>
      <c r="P101" s="1"/>
    </row>
    <row r="102" spans="1:16">
      <c r="A102" s="7"/>
      <c r="P102" s="12"/>
    </row>
    <row r="103" spans="1:16" s="12" customFormat="1">
      <c r="A103" s="13"/>
      <c r="B103" s="1"/>
      <c r="C103" s="1"/>
      <c r="D103" s="2"/>
      <c r="E103" s="3"/>
      <c r="F103" s="4"/>
      <c r="G103" s="4"/>
      <c r="H103" s="4"/>
      <c r="I103" s="4"/>
      <c r="J103" s="162"/>
      <c r="P103" s="1"/>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20" customWidth="1"/>
    <col min="2" max="2" width="4.5703125" style="20" customWidth="1"/>
    <col min="3" max="3" width="4.42578125" style="20" customWidth="1"/>
    <col min="4" max="4" width="4" style="22" customWidth="1"/>
    <col min="5" max="5" width="2.42578125" style="23" customWidth="1"/>
    <col min="6" max="6" width="49.140625" style="24" customWidth="1"/>
    <col min="7" max="7" width="12.140625" style="24" customWidth="1"/>
    <col min="8" max="8" width="12.140625" style="84" customWidth="1"/>
    <col min="9" max="10" width="12.140625" style="24" customWidth="1"/>
    <col min="11" max="11" width="2.85546875" style="24" customWidth="1"/>
    <col min="12" max="237" width="12.42578125" style="20"/>
    <col min="238" max="238" width="4.7109375" style="20" customWidth="1"/>
    <col min="239" max="239" width="4.5703125" style="20" customWidth="1"/>
    <col min="240" max="240" width="4.42578125" style="20" customWidth="1"/>
    <col min="241" max="241" width="4" style="20" customWidth="1"/>
    <col min="242" max="242" width="2.42578125" style="20" customWidth="1"/>
    <col min="243" max="243" width="46.140625" style="20" customWidth="1"/>
    <col min="244" max="245" width="12.5703125" style="20" customWidth="1"/>
    <col min="246" max="246" width="11.140625" style="20" customWidth="1"/>
    <col min="247" max="247" width="12.140625" style="20" customWidth="1"/>
    <col min="248" max="248" width="2.85546875" style="20" customWidth="1"/>
    <col min="249" max="249" width="12.5703125" style="20" customWidth="1"/>
    <col min="250" max="250" width="12.42578125" style="20" customWidth="1"/>
    <col min="251" max="251" width="11.140625" style="20" customWidth="1"/>
    <col min="252" max="252" width="12.85546875" style="20" customWidth="1"/>
    <col min="253" max="253" width="12.42578125" style="20" customWidth="1"/>
    <col min="254" max="493" width="12.42578125" style="20"/>
    <col min="494" max="494" width="4.7109375" style="20" customWidth="1"/>
    <col min="495" max="495" width="4.5703125" style="20" customWidth="1"/>
    <col min="496" max="496" width="4.42578125" style="20" customWidth="1"/>
    <col min="497" max="497" width="4" style="20" customWidth="1"/>
    <col min="498" max="498" width="2.42578125" style="20" customWidth="1"/>
    <col min="499" max="499" width="46.140625" style="20" customWidth="1"/>
    <col min="500" max="501" width="12.5703125" style="20" customWidth="1"/>
    <col min="502" max="502" width="11.140625" style="20" customWidth="1"/>
    <col min="503" max="503" width="12.140625" style="20" customWidth="1"/>
    <col min="504" max="504" width="2.85546875" style="20" customWidth="1"/>
    <col min="505" max="505" width="12.5703125" style="20" customWidth="1"/>
    <col min="506" max="506" width="12.42578125" style="20" customWidth="1"/>
    <col min="507" max="507" width="11.140625" style="20" customWidth="1"/>
    <col min="508" max="508" width="12.85546875" style="20" customWidth="1"/>
    <col min="509" max="509" width="12.42578125" style="20" customWidth="1"/>
    <col min="510" max="749" width="12.42578125" style="20"/>
    <col min="750" max="750" width="4.7109375" style="20" customWidth="1"/>
    <col min="751" max="751" width="4.5703125" style="20" customWidth="1"/>
    <col min="752" max="752" width="4.42578125" style="20" customWidth="1"/>
    <col min="753" max="753" width="4" style="20" customWidth="1"/>
    <col min="754" max="754" width="2.42578125" style="20" customWidth="1"/>
    <col min="755" max="755" width="46.140625" style="20" customWidth="1"/>
    <col min="756" max="757" width="12.5703125" style="20" customWidth="1"/>
    <col min="758" max="758" width="11.140625" style="20" customWidth="1"/>
    <col min="759" max="759" width="12.140625" style="20" customWidth="1"/>
    <col min="760" max="760" width="2.85546875" style="20" customWidth="1"/>
    <col min="761" max="761" width="12.5703125" style="20" customWidth="1"/>
    <col min="762" max="762" width="12.42578125" style="20" customWidth="1"/>
    <col min="763" max="763" width="11.140625" style="20" customWidth="1"/>
    <col min="764" max="764" width="12.85546875" style="20" customWidth="1"/>
    <col min="765" max="765" width="12.42578125" style="20" customWidth="1"/>
    <col min="766" max="1005" width="12.42578125" style="20"/>
    <col min="1006" max="1006" width="4.7109375" style="20" customWidth="1"/>
    <col min="1007" max="1007" width="4.5703125" style="20" customWidth="1"/>
    <col min="1008" max="1008" width="4.42578125" style="20" customWidth="1"/>
    <col min="1009" max="1009" width="4" style="20" customWidth="1"/>
    <col min="1010" max="1010" width="2.42578125" style="20" customWidth="1"/>
    <col min="1011" max="1011" width="46.140625" style="20" customWidth="1"/>
    <col min="1012" max="1013" width="12.5703125" style="20" customWidth="1"/>
    <col min="1014" max="1014" width="11.140625" style="20" customWidth="1"/>
    <col min="1015" max="1015" width="12.140625" style="20" customWidth="1"/>
    <col min="1016" max="1016" width="2.85546875" style="20" customWidth="1"/>
    <col min="1017" max="1017" width="12.5703125" style="20" customWidth="1"/>
    <col min="1018" max="1018" width="12.42578125" style="20" customWidth="1"/>
    <col min="1019" max="1019" width="11.140625" style="20" customWidth="1"/>
    <col min="1020" max="1020" width="12.85546875" style="20" customWidth="1"/>
    <col min="1021" max="1021" width="12.42578125" style="20" customWidth="1"/>
    <col min="1022" max="1261" width="12.42578125" style="20"/>
    <col min="1262" max="1262" width="4.7109375" style="20" customWidth="1"/>
    <col min="1263" max="1263" width="4.5703125" style="20" customWidth="1"/>
    <col min="1264" max="1264" width="4.42578125" style="20" customWidth="1"/>
    <col min="1265" max="1265" width="4" style="20" customWidth="1"/>
    <col min="1266" max="1266" width="2.42578125" style="20" customWidth="1"/>
    <col min="1267" max="1267" width="46.140625" style="20" customWidth="1"/>
    <col min="1268" max="1269" width="12.5703125" style="20" customWidth="1"/>
    <col min="1270" max="1270" width="11.140625" style="20" customWidth="1"/>
    <col min="1271" max="1271" width="12.140625" style="20" customWidth="1"/>
    <col min="1272" max="1272" width="2.85546875" style="20" customWidth="1"/>
    <col min="1273" max="1273" width="12.5703125" style="20" customWidth="1"/>
    <col min="1274" max="1274" width="12.42578125" style="20" customWidth="1"/>
    <col min="1275" max="1275" width="11.140625" style="20" customWidth="1"/>
    <col min="1276" max="1276" width="12.85546875" style="20" customWidth="1"/>
    <col min="1277" max="1277" width="12.42578125" style="20" customWidth="1"/>
    <col min="1278" max="1517" width="12.42578125" style="20"/>
    <col min="1518" max="1518" width="4.7109375" style="20" customWidth="1"/>
    <col min="1519" max="1519" width="4.5703125" style="20" customWidth="1"/>
    <col min="1520" max="1520" width="4.42578125" style="20" customWidth="1"/>
    <col min="1521" max="1521" width="4" style="20" customWidth="1"/>
    <col min="1522" max="1522" width="2.42578125" style="20" customWidth="1"/>
    <col min="1523" max="1523" width="46.140625" style="20" customWidth="1"/>
    <col min="1524" max="1525" width="12.5703125" style="20" customWidth="1"/>
    <col min="1526" max="1526" width="11.140625" style="20" customWidth="1"/>
    <col min="1527" max="1527" width="12.140625" style="20" customWidth="1"/>
    <col min="1528" max="1528" width="2.85546875" style="20" customWidth="1"/>
    <col min="1529" max="1529" width="12.5703125" style="20" customWidth="1"/>
    <col min="1530" max="1530" width="12.42578125" style="20" customWidth="1"/>
    <col min="1531" max="1531" width="11.140625" style="20" customWidth="1"/>
    <col min="1532" max="1532" width="12.85546875" style="20" customWidth="1"/>
    <col min="1533" max="1533" width="12.42578125" style="20" customWidth="1"/>
    <col min="1534" max="1773" width="12.42578125" style="20"/>
    <col min="1774" max="1774" width="4.7109375" style="20" customWidth="1"/>
    <col min="1775" max="1775" width="4.5703125" style="20" customWidth="1"/>
    <col min="1776" max="1776" width="4.42578125" style="20" customWidth="1"/>
    <col min="1777" max="1777" width="4" style="20" customWidth="1"/>
    <col min="1778" max="1778" width="2.42578125" style="20" customWidth="1"/>
    <col min="1779" max="1779" width="46.140625" style="20" customWidth="1"/>
    <col min="1780" max="1781" width="12.5703125" style="20" customWidth="1"/>
    <col min="1782" max="1782" width="11.140625" style="20" customWidth="1"/>
    <col min="1783" max="1783" width="12.140625" style="20" customWidth="1"/>
    <col min="1784" max="1784" width="2.85546875" style="20" customWidth="1"/>
    <col min="1785" max="1785" width="12.5703125" style="20" customWidth="1"/>
    <col min="1786" max="1786" width="12.42578125" style="20" customWidth="1"/>
    <col min="1787" max="1787" width="11.140625" style="20" customWidth="1"/>
    <col min="1788" max="1788" width="12.85546875" style="20" customWidth="1"/>
    <col min="1789" max="1789" width="12.42578125" style="20" customWidth="1"/>
    <col min="1790" max="2029" width="12.42578125" style="20"/>
    <col min="2030" max="2030" width="4.7109375" style="20" customWidth="1"/>
    <col min="2031" max="2031" width="4.5703125" style="20" customWidth="1"/>
    <col min="2032" max="2032" width="4.42578125" style="20" customWidth="1"/>
    <col min="2033" max="2033" width="4" style="20" customWidth="1"/>
    <col min="2034" max="2034" width="2.42578125" style="20" customWidth="1"/>
    <col min="2035" max="2035" width="46.140625" style="20" customWidth="1"/>
    <col min="2036" max="2037" width="12.5703125" style="20" customWidth="1"/>
    <col min="2038" max="2038" width="11.140625" style="20" customWidth="1"/>
    <col min="2039" max="2039" width="12.140625" style="20" customWidth="1"/>
    <col min="2040" max="2040" width="2.85546875" style="20" customWidth="1"/>
    <col min="2041" max="2041" width="12.5703125" style="20" customWidth="1"/>
    <col min="2042" max="2042" width="12.42578125" style="20" customWidth="1"/>
    <col min="2043" max="2043" width="11.140625" style="20" customWidth="1"/>
    <col min="2044" max="2044" width="12.85546875" style="20" customWidth="1"/>
    <col min="2045" max="2045" width="12.42578125" style="20" customWidth="1"/>
    <col min="2046" max="2285" width="12.42578125" style="20"/>
    <col min="2286" max="2286" width="4.7109375" style="20" customWidth="1"/>
    <col min="2287" max="2287" width="4.5703125" style="20" customWidth="1"/>
    <col min="2288" max="2288" width="4.42578125" style="20" customWidth="1"/>
    <col min="2289" max="2289" width="4" style="20" customWidth="1"/>
    <col min="2290" max="2290" width="2.42578125" style="20" customWidth="1"/>
    <col min="2291" max="2291" width="46.140625" style="20" customWidth="1"/>
    <col min="2292" max="2293" width="12.5703125" style="20" customWidth="1"/>
    <col min="2294" max="2294" width="11.140625" style="20" customWidth="1"/>
    <col min="2295" max="2295" width="12.140625" style="20" customWidth="1"/>
    <col min="2296" max="2296" width="2.85546875" style="20" customWidth="1"/>
    <col min="2297" max="2297" width="12.5703125" style="20" customWidth="1"/>
    <col min="2298" max="2298" width="12.42578125" style="20" customWidth="1"/>
    <col min="2299" max="2299" width="11.140625" style="20" customWidth="1"/>
    <col min="2300" max="2300" width="12.85546875" style="20" customWidth="1"/>
    <col min="2301" max="2301" width="12.42578125" style="20" customWidth="1"/>
    <col min="2302" max="2541" width="12.42578125" style="20"/>
    <col min="2542" max="2542" width="4.7109375" style="20" customWidth="1"/>
    <col min="2543" max="2543" width="4.5703125" style="20" customWidth="1"/>
    <col min="2544" max="2544" width="4.42578125" style="20" customWidth="1"/>
    <col min="2545" max="2545" width="4" style="20" customWidth="1"/>
    <col min="2546" max="2546" width="2.42578125" style="20" customWidth="1"/>
    <col min="2547" max="2547" width="46.140625" style="20" customWidth="1"/>
    <col min="2548" max="2549" width="12.5703125" style="20" customWidth="1"/>
    <col min="2550" max="2550" width="11.140625" style="20" customWidth="1"/>
    <col min="2551" max="2551" width="12.140625" style="20" customWidth="1"/>
    <col min="2552" max="2552" width="2.85546875" style="20" customWidth="1"/>
    <col min="2553" max="2553" width="12.5703125" style="20" customWidth="1"/>
    <col min="2554" max="2554" width="12.42578125" style="20" customWidth="1"/>
    <col min="2555" max="2555" width="11.140625" style="20" customWidth="1"/>
    <col min="2556" max="2556" width="12.85546875" style="20" customWidth="1"/>
    <col min="2557" max="2557" width="12.42578125" style="20" customWidth="1"/>
    <col min="2558" max="2797" width="12.42578125" style="20"/>
    <col min="2798" max="2798" width="4.7109375" style="20" customWidth="1"/>
    <col min="2799" max="2799" width="4.5703125" style="20" customWidth="1"/>
    <col min="2800" max="2800" width="4.42578125" style="20" customWidth="1"/>
    <col min="2801" max="2801" width="4" style="20" customWidth="1"/>
    <col min="2802" max="2802" width="2.42578125" style="20" customWidth="1"/>
    <col min="2803" max="2803" width="46.140625" style="20" customWidth="1"/>
    <col min="2804" max="2805" width="12.5703125" style="20" customWidth="1"/>
    <col min="2806" max="2806" width="11.140625" style="20" customWidth="1"/>
    <col min="2807" max="2807" width="12.140625" style="20" customWidth="1"/>
    <col min="2808" max="2808" width="2.85546875" style="20" customWidth="1"/>
    <col min="2809" max="2809" width="12.5703125" style="20" customWidth="1"/>
    <col min="2810" max="2810" width="12.42578125" style="20" customWidth="1"/>
    <col min="2811" max="2811" width="11.140625" style="20" customWidth="1"/>
    <col min="2812" max="2812" width="12.85546875" style="20" customWidth="1"/>
    <col min="2813" max="2813" width="12.42578125" style="20" customWidth="1"/>
    <col min="2814" max="3053" width="12.42578125" style="20"/>
    <col min="3054" max="3054" width="4.7109375" style="20" customWidth="1"/>
    <col min="3055" max="3055" width="4.5703125" style="20" customWidth="1"/>
    <col min="3056" max="3056" width="4.42578125" style="20" customWidth="1"/>
    <col min="3057" max="3057" width="4" style="20" customWidth="1"/>
    <col min="3058" max="3058" width="2.42578125" style="20" customWidth="1"/>
    <col min="3059" max="3059" width="46.140625" style="20" customWidth="1"/>
    <col min="3060" max="3061" width="12.5703125" style="20" customWidth="1"/>
    <col min="3062" max="3062" width="11.140625" style="20" customWidth="1"/>
    <col min="3063" max="3063" width="12.140625" style="20" customWidth="1"/>
    <col min="3064" max="3064" width="2.85546875" style="20" customWidth="1"/>
    <col min="3065" max="3065" width="12.5703125" style="20" customWidth="1"/>
    <col min="3066" max="3066" width="12.42578125" style="20" customWidth="1"/>
    <col min="3067" max="3067" width="11.140625" style="20" customWidth="1"/>
    <col min="3068" max="3068" width="12.85546875" style="20" customWidth="1"/>
    <col min="3069" max="3069" width="12.42578125" style="20" customWidth="1"/>
    <col min="3070" max="3309" width="12.42578125" style="20"/>
    <col min="3310" max="3310" width="4.7109375" style="20" customWidth="1"/>
    <col min="3311" max="3311" width="4.5703125" style="20" customWidth="1"/>
    <col min="3312" max="3312" width="4.42578125" style="20" customWidth="1"/>
    <col min="3313" max="3313" width="4" style="20" customWidth="1"/>
    <col min="3314" max="3314" width="2.42578125" style="20" customWidth="1"/>
    <col min="3315" max="3315" width="46.140625" style="20" customWidth="1"/>
    <col min="3316" max="3317" width="12.5703125" style="20" customWidth="1"/>
    <col min="3318" max="3318" width="11.140625" style="20" customWidth="1"/>
    <col min="3319" max="3319" width="12.140625" style="20" customWidth="1"/>
    <col min="3320" max="3320" width="2.85546875" style="20" customWidth="1"/>
    <col min="3321" max="3321" width="12.5703125" style="20" customWidth="1"/>
    <col min="3322" max="3322" width="12.42578125" style="20" customWidth="1"/>
    <col min="3323" max="3323" width="11.140625" style="20" customWidth="1"/>
    <col min="3324" max="3324" width="12.85546875" style="20" customWidth="1"/>
    <col min="3325" max="3325" width="12.42578125" style="20" customWidth="1"/>
    <col min="3326" max="3565" width="12.42578125" style="20"/>
    <col min="3566" max="3566" width="4.7109375" style="20" customWidth="1"/>
    <col min="3567" max="3567" width="4.5703125" style="20" customWidth="1"/>
    <col min="3568" max="3568" width="4.42578125" style="20" customWidth="1"/>
    <col min="3569" max="3569" width="4" style="20" customWidth="1"/>
    <col min="3570" max="3570" width="2.42578125" style="20" customWidth="1"/>
    <col min="3571" max="3571" width="46.140625" style="20" customWidth="1"/>
    <col min="3572" max="3573" width="12.5703125" style="20" customWidth="1"/>
    <col min="3574" max="3574" width="11.140625" style="20" customWidth="1"/>
    <col min="3575" max="3575" width="12.140625" style="20" customWidth="1"/>
    <col min="3576" max="3576" width="2.85546875" style="20" customWidth="1"/>
    <col min="3577" max="3577" width="12.5703125" style="20" customWidth="1"/>
    <col min="3578" max="3578" width="12.42578125" style="20" customWidth="1"/>
    <col min="3579" max="3579" width="11.140625" style="20" customWidth="1"/>
    <col min="3580" max="3580" width="12.85546875" style="20" customWidth="1"/>
    <col min="3581" max="3581" width="12.42578125" style="20" customWidth="1"/>
    <col min="3582" max="3821" width="12.42578125" style="20"/>
    <col min="3822" max="3822" width="4.7109375" style="20" customWidth="1"/>
    <col min="3823" max="3823" width="4.5703125" style="20" customWidth="1"/>
    <col min="3824" max="3824" width="4.42578125" style="20" customWidth="1"/>
    <col min="3825" max="3825" width="4" style="20" customWidth="1"/>
    <col min="3826" max="3826" width="2.42578125" style="20" customWidth="1"/>
    <col min="3827" max="3827" width="46.140625" style="20" customWidth="1"/>
    <col min="3828" max="3829" width="12.5703125" style="20" customWidth="1"/>
    <col min="3830" max="3830" width="11.140625" style="20" customWidth="1"/>
    <col min="3831" max="3831" width="12.140625" style="20" customWidth="1"/>
    <col min="3832" max="3832" width="2.85546875" style="20" customWidth="1"/>
    <col min="3833" max="3833" width="12.5703125" style="20" customWidth="1"/>
    <col min="3834" max="3834" width="12.42578125" style="20" customWidth="1"/>
    <col min="3835" max="3835" width="11.140625" style="20" customWidth="1"/>
    <col min="3836" max="3836" width="12.85546875" style="20" customWidth="1"/>
    <col min="3837" max="3837" width="12.42578125" style="20" customWidth="1"/>
    <col min="3838" max="4077" width="12.42578125" style="20"/>
    <col min="4078" max="4078" width="4.7109375" style="20" customWidth="1"/>
    <col min="4079" max="4079" width="4.5703125" style="20" customWidth="1"/>
    <col min="4080" max="4080" width="4.42578125" style="20" customWidth="1"/>
    <col min="4081" max="4081" width="4" style="20" customWidth="1"/>
    <col min="4082" max="4082" width="2.42578125" style="20" customWidth="1"/>
    <col min="4083" max="4083" width="46.140625" style="20" customWidth="1"/>
    <col min="4084" max="4085" width="12.5703125" style="20" customWidth="1"/>
    <col min="4086" max="4086" width="11.140625" style="20" customWidth="1"/>
    <col min="4087" max="4087" width="12.140625" style="20" customWidth="1"/>
    <col min="4088" max="4088" width="2.85546875" style="20" customWidth="1"/>
    <col min="4089" max="4089" width="12.5703125" style="20" customWidth="1"/>
    <col min="4090" max="4090" width="12.42578125" style="20" customWidth="1"/>
    <col min="4091" max="4091" width="11.140625" style="20" customWidth="1"/>
    <col min="4092" max="4092" width="12.85546875" style="20" customWidth="1"/>
    <col min="4093" max="4093" width="12.42578125" style="20" customWidth="1"/>
    <col min="4094" max="4333" width="12.42578125" style="20"/>
    <col min="4334" max="4334" width="4.7109375" style="20" customWidth="1"/>
    <col min="4335" max="4335" width="4.5703125" style="20" customWidth="1"/>
    <col min="4336" max="4336" width="4.42578125" style="20" customWidth="1"/>
    <col min="4337" max="4337" width="4" style="20" customWidth="1"/>
    <col min="4338" max="4338" width="2.42578125" style="20" customWidth="1"/>
    <col min="4339" max="4339" width="46.140625" style="20" customWidth="1"/>
    <col min="4340" max="4341" width="12.5703125" style="20" customWidth="1"/>
    <col min="4342" max="4342" width="11.140625" style="20" customWidth="1"/>
    <col min="4343" max="4343" width="12.140625" style="20" customWidth="1"/>
    <col min="4344" max="4344" width="2.85546875" style="20" customWidth="1"/>
    <col min="4345" max="4345" width="12.5703125" style="20" customWidth="1"/>
    <col min="4346" max="4346" width="12.42578125" style="20" customWidth="1"/>
    <col min="4347" max="4347" width="11.140625" style="20" customWidth="1"/>
    <col min="4348" max="4348" width="12.85546875" style="20" customWidth="1"/>
    <col min="4349" max="4349" width="12.42578125" style="20" customWidth="1"/>
    <col min="4350" max="4589" width="12.42578125" style="20"/>
    <col min="4590" max="4590" width="4.7109375" style="20" customWidth="1"/>
    <col min="4591" max="4591" width="4.5703125" style="20" customWidth="1"/>
    <col min="4592" max="4592" width="4.42578125" style="20" customWidth="1"/>
    <col min="4593" max="4593" width="4" style="20" customWidth="1"/>
    <col min="4594" max="4594" width="2.42578125" style="20" customWidth="1"/>
    <col min="4595" max="4595" width="46.140625" style="20" customWidth="1"/>
    <col min="4596" max="4597" width="12.5703125" style="20" customWidth="1"/>
    <col min="4598" max="4598" width="11.140625" style="20" customWidth="1"/>
    <col min="4599" max="4599" width="12.140625" style="20" customWidth="1"/>
    <col min="4600" max="4600" width="2.85546875" style="20" customWidth="1"/>
    <col min="4601" max="4601" width="12.5703125" style="20" customWidth="1"/>
    <col min="4602" max="4602" width="12.42578125" style="20" customWidth="1"/>
    <col min="4603" max="4603" width="11.140625" style="20" customWidth="1"/>
    <col min="4604" max="4604" width="12.85546875" style="20" customWidth="1"/>
    <col min="4605" max="4605" width="12.42578125" style="20" customWidth="1"/>
    <col min="4606" max="4845" width="12.42578125" style="20"/>
    <col min="4846" max="4846" width="4.7109375" style="20" customWidth="1"/>
    <col min="4847" max="4847" width="4.5703125" style="20" customWidth="1"/>
    <col min="4848" max="4848" width="4.42578125" style="20" customWidth="1"/>
    <col min="4849" max="4849" width="4" style="20" customWidth="1"/>
    <col min="4850" max="4850" width="2.42578125" style="20" customWidth="1"/>
    <col min="4851" max="4851" width="46.140625" style="20" customWidth="1"/>
    <col min="4852" max="4853" width="12.5703125" style="20" customWidth="1"/>
    <col min="4854" max="4854" width="11.140625" style="20" customWidth="1"/>
    <col min="4855" max="4855" width="12.140625" style="20" customWidth="1"/>
    <col min="4856" max="4856" width="2.85546875" style="20" customWidth="1"/>
    <col min="4857" max="4857" width="12.5703125" style="20" customWidth="1"/>
    <col min="4858" max="4858" width="12.42578125" style="20" customWidth="1"/>
    <col min="4859" max="4859" width="11.140625" style="20" customWidth="1"/>
    <col min="4860" max="4860" width="12.85546875" style="20" customWidth="1"/>
    <col min="4861" max="4861" width="12.42578125" style="20" customWidth="1"/>
    <col min="4862" max="5101" width="12.42578125" style="20"/>
    <col min="5102" max="5102" width="4.7109375" style="20" customWidth="1"/>
    <col min="5103" max="5103" width="4.5703125" style="20" customWidth="1"/>
    <col min="5104" max="5104" width="4.42578125" style="20" customWidth="1"/>
    <col min="5105" max="5105" width="4" style="20" customWidth="1"/>
    <col min="5106" max="5106" width="2.42578125" style="20" customWidth="1"/>
    <col min="5107" max="5107" width="46.140625" style="20" customWidth="1"/>
    <col min="5108" max="5109" width="12.5703125" style="20" customWidth="1"/>
    <col min="5110" max="5110" width="11.140625" style="20" customWidth="1"/>
    <col min="5111" max="5111" width="12.140625" style="20" customWidth="1"/>
    <col min="5112" max="5112" width="2.85546875" style="20" customWidth="1"/>
    <col min="5113" max="5113" width="12.5703125" style="20" customWidth="1"/>
    <col min="5114" max="5114" width="12.42578125" style="20" customWidth="1"/>
    <col min="5115" max="5115" width="11.140625" style="20" customWidth="1"/>
    <col min="5116" max="5116" width="12.85546875" style="20" customWidth="1"/>
    <col min="5117" max="5117" width="12.42578125" style="20" customWidth="1"/>
    <col min="5118" max="5357" width="12.42578125" style="20"/>
    <col min="5358" max="5358" width="4.7109375" style="20" customWidth="1"/>
    <col min="5359" max="5359" width="4.5703125" style="20" customWidth="1"/>
    <col min="5360" max="5360" width="4.42578125" style="20" customWidth="1"/>
    <col min="5361" max="5361" width="4" style="20" customWidth="1"/>
    <col min="5362" max="5362" width="2.42578125" style="20" customWidth="1"/>
    <col min="5363" max="5363" width="46.140625" style="20" customWidth="1"/>
    <col min="5364" max="5365" width="12.5703125" style="20" customWidth="1"/>
    <col min="5366" max="5366" width="11.140625" style="20" customWidth="1"/>
    <col min="5367" max="5367" width="12.140625" style="20" customWidth="1"/>
    <col min="5368" max="5368" width="2.85546875" style="20" customWidth="1"/>
    <col min="5369" max="5369" width="12.5703125" style="20" customWidth="1"/>
    <col min="5370" max="5370" width="12.42578125" style="20" customWidth="1"/>
    <col min="5371" max="5371" width="11.140625" style="20" customWidth="1"/>
    <col min="5372" max="5372" width="12.85546875" style="20" customWidth="1"/>
    <col min="5373" max="5373" width="12.42578125" style="20" customWidth="1"/>
    <col min="5374" max="5613" width="12.42578125" style="20"/>
    <col min="5614" max="5614" width="4.7109375" style="20" customWidth="1"/>
    <col min="5615" max="5615" width="4.5703125" style="20" customWidth="1"/>
    <col min="5616" max="5616" width="4.42578125" style="20" customWidth="1"/>
    <col min="5617" max="5617" width="4" style="20" customWidth="1"/>
    <col min="5618" max="5618" width="2.42578125" style="20" customWidth="1"/>
    <col min="5619" max="5619" width="46.140625" style="20" customWidth="1"/>
    <col min="5620" max="5621" width="12.5703125" style="20" customWidth="1"/>
    <col min="5622" max="5622" width="11.140625" style="20" customWidth="1"/>
    <col min="5623" max="5623" width="12.140625" style="20" customWidth="1"/>
    <col min="5624" max="5624" width="2.85546875" style="20" customWidth="1"/>
    <col min="5625" max="5625" width="12.5703125" style="20" customWidth="1"/>
    <col min="5626" max="5626" width="12.42578125" style="20" customWidth="1"/>
    <col min="5627" max="5627" width="11.140625" style="20" customWidth="1"/>
    <col min="5628" max="5628" width="12.85546875" style="20" customWidth="1"/>
    <col min="5629" max="5629" width="12.42578125" style="20" customWidth="1"/>
    <col min="5630" max="5869" width="12.42578125" style="20"/>
    <col min="5870" max="5870" width="4.7109375" style="20" customWidth="1"/>
    <col min="5871" max="5871" width="4.5703125" style="20" customWidth="1"/>
    <col min="5872" max="5872" width="4.42578125" style="20" customWidth="1"/>
    <col min="5873" max="5873" width="4" style="20" customWidth="1"/>
    <col min="5874" max="5874" width="2.42578125" style="20" customWidth="1"/>
    <col min="5875" max="5875" width="46.140625" style="20" customWidth="1"/>
    <col min="5876" max="5877" width="12.5703125" style="20" customWidth="1"/>
    <col min="5878" max="5878" width="11.140625" style="20" customWidth="1"/>
    <col min="5879" max="5879" width="12.140625" style="20" customWidth="1"/>
    <col min="5880" max="5880" width="2.85546875" style="20" customWidth="1"/>
    <col min="5881" max="5881" width="12.5703125" style="20" customWidth="1"/>
    <col min="5882" max="5882" width="12.42578125" style="20" customWidth="1"/>
    <col min="5883" max="5883" width="11.140625" style="20" customWidth="1"/>
    <col min="5884" max="5884" width="12.85546875" style="20" customWidth="1"/>
    <col min="5885" max="5885" width="12.42578125" style="20" customWidth="1"/>
    <col min="5886" max="6125" width="12.42578125" style="20"/>
    <col min="6126" max="6126" width="4.7109375" style="20" customWidth="1"/>
    <col min="6127" max="6127" width="4.5703125" style="20" customWidth="1"/>
    <col min="6128" max="6128" width="4.42578125" style="20" customWidth="1"/>
    <col min="6129" max="6129" width="4" style="20" customWidth="1"/>
    <col min="6130" max="6130" width="2.42578125" style="20" customWidth="1"/>
    <col min="6131" max="6131" width="46.140625" style="20" customWidth="1"/>
    <col min="6132" max="6133" width="12.5703125" style="20" customWidth="1"/>
    <col min="6134" max="6134" width="11.140625" style="20" customWidth="1"/>
    <col min="6135" max="6135" width="12.140625" style="20" customWidth="1"/>
    <col min="6136" max="6136" width="2.85546875" style="20" customWidth="1"/>
    <col min="6137" max="6137" width="12.5703125" style="20" customWidth="1"/>
    <col min="6138" max="6138" width="12.42578125" style="20" customWidth="1"/>
    <col min="6139" max="6139" width="11.140625" style="20" customWidth="1"/>
    <col min="6140" max="6140" width="12.85546875" style="20" customWidth="1"/>
    <col min="6141" max="6141" width="12.42578125" style="20" customWidth="1"/>
    <col min="6142" max="6381" width="12.42578125" style="20"/>
    <col min="6382" max="6382" width="4.7109375" style="20" customWidth="1"/>
    <col min="6383" max="6383" width="4.5703125" style="20" customWidth="1"/>
    <col min="6384" max="6384" width="4.42578125" style="20" customWidth="1"/>
    <col min="6385" max="6385" width="4" style="20" customWidth="1"/>
    <col min="6386" max="6386" width="2.42578125" style="20" customWidth="1"/>
    <col min="6387" max="6387" width="46.140625" style="20" customWidth="1"/>
    <col min="6388" max="6389" width="12.5703125" style="20" customWidth="1"/>
    <col min="6390" max="6390" width="11.140625" style="20" customWidth="1"/>
    <col min="6391" max="6391" width="12.140625" style="20" customWidth="1"/>
    <col min="6392" max="6392" width="2.85546875" style="20" customWidth="1"/>
    <col min="6393" max="6393" width="12.5703125" style="20" customWidth="1"/>
    <col min="6394" max="6394" width="12.42578125" style="20" customWidth="1"/>
    <col min="6395" max="6395" width="11.140625" style="20" customWidth="1"/>
    <col min="6396" max="6396" width="12.85546875" style="20" customWidth="1"/>
    <col min="6397" max="6397" width="12.42578125" style="20" customWidth="1"/>
    <col min="6398" max="6637" width="12.42578125" style="20"/>
    <col min="6638" max="6638" width="4.7109375" style="20" customWidth="1"/>
    <col min="6639" max="6639" width="4.5703125" style="20" customWidth="1"/>
    <col min="6640" max="6640" width="4.42578125" style="20" customWidth="1"/>
    <col min="6641" max="6641" width="4" style="20" customWidth="1"/>
    <col min="6642" max="6642" width="2.42578125" style="20" customWidth="1"/>
    <col min="6643" max="6643" width="46.140625" style="20" customWidth="1"/>
    <col min="6644" max="6645" width="12.5703125" style="20" customWidth="1"/>
    <col min="6646" max="6646" width="11.140625" style="20" customWidth="1"/>
    <col min="6647" max="6647" width="12.140625" style="20" customWidth="1"/>
    <col min="6648" max="6648" width="2.85546875" style="20" customWidth="1"/>
    <col min="6649" max="6649" width="12.5703125" style="20" customWidth="1"/>
    <col min="6650" max="6650" width="12.42578125" style="20" customWidth="1"/>
    <col min="6651" max="6651" width="11.140625" style="20" customWidth="1"/>
    <col min="6652" max="6652" width="12.85546875" style="20" customWidth="1"/>
    <col min="6653" max="6653" width="12.42578125" style="20" customWidth="1"/>
    <col min="6654" max="6893" width="12.42578125" style="20"/>
    <col min="6894" max="6894" width="4.7109375" style="20" customWidth="1"/>
    <col min="6895" max="6895" width="4.5703125" style="20" customWidth="1"/>
    <col min="6896" max="6896" width="4.42578125" style="20" customWidth="1"/>
    <col min="6897" max="6897" width="4" style="20" customWidth="1"/>
    <col min="6898" max="6898" width="2.42578125" style="20" customWidth="1"/>
    <col min="6899" max="6899" width="46.140625" style="20" customWidth="1"/>
    <col min="6900" max="6901" width="12.5703125" style="20" customWidth="1"/>
    <col min="6902" max="6902" width="11.140625" style="20" customWidth="1"/>
    <col min="6903" max="6903" width="12.140625" style="20" customWidth="1"/>
    <col min="6904" max="6904" width="2.85546875" style="20" customWidth="1"/>
    <col min="6905" max="6905" width="12.5703125" style="20" customWidth="1"/>
    <col min="6906" max="6906" width="12.42578125" style="20" customWidth="1"/>
    <col min="6907" max="6907" width="11.140625" style="20" customWidth="1"/>
    <col min="6908" max="6908" width="12.85546875" style="20" customWidth="1"/>
    <col min="6909" max="6909" width="12.42578125" style="20" customWidth="1"/>
    <col min="6910" max="7149" width="12.42578125" style="20"/>
    <col min="7150" max="7150" width="4.7109375" style="20" customWidth="1"/>
    <col min="7151" max="7151" width="4.5703125" style="20" customWidth="1"/>
    <col min="7152" max="7152" width="4.42578125" style="20" customWidth="1"/>
    <col min="7153" max="7153" width="4" style="20" customWidth="1"/>
    <col min="7154" max="7154" width="2.42578125" style="20" customWidth="1"/>
    <col min="7155" max="7155" width="46.140625" style="20" customWidth="1"/>
    <col min="7156" max="7157" width="12.5703125" style="20" customWidth="1"/>
    <col min="7158" max="7158" width="11.140625" style="20" customWidth="1"/>
    <col min="7159" max="7159" width="12.140625" style="20" customWidth="1"/>
    <col min="7160" max="7160" width="2.85546875" style="20" customWidth="1"/>
    <col min="7161" max="7161" width="12.5703125" style="20" customWidth="1"/>
    <col min="7162" max="7162" width="12.42578125" style="20" customWidth="1"/>
    <col min="7163" max="7163" width="11.140625" style="20" customWidth="1"/>
    <col min="7164" max="7164" width="12.85546875" style="20" customWidth="1"/>
    <col min="7165" max="7165" width="12.42578125" style="20" customWidth="1"/>
    <col min="7166" max="7405" width="12.42578125" style="20"/>
    <col min="7406" max="7406" width="4.7109375" style="20" customWidth="1"/>
    <col min="7407" max="7407" width="4.5703125" style="20" customWidth="1"/>
    <col min="7408" max="7408" width="4.42578125" style="20" customWidth="1"/>
    <col min="7409" max="7409" width="4" style="20" customWidth="1"/>
    <col min="7410" max="7410" width="2.42578125" style="20" customWidth="1"/>
    <col min="7411" max="7411" width="46.140625" style="20" customWidth="1"/>
    <col min="7412" max="7413" width="12.5703125" style="20" customWidth="1"/>
    <col min="7414" max="7414" width="11.140625" style="20" customWidth="1"/>
    <col min="7415" max="7415" width="12.140625" style="20" customWidth="1"/>
    <col min="7416" max="7416" width="2.85546875" style="20" customWidth="1"/>
    <col min="7417" max="7417" width="12.5703125" style="20" customWidth="1"/>
    <col min="7418" max="7418" width="12.42578125" style="20" customWidth="1"/>
    <col min="7419" max="7419" width="11.140625" style="20" customWidth="1"/>
    <col min="7420" max="7420" width="12.85546875" style="20" customWidth="1"/>
    <col min="7421" max="7421" width="12.42578125" style="20" customWidth="1"/>
    <col min="7422" max="7661" width="12.42578125" style="20"/>
    <col min="7662" max="7662" width="4.7109375" style="20" customWidth="1"/>
    <col min="7663" max="7663" width="4.5703125" style="20" customWidth="1"/>
    <col min="7664" max="7664" width="4.42578125" style="20" customWidth="1"/>
    <col min="7665" max="7665" width="4" style="20" customWidth="1"/>
    <col min="7666" max="7666" width="2.42578125" style="20" customWidth="1"/>
    <col min="7667" max="7667" width="46.140625" style="20" customWidth="1"/>
    <col min="7668" max="7669" width="12.5703125" style="20" customWidth="1"/>
    <col min="7670" max="7670" width="11.140625" style="20" customWidth="1"/>
    <col min="7671" max="7671" width="12.140625" style="20" customWidth="1"/>
    <col min="7672" max="7672" width="2.85546875" style="20" customWidth="1"/>
    <col min="7673" max="7673" width="12.5703125" style="20" customWidth="1"/>
    <col min="7674" max="7674" width="12.42578125" style="20" customWidth="1"/>
    <col min="7675" max="7675" width="11.140625" style="20" customWidth="1"/>
    <col min="7676" max="7676" width="12.85546875" style="20" customWidth="1"/>
    <col min="7677" max="7677" width="12.42578125" style="20" customWidth="1"/>
    <col min="7678" max="7917" width="12.42578125" style="20"/>
    <col min="7918" max="7918" width="4.7109375" style="20" customWidth="1"/>
    <col min="7919" max="7919" width="4.5703125" style="20" customWidth="1"/>
    <col min="7920" max="7920" width="4.42578125" style="20" customWidth="1"/>
    <col min="7921" max="7921" width="4" style="20" customWidth="1"/>
    <col min="7922" max="7922" width="2.42578125" style="20" customWidth="1"/>
    <col min="7923" max="7923" width="46.140625" style="20" customWidth="1"/>
    <col min="7924" max="7925" width="12.5703125" style="20" customWidth="1"/>
    <col min="7926" max="7926" width="11.140625" style="20" customWidth="1"/>
    <col min="7927" max="7927" width="12.140625" style="20" customWidth="1"/>
    <col min="7928" max="7928" width="2.85546875" style="20" customWidth="1"/>
    <col min="7929" max="7929" width="12.5703125" style="20" customWidth="1"/>
    <col min="7930" max="7930" width="12.42578125" style="20" customWidth="1"/>
    <col min="7931" max="7931" width="11.140625" style="20" customWidth="1"/>
    <col min="7932" max="7932" width="12.85546875" style="20" customWidth="1"/>
    <col min="7933" max="7933" width="12.42578125" style="20" customWidth="1"/>
    <col min="7934" max="8173" width="12.42578125" style="20"/>
    <col min="8174" max="8174" width="4.7109375" style="20" customWidth="1"/>
    <col min="8175" max="8175" width="4.5703125" style="20" customWidth="1"/>
    <col min="8176" max="8176" width="4.42578125" style="20" customWidth="1"/>
    <col min="8177" max="8177" width="4" style="20" customWidth="1"/>
    <col min="8178" max="8178" width="2.42578125" style="20" customWidth="1"/>
    <col min="8179" max="8179" width="46.140625" style="20" customWidth="1"/>
    <col min="8180" max="8181" width="12.5703125" style="20" customWidth="1"/>
    <col min="8182" max="8182" width="11.140625" style="20" customWidth="1"/>
    <col min="8183" max="8183" width="12.140625" style="20" customWidth="1"/>
    <col min="8184" max="8184" width="2.85546875" style="20" customWidth="1"/>
    <col min="8185" max="8185" width="12.5703125" style="20" customWidth="1"/>
    <col min="8186" max="8186" width="12.42578125" style="20" customWidth="1"/>
    <col min="8187" max="8187" width="11.140625" style="20" customWidth="1"/>
    <col min="8188" max="8188" width="12.85546875" style="20" customWidth="1"/>
    <col min="8189" max="8189" width="12.42578125" style="20" customWidth="1"/>
    <col min="8190" max="8429" width="12.42578125" style="20"/>
    <col min="8430" max="8430" width="4.7109375" style="20" customWidth="1"/>
    <col min="8431" max="8431" width="4.5703125" style="20" customWidth="1"/>
    <col min="8432" max="8432" width="4.42578125" style="20" customWidth="1"/>
    <col min="8433" max="8433" width="4" style="20" customWidth="1"/>
    <col min="8434" max="8434" width="2.42578125" style="20" customWidth="1"/>
    <col min="8435" max="8435" width="46.140625" style="20" customWidth="1"/>
    <col min="8436" max="8437" width="12.5703125" style="20" customWidth="1"/>
    <col min="8438" max="8438" width="11.140625" style="20" customWidth="1"/>
    <col min="8439" max="8439" width="12.140625" style="20" customWidth="1"/>
    <col min="8440" max="8440" width="2.85546875" style="20" customWidth="1"/>
    <col min="8441" max="8441" width="12.5703125" style="20" customWidth="1"/>
    <col min="8442" max="8442" width="12.42578125" style="20" customWidth="1"/>
    <col min="8443" max="8443" width="11.140625" style="20" customWidth="1"/>
    <col min="8444" max="8444" width="12.85546875" style="20" customWidth="1"/>
    <col min="8445" max="8445" width="12.42578125" style="20" customWidth="1"/>
    <col min="8446" max="8685" width="12.42578125" style="20"/>
    <col min="8686" max="8686" width="4.7109375" style="20" customWidth="1"/>
    <col min="8687" max="8687" width="4.5703125" style="20" customWidth="1"/>
    <col min="8688" max="8688" width="4.42578125" style="20" customWidth="1"/>
    <col min="8689" max="8689" width="4" style="20" customWidth="1"/>
    <col min="8690" max="8690" width="2.42578125" style="20" customWidth="1"/>
    <col min="8691" max="8691" width="46.140625" style="20" customWidth="1"/>
    <col min="8692" max="8693" width="12.5703125" style="20" customWidth="1"/>
    <col min="8694" max="8694" width="11.140625" style="20" customWidth="1"/>
    <col min="8695" max="8695" width="12.140625" style="20" customWidth="1"/>
    <col min="8696" max="8696" width="2.85546875" style="20" customWidth="1"/>
    <col min="8697" max="8697" width="12.5703125" style="20" customWidth="1"/>
    <col min="8698" max="8698" width="12.42578125" style="20" customWidth="1"/>
    <col min="8699" max="8699" width="11.140625" style="20" customWidth="1"/>
    <col min="8700" max="8700" width="12.85546875" style="20" customWidth="1"/>
    <col min="8701" max="8701" width="12.42578125" style="20" customWidth="1"/>
    <col min="8702" max="8941" width="12.42578125" style="20"/>
    <col min="8942" max="8942" width="4.7109375" style="20" customWidth="1"/>
    <col min="8943" max="8943" width="4.5703125" style="20" customWidth="1"/>
    <col min="8944" max="8944" width="4.42578125" style="20" customWidth="1"/>
    <col min="8945" max="8945" width="4" style="20" customWidth="1"/>
    <col min="8946" max="8946" width="2.42578125" style="20" customWidth="1"/>
    <col min="8947" max="8947" width="46.140625" style="20" customWidth="1"/>
    <col min="8948" max="8949" width="12.5703125" style="20" customWidth="1"/>
    <col min="8950" max="8950" width="11.140625" style="20" customWidth="1"/>
    <col min="8951" max="8951" width="12.140625" style="20" customWidth="1"/>
    <col min="8952" max="8952" width="2.85546875" style="20" customWidth="1"/>
    <col min="8953" max="8953" width="12.5703125" style="20" customWidth="1"/>
    <col min="8954" max="8954" width="12.42578125" style="20" customWidth="1"/>
    <col min="8955" max="8955" width="11.140625" style="20" customWidth="1"/>
    <col min="8956" max="8956" width="12.85546875" style="20" customWidth="1"/>
    <col min="8957" max="8957" width="12.42578125" style="20" customWidth="1"/>
    <col min="8958" max="9197" width="12.42578125" style="20"/>
    <col min="9198" max="9198" width="4.7109375" style="20" customWidth="1"/>
    <col min="9199" max="9199" width="4.5703125" style="20" customWidth="1"/>
    <col min="9200" max="9200" width="4.42578125" style="20" customWidth="1"/>
    <col min="9201" max="9201" width="4" style="20" customWidth="1"/>
    <col min="9202" max="9202" width="2.42578125" style="20" customWidth="1"/>
    <col min="9203" max="9203" width="46.140625" style="20" customWidth="1"/>
    <col min="9204" max="9205" width="12.5703125" style="20" customWidth="1"/>
    <col min="9206" max="9206" width="11.140625" style="20" customWidth="1"/>
    <col min="9207" max="9207" width="12.140625" style="20" customWidth="1"/>
    <col min="9208" max="9208" width="2.85546875" style="20" customWidth="1"/>
    <col min="9209" max="9209" width="12.5703125" style="20" customWidth="1"/>
    <col min="9210" max="9210" width="12.42578125" style="20" customWidth="1"/>
    <col min="9211" max="9211" width="11.140625" style="20" customWidth="1"/>
    <col min="9212" max="9212" width="12.85546875" style="20" customWidth="1"/>
    <col min="9213" max="9213" width="12.42578125" style="20" customWidth="1"/>
    <col min="9214" max="9453" width="12.42578125" style="20"/>
    <col min="9454" max="9454" width="4.7109375" style="20" customWidth="1"/>
    <col min="9455" max="9455" width="4.5703125" style="20" customWidth="1"/>
    <col min="9456" max="9456" width="4.42578125" style="20" customWidth="1"/>
    <col min="9457" max="9457" width="4" style="20" customWidth="1"/>
    <col min="9458" max="9458" width="2.42578125" style="20" customWidth="1"/>
    <col min="9459" max="9459" width="46.140625" style="20" customWidth="1"/>
    <col min="9460" max="9461" width="12.5703125" style="20" customWidth="1"/>
    <col min="9462" max="9462" width="11.140625" style="20" customWidth="1"/>
    <col min="9463" max="9463" width="12.140625" style="20" customWidth="1"/>
    <col min="9464" max="9464" width="2.85546875" style="20" customWidth="1"/>
    <col min="9465" max="9465" width="12.5703125" style="20" customWidth="1"/>
    <col min="9466" max="9466" width="12.42578125" style="20" customWidth="1"/>
    <col min="9467" max="9467" width="11.140625" style="20" customWidth="1"/>
    <col min="9468" max="9468" width="12.85546875" style="20" customWidth="1"/>
    <col min="9469" max="9469" width="12.42578125" style="20" customWidth="1"/>
    <col min="9470" max="9709" width="12.42578125" style="20"/>
    <col min="9710" max="9710" width="4.7109375" style="20" customWidth="1"/>
    <col min="9711" max="9711" width="4.5703125" style="20" customWidth="1"/>
    <col min="9712" max="9712" width="4.42578125" style="20" customWidth="1"/>
    <col min="9713" max="9713" width="4" style="20" customWidth="1"/>
    <col min="9714" max="9714" width="2.42578125" style="20" customWidth="1"/>
    <col min="9715" max="9715" width="46.140625" style="20" customWidth="1"/>
    <col min="9716" max="9717" width="12.5703125" style="20" customWidth="1"/>
    <col min="9718" max="9718" width="11.140625" style="20" customWidth="1"/>
    <col min="9719" max="9719" width="12.140625" style="20" customWidth="1"/>
    <col min="9720" max="9720" width="2.85546875" style="20" customWidth="1"/>
    <col min="9721" max="9721" width="12.5703125" style="20" customWidth="1"/>
    <col min="9722" max="9722" width="12.42578125" style="20" customWidth="1"/>
    <col min="9723" max="9723" width="11.140625" style="20" customWidth="1"/>
    <col min="9724" max="9724" width="12.85546875" style="20" customWidth="1"/>
    <col min="9725" max="9725" width="12.42578125" style="20" customWidth="1"/>
    <col min="9726" max="9965" width="12.42578125" style="20"/>
    <col min="9966" max="9966" width="4.7109375" style="20" customWidth="1"/>
    <col min="9967" max="9967" width="4.5703125" style="20" customWidth="1"/>
    <col min="9968" max="9968" width="4.42578125" style="20" customWidth="1"/>
    <col min="9969" max="9969" width="4" style="20" customWidth="1"/>
    <col min="9970" max="9970" width="2.42578125" style="20" customWidth="1"/>
    <col min="9971" max="9971" width="46.140625" style="20" customWidth="1"/>
    <col min="9972" max="9973" width="12.5703125" style="20" customWidth="1"/>
    <col min="9974" max="9974" width="11.140625" style="20" customWidth="1"/>
    <col min="9975" max="9975" width="12.140625" style="20" customWidth="1"/>
    <col min="9976" max="9976" width="2.85546875" style="20" customWidth="1"/>
    <col min="9977" max="9977" width="12.5703125" style="20" customWidth="1"/>
    <col min="9978" max="9978" width="12.42578125" style="20" customWidth="1"/>
    <col min="9979" max="9979" width="11.140625" style="20" customWidth="1"/>
    <col min="9980" max="9980" width="12.85546875" style="20" customWidth="1"/>
    <col min="9981" max="9981" width="12.42578125" style="20" customWidth="1"/>
    <col min="9982" max="10221" width="12.42578125" style="20"/>
    <col min="10222" max="10222" width="4.7109375" style="20" customWidth="1"/>
    <col min="10223" max="10223" width="4.5703125" style="20" customWidth="1"/>
    <col min="10224" max="10224" width="4.42578125" style="20" customWidth="1"/>
    <col min="10225" max="10225" width="4" style="20" customWidth="1"/>
    <col min="10226" max="10226" width="2.42578125" style="20" customWidth="1"/>
    <col min="10227" max="10227" width="46.140625" style="20" customWidth="1"/>
    <col min="10228" max="10229" width="12.5703125" style="20" customWidth="1"/>
    <col min="10230" max="10230" width="11.140625" style="20" customWidth="1"/>
    <col min="10231" max="10231" width="12.140625" style="20" customWidth="1"/>
    <col min="10232" max="10232" width="2.85546875" style="20" customWidth="1"/>
    <col min="10233" max="10233" width="12.5703125" style="20" customWidth="1"/>
    <col min="10234" max="10234" width="12.42578125" style="20" customWidth="1"/>
    <col min="10235" max="10235" width="11.140625" style="20" customWidth="1"/>
    <col min="10236" max="10236" width="12.85546875" style="20" customWidth="1"/>
    <col min="10237" max="10237" width="12.42578125" style="20" customWidth="1"/>
    <col min="10238" max="10477" width="12.42578125" style="20"/>
    <col min="10478" max="10478" width="4.7109375" style="20" customWidth="1"/>
    <col min="10479" max="10479" width="4.5703125" style="20" customWidth="1"/>
    <col min="10480" max="10480" width="4.42578125" style="20" customWidth="1"/>
    <col min="10481" max="10481" width="4" style="20" customWidth="1"/>
    <col min="10482" max="10482" width="2.42578125" style="20" customWidth="1"/>
    <col min="10483" max="10483" width="46.140625" style="20" customWidth="1"/>
    <col min="10484" max="10485" width="12.5703125" style="20" customWidth="1"/>
    <col min="10486" max="10486" width="11.140625" style="20" customWidth="1"/>
    <col min="10487" max="10487" width="12.140625" style="20" customWidth="1"/>
    <col min="10488" max="10488" width="2.85546875" style="20" customWidth="1"/>
    <col min="10489" max="10489" width="12.5703125" style="20" customWidth="1"/>
    <col min="10490" max="10490" width="12.42578125" style="20" customWidth="1"/>
    <col min="10491" max="10491" width="11.140625" style="20" customWidth="1"/>
    <col min="10492" max="10492" width="12.85546875" style="20" customWidth="1"/>
    <col min="10493" max="10493" width="12.42578125" style="20" customWidth="1"/>
    <col min="10494" max="10733" width="12.42578125" style="20"/>
    <col min="10734" max="10734" width="4.7109375" style="20" customWidth="1"/>
    <col min="10735" max="10735" width="4.5703125" style="20" customWidth="1"/>
    <col min="10736" max="10736" width="4.42578125" style="20" customWidth="1"/>
    <col min="10737" max="10737" width="4" style="20" customWidth="1"/>
    <col min="10738" max="10738" width="2.42578125" style="20" customWidth="1"/>
    <col min="10739" max="10739" width="46.140625" style="20" customWidth="1"/>
    <col min="10740" max="10741" width="12.5703125" style="20" customWidth="1"/>
    <col min="10742" max="10742" width="11.140625" style="20" customWidth="1"/>
    <col min="10743" max="10743" width="12.140625" style="20" customWidth="1"/>
    <col min="10744" max="10744" width="2.85546875" style="20" customWidth="1"/>
    <col min="10745" max="10745" width="12.5703125" style="20" customWidth="1"/>
    <col min="10746" max="10746" width="12.42578125" style="20" customWidth="1"/>
    <col min="10747" max="10747" width="11.140625" style="20" customWidth="1"/>
    <col min="10748" max="10748" width="12.85546875" style="20" customWidth="1"/>
    <col min="10749" max="10749" width="12.42578125" style="20" customWidth="1"/>
    <col min="10750" max="10989" width="12.42578125" style="20"/>
    <col min="10990" max="10990" width="4.7109375" style="20" customWidth="1"/>
    <col min="10991" max="10991" width="4.5703125" style="20" customWidth="1"/>
    <col min="10992" max="10992" width="4.42578125" style="20" customWidth="1"/>
    <col min="10993" max="10993" width="4" style="20" customWidth="1"/>
    <col min="10994" max="10994" width="2.42578125" style="20" customWidth="1"/>
    <col min="10995" max="10995" width="46.140625" style="20" customWidth="1"/>
    <col min="10996" max="10997" width="12.5703125" style="20" customWidth="1"/>
    <col min="10998" max="10998" width="11.140625" style="20" customWidth="1"/>
    <col min="10999" max="10999" width="12.140625" style="20" customWidth="1"/>
    <col min="11000" max="11000" width="2.85546875" style="20" customWidth="1"/>
    <col min="11001" max="11001" width="12.5703125" style="20" customWidth="1"/>
    <col min="11002" max="11002" width="12.42578125" style="20" customWidth="1"/>
    <col min="11003" max="11003" width="11.140625" style="20" customWidth="1"/>
    <col min="11004" max="11004" width="12.85546875" style="20" customWidth="1"/>
    <col min="11005" max="11005" width="12.42578125" style="20" customWidth="1"/>
    <col min="11006" max="11245" width="12.42578125" style="20"/>
    <col min="11246" max="11246" width="4.7109375" style="20" customWidth="1"/>
    <col min="11247" max="11247" width="4.5703125" style="20" customWidth="1"/>
    <col min="11248" max="11248" width="4.42578125" style="20" customWidth="1"/>
    <col min="11249" max="11249" width="4" style="20" customWidth="1"/>
    <col min="11250" max="11250" width="2.42578125" style="20" customWidth="1"/>
    <col min="11251" max="11251" width="46.140625" style="20" customWidth="1"/>
    <col min="11252" max="11253" width="12.5703125" style="20" customWidth="1"/>
    <col min="11254" max="11254" width="11.140625" style="20" customWidth="1"/>
    <col min="11255" max="11255" width="12.140625" style="20" customWidth="1"/>
    <col min="11256" max="11256" width="2.85546875" style="20" customWidth="1"/>
    <col min="11257" max="11257" width="12.5703125" style="20" customWidth="1"/>
    <col min="11258" max="11258" width="12.42578125" style="20" customWidth="1"/>
    <col min="11259" max="11259" width="11.140625" style="20" customWidth="1"/>
    <col min="11260" max="11260" width="12.85546875" style="20" customWidth="1"/>
    <col min="11261" max="11261" width="12.42578125" style="20" customWidth="1"/>
    <col min="11262" max="11501" width="12.42578125" style="20"/>
    <col min="11502" max="11502" width="4.7109375" style="20" customWidth="1"/>
    <col min="11503" max="11503" width="4.5703125" style="20" customWidth="1"/>
    <col min="11504" max="11504" width="4.42578125" style="20" customWidth="1"/>
    <col min="11505" max="11505" width="4" style="20" customWidth="1"/>
    <col min="11506" max="11506" width="2.42578125" style="20" customWidth="1"/>
    <col min="11507" max="11507" width="46.140625" style="20" customWidth="1"/>
    <col min="11508" max="11509" width="12.5703125" style="20" customWidth="1"/>
    <col min="11510" max="11510" width="11.140625" style="20" customWidth="1"/>
    <col min="11511" max="11511" width="12.140625" style="20" customWidth="1"/>
    <col min="11512" max="11512" width="2.85546875" style="20" customWidth="1"/>
    <col min="11513" max="11513" width="12.5703125" style="20" customWidth="1"/>
    <col min="11514" max="11514" width="12.42578125" style="20" customWidth="1"/>
    <col min="11515" max="11515" width="11.140625" style="20" customWidth="1"/>
    <col min="11516" max="11516" width="12.85546875" style="20" customWidth="1"/>
    <col min="11517" max="11517" width="12.42578125" style="20" customWidth="1"/>
    <col min="11518" max="11757" width="12.42578125" style="20"/>
    <col min="11758" max="11758" width="4.7109375" style="20" customWidth="1"/>
    <col min="11759" max="11759" width="4.5703125" style="20" customWidth="1"/>
    <col min="11760" max="11760" width="4.42578125" style="20" customWidth="1"/>
    <col min="11761" max="11761" width="4" style="20" customWidth="1"/>
    <col min="11762" max="11762" width="2.42578125" style="20" customWidth="1"/>
    <col min="11763" max="11763" width="46.140625" style="20" customWidth="1"/>
    <col min="11764" max="11765" width="12.5703125" style="20" customWidth="1"/>
    <col min="11766" max="11766" width="11.140625" style="20" customWidth="1"/>
    <col min="11767" max="11767" width="12.140625" style="20" customWidth="1"/>
    <col min="11768" max="11768" width="2.85546875" style="20" customWidth="1"/>
    <col min="11769" max="11769" width="12.5703125" style="20" customWidth="1"/>
    <col min="11770" max="11770" width="12.42578125" style="20" customWidth="1"/>
    <col min="11771" max="11771" width="11.140625" style="20" customWidth="1"/>
    <col min="11772" max="11772" width="12.85546875" style="20" customWidth="1"/>
    <col min="11773" max="11773" width="12.42578125" style="20" customWidth="1"/>
    <col min="11774" max="12013" width="12.42578125" style="20"/>
    <col min="12014" max="12014" width="4.7109375" style="20" customWidth="1"/>
    <col min="12015" max="12015" width="4.5703125" style="20" customWidth="1"/>
    <col min="12016" max="12016" width="4.42578125" style="20" customWidth="1"/>
    <col min="12017" max="12017" width="4" style="20" customWidth="1"/>
    <col min="12018" max="12018" width="2.42578125" style="20" customWidth="1"/>
    <col min="12019" max="12019" width="46.140625" style="20" customWidth="1"/>
    <col min="12020" max="12021" width="12.5703125" style="20" customWidth="1"/>
    <col min="12022" max="12022" width="11.140625" style="20" customWidth="1"/>
    <col min="12023" max="12023" width="12.140625" style="20" customWidth="1"/>
    <col min="12024" max="12024" width="2.85546875" style="20" customWidth="1"/>
    <col min="12025" max="12025" width="12.5703125" style="20" customWidth="1"/>
    <col min="12026" max="12026" width="12.42578125" style="20" customWidth="1"/>
    <col min="12027" max="12027" width="11.140625" style="20" customWidth="1"/>
    <col min="12028" max="12028" width="12.85546875" style="20" customWidth="1"/>
    <col min="12029" max="12029" width="12.42578125" style="20" customWidth="1"/>
    <col min="12030" max="12269" width="12.42578125" style="20"/>
    <col min="12270" max="12270" width="4.7109375" style="20" customWidth="1"/>
    <col min="12271" max="12271" width="4.5703125" style="20" customWidth="1"/>
    <col min="12272" max="12272" width="4.42578125" style="20" customWidth="1"/>
    <col min="12273" max="12273" width="4" style="20" customWidth="1"/>
    <col min="12274" max="12274" width="2.42578125" style="20" customWidth="1"/>
    <col min="12275" max="12275" width="46.140625" style="20" customWidth="1"/>
    <col min="12276" max="12277" width="12.5703125" style="20" customWidth="1"/>
    <col min="12278" max="12278" width="11.140625" style="20" customWidth="1"/>
    <col min="12279" max="12279" width="12.140625" style="20" customWidth="1"/>
    <col min="12280" max="12280" width="2.85546875" style="20" customWidth="1"/>
    <col min="12281" max="12281" width="12.5703125" style="20" customWidth="1"/>
    <col min="12282" max="12282" width="12.42578125" style="20" customWidth="1"/>
    <col min="12283" max="12283" width="11.140625" style="20" customWidth="1"/>
    <col min="12284" max="12284" width="12.85546875" style="20" customWidth="1"/>
    <col min="12285" max="12285" width="12.42578125" style="20" customWidth="1"/>
    <col min="12286" max="12525" width="12.42578125" style="20"/>
    <col min="12526" max="12526" width="4.7109375" style="20" customWidth="1"/>
    <col min="12527" max="12527" width="4.5703125" style="20" customWidth="1"/>
    <col min="12528" max="12528" width="4.42578125" style="20" customWidth="1"/>
    <col min="12529" max="12529" width="4" style="20" customWidth="1"/>
    <col min="12530" max="12530" width="2.42578125" style="20" customWidth="1"/>
    <col min="12531" max="12531" width="46.140625" style="20" customWidth="1"/>
    <col min="12532" max="12533" width="12.5703125" style="20" customWidth="1"/>
    <col min="12534" max="12534" width="11.140625" style="20" customWidth="1"/>
    <col min="12535" max="12535" width="12.140625" style="20" customWidth="1"/>
    <col min="12536" max="12536" width="2.85546875" style="20" customWidth="1"/>
    <col min="12537" max="12537" width="12.5703125" style="20" customWidth="1"/>
    <col min="12538" max="12538" width="12.42578125" style="20" customWidth="1"/>
    <col min="12539" max="12539" width="11.140625" style="20" customWidth="1"/>
    <col min="12540" max="12540" width="12.85546875" style="20" customWidth="1"/>
    <col min="12541" max="12541" width="12.42578125" style="20" customWidth="1"/>
    <col min="12542" max="12781" width="12.42578125" style="20"/>
    <col min="12782" max="12782" width="4.7109375" style="20" customWidth="1"/>
    <col min="12783" max="12783" width="4.5703125" style="20" customWidth="1"/>
    <col min="12784" max="12784" width="4.42578125" style="20" customWidth="1"/>
    <col min="12785" max="12785" width="4" style="20" customWidth="1"/>
    <col min="12786" max="12786" width="2.42578125" style="20" customWidth="1"/>
    <col min="12787" max="12787" width="46.140625" style="20" customWidth="1"/>
    <col min="12788" max="12789" width="12.5703125" style="20" customWidth="1"/>
    <col min="12790" max="12790" width="11.140625" style="20" customWidth="1"/>
    <col min="12791" max="12791" width="12.140625" style="20" customWidth="1"/>
    <col min="12792" max="12792" width="2.85546875" style="20" customWidth="1"/>
    <col min="12793" max="12793" width="12.5703125" style="20" customWidth="1"/>
    <col min="12794" max="12794" width="12.42578125" style="20" customWidth="1"/>
    <col min="12795" max="12795" width="11.140625" style="20" customWidth="1"/>
    <col min="12796" max="12796" width="12.85546875" style="20" customWidth="1"/>
    <col min="12797" max="12797" width="12.42578125" style="20" customWidth="1"/>
    <col min="12798" max="13037" width="12.42578125" style="20"/>
    <col min="13038" max="13038" width="4.7109375" style="20" customWidth="1"/>
    <col min="13039" max="13039" width="4.5703125" style="20" customWidth="1"/>
    <col min="13040" max="13040" width="4.42578125" style="20" customWidth="1"/>
    <col min="13041" max="13041" width="4" style="20" customWidth="1"/>
    <col min="13042" max="13042" width="2.42578125" style="20" customWidth="1"/>
    <col min="13043" max="13043" width="46.140625" style="20" customWidth="1"/>
    <col min="13044" max="13045" width="12.5703125" style="20" customWidth="1"/>
    <col min="13046" max="13046" width="11.140625" style="20" customWidth="1"/>
    <col min="13047" max="13047" width="12.140625" style="20" customWidth="1"/>
    <col min="13048" max="13048" width="2.85546875" style="20" customWidth="1"/>
    <col min="13049" max="13049" width="12.5703125" style="20" customWidth="1"/>
    <col min="13050" max="13050" width="12.42578125" style="20" customWidth="1"/>
    <col min="13051" max="13051" width="11.140625" style="20" customWidth="1"/>
    <col min="13052" max="13052" width="12.85546875" style="20" customWidth="1"/>
    <col min="13053" max="13053" width="12.42578125" style="20" customWidth="1"/>
    <col min="13054" max="13293" width="12.42578125" style="20"/>
    <col min="13294" max="13294" width="4.7109375" style="20" customWidth="1"/>
    <col min="13295" max="13295" width="4.5703125" style="20" customWidth="1"/>
    <col min="13296" max="13296" width="4.42578125" style="20" customWidth="1"/>
    <col min="13297" max="13297" width="4" style="20" customWidth="1"/>
    <col min="13298" max="13298" width="2.42578125" style="20" customWidth="1"/>
    <col min="13299" max="13299" width="46.140625" style="20" customWidth="1"/>
    <col min="13300" max="13301" width="12.5703125" style="20" customWidth="1"/>
    <col min="13302" max="13302" width="11.140625" style="20" customWidth="1"/>
    <col min="13303" max="13303" width="12.140625" style="20" customWidth="1"/>
    <col min="13304" max="13304" width="2.85546875" style="20" customWidth="1"/>
    <col min="13305" max="13305" width="12.5703125" style="20" customWidth="1"/>
    <col min="13306" max="13306" width="12.42578125" style="20" customWidth="1"/>
    <col min="13307" max="13307" width="11.140625" style="20" customWidth="1"/>
    <col min="13308" max="13308" width="12.85546875" style="20" customWidth="1"/>
    <col min="13309" max="13309" width="12.42578125" style="20" customWidth="1"/>
    <col min="13310" max="13549" width="12.42578125" style="20"/>
    <col min="13550" max="13550" width="4.7109375" style="20" customWidth="1"/>
    <col min="13551" max="13551" width="4.5703125" style="20" customWidth="1"/>
    <col min="13552" max="13552" width="4.42578125" style="20" customWidth="1"/>
    <col min="13553" max="13553" width="4" style="20" customWidth="1"/>
    <col min="13554" max="13554" width="2.42578125" style="20" customWidth="1"/>
    <col min="13555" max="13555" width="46.140625" style="20" customWidth="1"/>
    <col min="13556" max="13557" width="12.5703125" style="20" customWidth="1"/>
    <col min="13558" max="13558" width="11.140625" style="20" customWidth="1"/>
    <col min="13559" max="13559" width="12.140625" style="20" customWidth="1"/>
    <col min="13560" max="13560" width="2.85546875" style="20" customWidth="1"/>
    <col min="13561" max="13561" width="12.5703125" style="20" customWidth="1"/>
    <col min="13562" max="13562" width="12.42578125" style="20" customWidth="1"/>
    <col min="13563" max="13563" width="11.140625" style="20" customWidth="1"/>
    <col min="13564" max="13564" width="12.85546875" style="20" customWidth="1"/>
    <col min="13565" max="13565" width="12.42578125" style="20" customWidth="1"/>
    <col min="13566" max="13805" width="12.42578125" style="20"/>
    <col min="13806" max="13806" width="4.7109375" style="20" customWidth="1"/>
    <col min="13807" max="13807" width="4.5703125" style="20" customWidth="1"/>
    <col min="13808" max="13808" width="4.42578125" style="20" customWidth="1"/>
    <col min="13809" max="13809" width="4" style="20" customWidth="1"/>
    <col min="13810" max="13810" width="2.42578125" style="20" customWidth="1"/>
    <col min="13811" max="13811" width="46.140625" style="20" customWidth="1"/>
    <col min="13812" max="13813" width="12.5703125" style="20" customWidth="1"/>
    <col min="13814" max="13814" width="11.140625" style="20" customWidth="1"/>
    <col min="13815" max="13815" width="12.140625" style="20" customWidth="1"/>
    <col min="13816" max="13816" width="2.85546875" style="20" customWidth="1"/>
    <col min="13817" max="13817" width="12.5703125" style="20" customWidth="1"/>
    <col min="13818" max="13818" width="12.42578125" style="20" customWidth="1"/>
    <col min="13819" max="13819" width="11.140625" style="20" customWidth="1"/>
    <col min="13820" max="13820" width="12.85546875" style="20" customWidth="1"/>
    <col min="13821" max="13821" width="12.42578125" style="20" customWidth="1"/>
    <col min="13822" max="14061" width="12.42578125" style="20"/>
    <col min="14062" max="14062" width="4.7109375" style="20" customWidth="1"/>
    <col min="14063" max="14063" width="4.5703125" style="20" customWidth="1"/>
    <col min="14064" max="14064" width="4.42578125" style="20" customWidth="1"/>
    <col min="14065" max="14065" width="4" style="20" customWidth="1"/>
    <col min="14066" max="14066" width="2.42578125" style="20" customWidth="1"/>
    <col min="14067" max="14067" width="46.140625" style="20" customWidth="1"/>
    <col min="14068" max="14069" width="12.5703125" style="20" customWidth="1"/>
    <col min="14070" max="14070" width="11.140625" style="20" customWidth="1"/>
    <col min="14071" max="14071" width="12.140625" style="20" customWidth="1"/>
    <col min="14072" max="14072" width="2.85546875" style="20" customWidth="1"/>
    <col min="14073" max="14073" width="12.5703125" style="20" customWidth="1"/>
    <col min="14074" max="14074" width="12.42578125" style="20" customWidth="1"/>
    <col min="14075" max="14075" width="11.140625" style="20" customWidth="1"/>
    <col min="14076" max="14076" width="12.85546875" style="20" customWidth="1"/>
    <col min="14077" max="14077" width="12.42578125" style="20" customWidth="1"/>
    <col min="14078" max="14317" width="12.42578125" style="20"/>
    <col min="14318" max="14318" width="4.7109375" style="20" customWidth="1"/>
    <col min="14319" max="14319" width="4.5703125" style="20" customWidth="1"/>
    <col min="14320" max="14320" width="4.42578125" style="20" customWidth="1"/>
    <col min="14321" max="14321" width="4" style="20" customWidth="1"/>
    <col min="14322" max="14322" width="2.42578125" style="20" customWidth="1"/>
    <col min="14323" max="14323" width="46.140625" style="20" customWidth="1"/>
    <col min="14324" max="14325" width="12.5703125" style="20" customWidth="1"/>
    <col min="14326" max="14326" width="11.140625" style="20" customWidth="1"/>
    <col min="14327" max="14327" width="12.140625" style="20" customWidth="1"/>
    <col min="14328" max="14328" width="2.85546875" style="20" customWidth="1"/>
    <col min="14329" max="14329" width="12.5703125" style="20" customWidth="1"/>
    <col min="14330" max="14330" width="12.42578125" style="20" customWidth="1"/>
    <col min="14331" max="14331" width="11.140625" style="20" customWidth="1"/>
    <col min="14332" max="14332" width="12.85546875" style="20" customWidth="1"/>
    <col min="14333" max="14333" width="12.42578125" style="20" customWidth="1"/>
    <col min="14334" max="14573" width="12.42578125" style="20"/>
    <col min="14574" max="14574" width="4.7109375" style="20" customWidth="1"/>
    <col min="14575" max="14575" width="4.5703125" style="20" customWidth="1"/>
    <col min="14576" max="14576" width="4.42578125" style="20" customWidth="1"/>
    <col min="14577" max="14577" width="4" style="20" customWidth="1"/>
    <col min="14578" max="14578" width="2.42578125" style="20" customWidth="1"/>
    <col min="14579" max="14579" width="46.140625" style="20" customWidth="1"/>
    <col min="14580" max="14581" width="12.5703125" style="20" customWidth="1"/>
    <col min="14582" max="14582" width="11.140625" style="20" customWidth="1"/>
    <col min="14583" max="14583" width="12.140625" style="20" customWidth="1"/>
    <col min="14584" max="14584" width="2.85546875" style="20" customWidth="1"/>
    <col min="14585" max="14585" width="12.5703125" style="20" customWidth="1"/>
    <col min="14586" max="14586" width="12.42578125" style="20" customWidth="1"/>
    <col min="14587" max="14587" width="11.140625" style="20" customWidth="1"/>
    <col min="14588" max="14588" width="12.85546875" style="20" customWidth="1"/>
    <col min="14589" max="14589" width="12.42578125" style="20" customWidth="1"/>
    <col min="14590" max="14829" width="12.42578125" style="20"/>
    <col min="14830" max="14830" width="4.7109375" style="20" customWidth="1"/>
    <col min="14831" max="14831" width="4.5703125" style="20" customWidth="1"/>
    <col min="14832" max="14832" width="4.42578125" style="20" customWidth="1"/>
    <col min="14833" max="14833" width="4" style="20" customWidth="1"/>
    <col min="14834" max="14834" width="2.42578125" style="20" customWidth="1"/>
    <col min="14835" max="14835" width="46.140625" style="20" customWidth="1"/>
    <col min="14836" max="14837" width="12.5703125" style="20" customWidth="1"/>
    <col min="14838" max="14838" width="11.140625" style="20" customWidth="1"/>
    <col min="14839" max="14839" width="12.140625" style="20" customWidth="1"/>
    <col min="14840" max="14840" width="2.85546875" style="20" customWidth="1"/>
    <col min="14841" max="14841" width="12.5703125" style="20" customWidth="1"/>
    <col min="14842" max="14842" width="12.42578125" style="20" customWidth="1"/>
    <col min="14843" max="14843" width="11.140625" style="20" customWidth="1"/>
    <col min="14844" max="14844" width="12.85546875" style="20" customWidth="1"/>
    <col min="14845" max="14845" width="12.42578125" style="20" customWidth="1"/>
    <col min="14846" max="15085" width="12.42578125" style="20"/>
    <col min="15086" max="15086" width="4.7109375" style="20" customWidth="1"/>
    <col min="15087" max="15087" width="4.5703125" style="20" customWidth="1"/>
    <col min="15088" max="15088" width="4.42578125" style="20" customWidth="1"/>
    <col min="15089" max="15089" width="4" style="20" customWidth="1"/>
    <col min="15090" max="15090" width="2.42578125" style="20" customWidth="1"/>
    <col min="15091" max="15091" width="46.140625" style="20" customWidth="1"/>
    <col min="15092" max="15093" width="12.5703125" style="20" customWidth="1"/>
    <col min="15094" max="15094" width="11.140625" style="20" customWidth="1"/>
    <col min="15095" max="15095" width="12.140625" style="20" customWidth="1"/>
    <col min="15096" max="15096" width="2.85546875" style="20" customWidth="1"/>
    <col min="15097" max="15097" width="12.5703125" style="20" customWidth="1"/>
    <col min="15098" max="15098" width="12.42578125" style="20" customWidth="1"/>
    <col min="15099" max="15099" width="11.140625" style="20" customWidth="1"/>
    <col min="15100" max="15100" width="12.85546875" style="20" customWidth="1"/>
    <col min="15101" max="15101" width="12.42578125" style="20" customWidth="1"/>
    <col min="15102" max="15341" width="12.42578125" style="20"/>
    <col min="15342" max="15342" width="4.7109375" style="20" customWidth="1"/>
    <col min="15343" max="15343" width="4.5703125" style="20" customWidth="1"/>
    <col min="15344" max="15344" width="4.42578125" style="20" customWidth="1"/>
    <col min="15345" max="15345" width="4" style="20" customWidth="1"/>
    <col min="15346" max="15346" width="2.42578125" style="20" customWidth="1"/>
    <col min="15347" max="15347" width="46.140625" style="20" customWidth="1"/>
    <col min="15348" max="15349" width="12.5703125" style="20" customWidth="1"/>
    <col min="15350" max="15350" width="11.140625" style="20" customWidth="1"/>
    <col min="15351" max="15351" width="12.140625" style="20" customWidth="1"/>
    <col min="15352" max="15352" width="2.85546875" style="20" customWidth="1"/>
    <col min="15353" max="15353" width="12.5703125" style="20" customWidth="1"/>
    <col min="15354" max="15354" width="12.42578125" style="20" customWidth="1"/>
    <col min="15355" max="15355" width="11.140625" style="20" customWidth="1"/>
    <col min="15356" max="15356" width="12.85546875" style="20" customWidth="1"/>
    <col min="15357" max="15357" width="12.42578125" style="20" customWidth="1"/>
    <col min="15358" max="15597" width="12.42578125" style="20"/>
    <col min="15598" max="15598" width="4.7109375" style="20" customWidth="1"/>
    <col min="15599" max="15599" width="4.5703125" style="20" customWidth="1"/>
    <col min="15600" max="15600" width="4.42578125" style="20" customWidth="1"/>
    <col min="15601" max="15601" width="4" style="20" customWidth="1"/>
    <col min="15602" max="15602" width="2.42578125" style="20" customWidth="1"/>
    <col min="15603" max="15603" width="46.140625" style="20" customWidth="1"/>
    <col min="15604" max="15605" width="12.5703125" style="20" customWidth="1"/>
    <col min="15606" max="15606" width="11.140625" style="20" customWidth="1"/>
    <col min="15607" max="15607" width="12.140625" style="20" customWidth="1"/>
    <col min="15608" max="15608" width="2.85546875" style="20" customWidth="1"/>
    <col min="15609" max="15609" width="12.5703125" style="20" customWidth="1"/>
    <col min="15610" max="15610" width="12.42578125" style="20" customWidth="1"/>
    <col min="15611" max="15611" width="11.140625" style="20" customWidth="1"/>
    <col min="15612" max="15612" width="12.85546875" style="20" customWidth="1"/>
    <col min="15613" max="15613" width="12.42578125" style="20" customWidth="1"/>
    <col min="15614" max="15853" width="12.42578125" style="20"/>
    <col min="15854" max="15854" width="4.7109375" style="20" customWidth="1"/>
    <col min="15855" max="15855" width="4.5703125" style="20" customWidth="1"/>
    <col min="15856" max="15856" width="4.42578125" style="20" customWidth="1"/>
    <col min="15857" max="15857" width="4" style="20" customWidth="1"/>
    <col min="15858" max="15858" width="2.42578125" style="20" customWidth="1"/>
    <col min="15859" max="15859" width="46.140625" style="20" customWidth="1"/>
    <col min="15860" max="15861" width="12.5703125" style="20" customWidth="1"/>
    <col min="15862" max="15862" width="11.140625" style="20" customWidth="1"/>
    <col min="15863" max="15863" width="12.140625" style="20" customWidth="1"/>
    <col min="15864" max="15864" width="2.85546875" style="20" customWidth="1"/>
    <col min="15865" max="15865" width="12.5703125" style="20" customWidth="1"/>
    <col min="15866" max="15866" width="12.42578125" style="20" customWidth="1"/>
    <col min="15867" max="15867" width="11.140625" style="20" customWidth="1"/>
    <col min="15868" max="15868" width="12.85546875" style="20" customWidth="1"/>
    <col min="15869" max="15869" width="12.42578125" style="20" customWidth="1"/>
    <col min="15870" max="16109" width="12.42578125" style="20"/>
    <col min="16110" max="16110" width="4.7109375" style="20" customWidth="1"/>
    <col min="16111" max="16111" width="4.5703125" style="20" customWidth="1"/>
    <col min="16112" max="16112" width="4.42578125" style="20" customWidth="1"/>
    <col min="16113" max="16113" width="4" style="20" customWidth="1"/>
    <col min="16114" max="16114" width="2.42578125" style="20" customWidth="1"/>
    <col min="16115" max="16115" width="46.140625" style="20" customWidth="1"/>
    <col min="16116" max="16117" width="12.5703125" style="20" customWidth="1"/>
    <col min="16118" max="16118" width="11.140625" style="20" customWidth="1"/>
    <col min="16119" max="16119" width="12.140625" style="20" customWidth="1"/>
    <col min="16120" max="16120" width="2.85546875" style="20" customWidth="1"/>
    <col min="16121" max="16121" width="12.5703125" style="20" customWidth="1"/>
    <col min="16122" max="16122" width="12.42578125" style="20" customWidth="1"/>
    <col min="16123" max="16123" width="11.140625" style="20" customWidth="1"/>
    <col min="16124" max="16124" width="12.85546875" style="20" customWidth="1"/>
    <col min="16125" max="16125" width="12.42578125" style="20" customWidth="1"/>
    <col min="16126" max="16384" width="12.42578125" style="20"/>
  </cols>
  <sheetData>
    <row r="1" spans="2:11">
      <c r="B1" s="284"/>
      <c r="C1" s="284"/>
      <c r="D1" s="284"/>
      <c r="E1" s="284"/>
      <c r="F1" s="284"/>
      <c r="G1" s="284"/>
      <c r="H1" s="284"/>
      <c r="I1" s="284"/>
      <c r="J1" s="284"/>
      <c r="K1" s="284"/>
    </row>
    <row r="2" spans="2:11">
      <c r="B2" s="21"/>
      <c r="C2" s="21"/>
      <c r="D2" s="21"/>
      <c r="E2" s="21"/>
      <c r="F2" s="21"/>
      <c r="G2" s="21"/>
      <c r="H2" s="81"/>
      <c r="I2" s="21"/>
      <c r="J2" s="21"/>
      <c r="K2" s="21"/>
    </row>
    <row r="3" spans="2:11" ht="15" customHeight="1">
      <c r="G3" s="285" t="s">
        <v>44</v>
      </c>
      <c r="H3" s="285"/>
      <c r="I3" s="285" t="s">
        <v>45</v>
      </c>
      <c r="J3" s="285"/>
      <c r="K3" s="21"/>
    </row>
    <row r="4" spans="2:11">
      <c r="G4" s="26">
        <v>44197</v>
      </c>
      <c r="H4" s="73">
        <f>+EDATE(G4,-12)</f>
        <v>43831</v>
      </c>
      <c r="I4" s="25" t="s">
        <v>47</v>
      </c>
      <c r="J4" s="25" t="s">
        <v>48</v>
      </c>
      <c r="K4" s="25"/>
    </row>
    <row r="5" spans="2:11">
      <c r="B5" s="27"/>
      <c r="C5" s="27"/>
      <c r="D5" s="27"/>
      <c r="E5" s="28"/>
      <c r="F5" s="27"/>
      <c r="G5" s="25"/>
      <c r="H5" s="82"/>
      <c r="I5" s="62"/>
      <c r="J5" s="21"/>
      <c r="K5" s="21"/>
    </row>
    <row r="6" spans="2:11" s="27" customFormat="1">
      <c r="B6" s="29" t="s">
        <v>0</v>
      </c>
      <c r="C6" s="29"/>
      <c r="D6" s="29"/>
      <c r="E6" s="29"/>
      <c r="F6" s="29"/>
      <c r="G6" s="30" t="e">
        <f>+#REF!</f>
        <v>#REF!</v>
      </c>
      <c r="H6" s="30">
        <v>395224.8</v>
      </c>
      <c r="I6" s="31" t="e">
        <f t="shared" ref="I6:I68" si="0">(+G6/H6-1)</f>
        <v>#REF!</v>
      </c>
      <c r="J6" s="30" t="e">
        <f t="shared" ref="J6:J68" si="1">+G6-H6</f>
        <v>#REF!</v>
      </c>
      <c r="K6" s="32"/>
    </row>
    <row r="7" spans="2:11" s="37" customFormat="1" ht="15">
      <c r="B7" s="33"/>
      <c r="C7" s="33" t="s">
        <v>1</v>
      </c>
      <c r="D7" s="33"/>
      <c r="E7" s="33"/>
      <c r="F7" s="33"/>
      <c r="G7" s="34" t="e">
        <f>+#REF!</f>
        <v>#REF!</v>
      </c>
      <c r="H7" s="34">
        <v>352745.9</v>
      </c>
      <c r="I7" s="35" t="e">
        <f t="shared" si="0"/>
        <v>#REF!</v>
      </c>
      <c r="J7" s="34" t="e">
        <f t="shared" si="1"/>
        <v>#REF!</v>
      </c>
      <c r="K7" s="36"/>
    </row>
    <row r="8" spans="2:11" s="38" customFormat="1" ht="12.75">
      <c r="D8" s="38" t="s">
        <v>2</v>
      </c>
      <c r="G8" s="39" t="e">
        <f>+#REF!</f>
        <v>#REF!</v>
      </c>
      <c r="H8" s="39">
        <v>69965.399999999994</v>
      </c>
      <c r="I8" s="40" t="e">
        <f t="shared" si="0"/>
        <v>#REF!</v>
      </c>
      <c r="J8" s="39" t="e">
        <f t="shared" si="1"/>
        <v>#REF!</v>
      </c>
      <c r="K8" s="41"/>
    </row>
    <row r="9" spans="2:11" s="38" customFormat="1" ht="12.75">
      <c r="D9" s="38" t="s">
        <v>3</v>
      </c>
      <c r="G9" s="39" t="e">
        <f>+#REF!</f>
        <v>#REF!</v>
      </c>
      <c r="H9" s="39">
        <v>29043.899999999998</v>
      </c>
      <c r="I9" s="40" t="e">
        <f t="shared" si="0"/>
        <v>#REF!</v>
      </c>
      <c r="J9" s="39" t="e">
        <f t="shared" si="1"/>
        <v>#REF!</v>
      </c>
      <c r="K9" s="41"/>
    </row>
    <row r="10" spans="2:11" s="38" customFormat="1" ht="12.75">
      <c r="D10" s="38" t="s">
        <v>52</v>
      </c>
      <c r="G10" s="39" t="e">
        <f>+#REF!</f>
        <v>#REF!</v>
      </c>
      <c r="H10" s="39">
        <v>153481.30000000002</v>
      </c>
      <c r="I10" s="40" t="e">
        <f t="shared" si="0"/>
        <v>#REF!</v>
      </c>
      <c r="J10" s="39" t="e">
        <f t="shared" si="1"/>
        <v>#REF!</v>
      </c>
      <c r="K10" s="41"/>
    </row>
    <row r="11" spans="2:11" s="38" customFormat="1" ht="12.75">
      <c r="D11" s="38" t="s">
        <v>4</v>
      </c>
      <c r="G11" s="39" t="e">
        <f>+#REF!</f>
        <v>#REF!</v>
      </c>
      <c r="H11" s="39">
        <v>35360.6</v>
      </c>
      <c r="I11" s="40" t="e">
        <f t="shared" si="0"/>
        <v>#REF!</v>
      </c>
      <c r="J11" s="39" t="e">
        <f t="shared" si="1"/>
        <v>#REF!</v>
      </c>
      <c r="K11" s="41"/>
    </row>
    <row r="12" spans="2:11" s="38" customFormat="1" ht="12.75">
      <c r="D12" s="38" t="s">
        <v>5</v>
      </c>
      <c r="G12" s="39" t="e">
        <f>+#REF!</f>
        <v>#REF!</v>
      </c>
      <c r="H12" s="39">
        <v>342.5</v>
      </c>
      <c r="I12" s="40" t="e">
        <f t="shared" si="0"/>
        <v>#REF!</v>
      </c>
      <c r="J12" s="39" t="e">
        <f t="shared" si="1"/>
        <v>#REF!</v>
      </c>
      <c r="K12" s="41"/>
    </row>
    <row r="13" spans="2:11" s="38" customFormat="1" ht="12.75">
      <c r="D13" s="38" t="s">
        <v>6</v>
      </c>
      <c r="G13" s="39" t="e">
        <f>+#REF!</f>
        <v>#REF!</v>
      </c>
      <c r="H13" s="39">
        <v>4422.6000000000004</v>
      </c>
      <c r="I13" s="40" t="e">
        <f t="shared" si="0"/>
        <v>#REF!</v>
      </c>
      <c r="J13" s="39" t="e">
        <f t="shared" si="1"/>
        <v>#REF!</v>
      </c>
      <c r="K13" s="41"/>
    </row>
    <row r="14" spans="2:11" s="38" customFormat="1" ht="12.75">
      <c r="D14" s="38" t="s">
        <v>94</v>
      </c>
      <c r="G14" s="39" t="e">
        <f>+#REF!</f>
        <v>#REF!</v>
      </c>
      <c r="H14" s="39">
        <v>2578.9</v>
      </c>
      <c r="I14" s="40" t="e">
        <f t="shared" si="0"/>
        <v>#REF!</v>
      </c>
      <c r="J14" s="39" t="e">
        <f t="shared" si="1"/>
        <v>#REF!</v>
      </c>
      <c r="K14" s="41"/>
    </row>
    <row r="15" spans="2:11" s="38" customFormat="1" ht="12.75">
      <c r="D15" s="38" t="s">
        <v>7</v>
      </c>
      <c r="G15" s="39" t="e">
        <f>+#REF!</f>
        <v>#REF!</v>
      </c>
      <c r="H15" s="39">
        <v>23502.400000000001</v>
      </c>
      <c r="I15" s="40" t="e">
        <f t="shared" si="0"/>
        <v>#REF!</v>
      </c>
      <c r="J15" s="39" t="e">
        <f t="shared" si="1"/>
        <v>#REF!</v>
      </c>
      <c r="K15" s="41"/>
    </row>
    <row r="16" spans="2:11" s="38" customFormat="1" ht="12.75">
      <c r="D16" s="38" t="s">
        <v>8</v>
      </c>
      <c r="G16" s="39" t="e">
        <f>+#REF!</f>
        <v>#REF!</v>
      </c>
      <c r="H16" s="39">
        <v>13368.7</v>
      </c>
      <c r="I16" s="40" t="e">
        <f t="shared" si="0"/>
        <v>#REF!</v>
      </c>
      <c r="J16" s="39" t="e">
        <f t="shared" si="1"/>
        <v>#REF!</v>
      </c>
      <c r="K16" s="41"/>
    </row>
    <row r="17" spans="2:11" s="38" customFormat="1" ht="12.75">
      <c r="D17" s="38" t="s">
        <v>9</v>
      </c>
      <c r="G17" s="39" t="e">
        <f>+#REF!</f>
        <v>#REF!</v>
      </c>
      <c r="H17" s="39">
        <v>20679.600000000002</v>
      </c>
      <c r="I17" s="40" t="e">
        <f t="shared" si="0"/>
        <v>#REF!</v>
      </c>
      <c r="J17" s="39" t="e">
        <f t="shared" si="1"/>
        <v>#REF!</v>
      </c>
      <c r="K17" s="41"/>
    </row>
    <row r="18" spans="2:11" s="22" customFormat="1" ht="15">
      <c r="B18" s="33"/>
      <c r="C18" s="33" t="s">
        <v>108</v>
      </c>
      <c r="D18" s="33"/>
      <c r="E18" s="33"/>
      <c r="F18" s="33"/>
      <c r="G18" s="34" t="e">
        <f>+#REF!</f>
        <v>#REF!</v>
      </c>
      <c r="H18" s="34">
        <v>29778</v>
      </c>
      <c r="I18" s="35" t="e">
        <f t="shared" si="0"/>
        <v>#REF!</v>
      </c>
      <c r="J18" s="34" t="e">
        <f t="shared" si="1"/>
        <v>#REF!</v>
      </c>
      <c r="K18" s="36"/>
    </row>
    <row r="19" spans="2:11" s="38" customFormat="1" ht="12.75">
      <c r="D19" s="38" t="s">
        <v>111</v>
      </c>
      <c r="G19" s="39" t="e">
        <f>+#REF!</f>
        <v>#REF!</v>
      </c>
      <c r="H19" s="39">
        <v>20456.2</v>
      </c>
      <c r="I19" s="40" t="e">
        <f t="shared" si="0"/>
        <v>#REF!</v>
      </c>
      <c r="J19" s="39" t="e">
        <f t="shared" si="1"/>
        <v>#REF!</v>
      </c>
      <c r="K19" s="41"/>
    </row>
    <row r="20" spans="2:11" s="38" customFormat="1" ht="12.75">
      <c r="D20" s="38" t="s">
        <v>73</v>
      </c>
      <c r="G20" s="39" t="e">
        <f>+#REF!</f>
        <v>#REF!</v>
      </c>
      <c r="H20" s="39">
        <v>0</v>
      </c>
      <c r="I20" s="40" t="e">
        <f t="shared" si="0"/>
        <v>#REF!</v>
      </c>
      <c r="J20" s="39" t="e">
        <f t="shared" si="1"/>
        <v>#REF!</v>
      </c>
      <c r="K20" s="41"/>
    </row>
    <row r="21" spans="2:11" s="38" customFormat="1" ht="12.75">
      <c r="D21" s="38" t="s">
        <v>74</v>
      </c>
      <c r="G21" s="39" t="e">
        <f>+#REF!</f>
        <v>#REF!</v>
      </c>
      <c r="H21" s="39">
        <v>0</v>
      </c>
      <c r="I21" s="40">
        <v>0</v>
      </c>
      <c r="J21" s="39" t="e">
        <f t="shared" si="1"/>
        <v>#REF!</v>
      </c>
      <c r="K21" s="41"/>
    </row>
    <row r="22" spans="2:11" s="38" customFormat="1" ht="12.75">
      <c r="D22" s="38" t="s">
        <v>75</v>
      </c>
      <c r="G22" s="39" t="e">
        <f>+#REF!</f>
        <v>#REF!</v>
      </c>
      <c r="H22" s="39">
        <v>0</v>
      </c>
      <c r="I22" s="40">
        <v>0</v>
      </c>
      <c r="J22" s="39" t="e">
        <f t="shared" si="1"/>
        <v>#REF!</v>
      </c>
      <c r="K22" s="41"/>
    </row>
    <row r="23" spans="2:11" s="38" customFormat="1" ht="12.75">
      <c r="D23" s="38" t="s">
        <v>10</v>
      </c>
      <c r="G23" s="39" t="e">
        <f>+#REF!</f>
        <v>#REF!</v>
      </c>
      <c r="H23" s="39">
        <v>9321.7999999999993</v>
      </c>
      <c r="I23" s="40" t="e">
        <f t="shared" si="0"/>
        <v>#REF!</v>
      </c>
      <c r="J23" s="39" t="e">
        <f t="shared" si="1"/>
        <v>#REF!</v>
      </c>
      <c r="K23" s="41"/>
    </row>
    <row r="24" spans="2:11" s="37" customFormat="1" ht="15">
      <c r="B24" s="33"/>
      <c r="C24" s="33" t="s">
        <v>11</v>
      </c>
      <c r="D24" s="33"/>
      <c r="E24" s="33"/>
      <c r="F24" s="33"/>
      <c r="G24" s="34" t="e">
        <f>+#REF!</f>
        <v>#REF!</v>
      </c>
      <c r="H24" s="34">
        <v>12501.3</v>
      </c>
      <c r="I24" s="35" t="e">
        <f t="shared" si="0"/>
        <v>#REF!</v>
      </c>
      <c r="J24" s="34" t="e">
        <f t="shared" si="1"/>
        <v>#REF!</v>
      </c>
      <c r="K24" s="36"/>
    </row>
    <row r="25" spans="2:11" s="38" customFormat="1" ht="12.75">
      <c r="D25" s="38" t="s">
        <v>12</v>
      </c>
      <c r="G25" s="39" t="e">
        <f>+#REF!</f>
        <v>#REF!</v>
      </c>
      <c r="H25" s="39">
        <v>10196.299999999999</v>
      </c>
      <c r="I25" s="40" t="e">
        <f t="shared" si="0"/>
        <v>#REF!</v>
      </c>
      <c r="J25" s="39" t="e">
        <f t="shared" si="1"/>
        <v>#REF!</v>
      </c>
      <c r="K25" s="41"/>
    </row>
    <row r="26" spans="2:11" s="38" customFormat="1" ht="12.75">
      <c r="D26" s="38" t="s">
        <v>13</v>
      </c>
      <c r="G26" s="39" t="e">
        <f>+#REF!</f>
        <v>#REF!</v>
      </c>
      <c r="H26" s="39">
        <v>1034.4000000000001</v>
      </c>
      <c r="I26" s="40" t="e">
        <f t="shared" si="0"/>
        <v>#REF!</v>
      </c>
      <c r="J26" s="39" t="e">
        <f t="shared" si="1"/>
        <v>#REF!</v>
      </c>
      <c r="K26" s="41"/>
    </row>
    <row r="27" spans="2:11" s="38" customFormat="1" ht="12.75">
      <c r="D27" s="38" t="s">
        <v>14</v>
      </c>
      <c r="G27" s="39" t="e">
        <f>+#REF!</f>
        <v>#REF!</v>
      </c>
      <c r="H27" s="39">
        <v>1270.5999999999999</v>
      </c>
      <c r="I27" s="40" t="e">
        <f t="shared" si="0"/>
        <v>#REF!</v>
      </c>
      <c r="J27" s="39" t="e">
        <f t="shared" si="1"/>
        <v>#REF!</v>
      </c>
      <c r="K27" s="41"/>
    </row>
    <row r="28" spans="2:11" s="37" customFormat="1" ht="15">
      <c r="B28" s="33"/>
      <c r="C28" s="33" t="s">
        <v>15</v>
      </c>
      <c r="D28" s="33"/>
      <c r="E28" s="33"/>
      <c r="F28" s="33"/>
      <c r="G28" s="34" t="e">
        <f>+#REF!</f>
        <v>#REF!</v>
      </c>
      <c r="H28" s="34">
        <v>199.6</v>
      </c>
      <c r="I28" s="35" t="e">
        <f t="shared" si="0"/>
        <v>#REF!</v>
      </c>
      <c r="J28" s="34" t="e">
        <f t="shared" si="1"/>
        <v>#REF!</v>
      </c>
      <c r="K28" s="36"/>
    </row>
    <row r="29" spans="2:11" s="37" customFormat="1" ht="15">
      <c r="D29" s="38" t="s">
        <v>76</v>
      </c>
      <c r="E29" s="38"/>
      <c r="G29" s="39" t="e">
        <f>+#REF!</f>
        <v>#REF!</v>
      </c>
      <c r="H29" s="39">
        <v>0</v>
      </c>
      <c r="I29" s="40">
        <v>0</v>
      </c>
      <c r="J29" s="39" t="e">
        <f t="shared" si="1"/>
        <v>#REF!</v>
      </c>
      <c r="K29" s="41"/>
    </row>
    <row r="30" spans="2:11" s="37" customFormat="1" ht="15">
      <c r="D30" s="38" t="s">
        <v>77</v>
      </c>
      <c r="E30" s="38"/>
      <c r="G30" s="39" t="e">
        <f>+#REF!</f>
        <v>#REF!</v>
      </c>
      <c r="H30" s="39">
        <v>0</v>
      </c>
      <c r="I30" s="40">
        <v>0</v>
      </c>
      <c r="J30" s="39" t="e">
        <f t="shared" si="1"/>
        <v>#REF!</v>
      </c>
      <c r="K30" s="41"/>
    </row>
    <row r="31" spans="2:11" s="37" customFormat="1" ht="15">
      <c r="D31" s="38" t="s">
        <v>78</v>
      </c>
      <c r="E31" s="38"/>
      <c r="G31" s="39" t="e">
        <f>+#REF!</f>
        <v>#REF!</v>
      </c>
      <c r="H31" s="39">
        <v>199.6</v>
      </c>
      <c r="I31" s="40" t="e">
        <f t="shared" si="0"/>
        <v>#REF!</v>
      </c>
      <c r="J31" s="39" t="e">
        <f t="shared" si="1"/>
        <v>#REF!</v>
      </c>
      <c r="K31" s="41"/>
    </row>
    <row r="32" spans="2:11">
      <c r="G32" s="42"/>
      <c r="H32" s="42"/>
      <c r="I32" s="43"/>
      <c r="J32" s="42"/>
      <c r="K32" s="43"/>
    </row>
    <row r="33" spans="2:19" s="27" customFormat="1">
      <c r="B33" s="29" t="s">
        <v>16</v>
      </c>
      <c r="C33" s="29"/>
      <c r="D33" s="29"/>
      <c r="E33" s="29"/>
      <c r="F33" s="29"/>
      <c r="G33" s="30" t="e">
        <f>+#REF!</f>
        <v>#REF!</v>
      </c>
      <c r="H33" s="30">
        <v>398990.78800000006</v>
      </c>
      <c r="I33" s="31" t="e">
        <f t="shared" si="0"/>
        <v>#REF!</v>
      </c>
      <c r="J33" s="30" t="e">
        <f t="shared" si="1"/>
        <v>#REF!</v>
      </c>
      <c r="K33" s="32"/>
    </row>
    <row r="34" spans="2:19" s="37" customFormat="1" ht="15">
      <c r="B34" s="33"/>
      <c r="C34" s="33" t="s">
        <v>17</v>
      </c>
      <c r="D34" s="33"/>
      <c r="E34" s="33"/>
      <c r="F34" s="33"/>
      <c r="G34" s="34" t="e">
        <f>+#REF!</f>
        <v>#REF!</v>
      </c>
      <c r="H34" s="34">
        <v>387509.788</v>
      </c>
      <c r="I34" s="35" t="e">
        <f t="shared" si="0"/>
        <v>#REF!</v>
      </c>
      <c r="J34" s="34" t="e">
        <f t="shared" si="1"/>
        <v>#REF!</v>
      </c>
      <c r="K34" s="36"/>
    </row>
    <row r="35" spans="2:19" s="44" customFormat="1">
      <c r="C35" s="44" t="s">
        <v>41</v>
      </c>
      <c r="D35" s="45"/>
      <c r="E35" s="46"/>
      <c r="F35" s="47"/>
      <c r="G35" s="48" t="e">
        <f>+#REF!</f>
        <v>#REF!</v>
      </c>
      <c r="H35" s="48">
        <v>253278.09999999998</v>
      </c>
      <c r="I35" s="49" t="e">
        <f t="shared" si="0"/>
        <v>#REF!</v>
      </c>
      <c r="J35" s="48" t="e">
        <f t="shared" si="1"/>
        <v>#REF!</v>
      </c>
      <c r="K35" s="50"/>
    </row>
    <row r="36" spans="2:19" s="38" customFormat="1" ht="12.75">
      <c r="D36" s="38" t="s">
        <v>18</v>
      </c>
      <c r="G36" s="39" t="e">
        <f>+#REF!</f>
        <v>#REF!</v>
      </c>
      <c r="H36" s="39">
        <v>149852.9</v>
      </c>
      <c r="I36" s="40" t="e">
        <f t="shared" si="0"/>
        <v>#REF!</v>
      </c>
      <c r="J36" s="39" t="e">
        <f t="shared" si="1"/>
        <v>#REF!</v>
      </c>
      <c r="K36" s="41"/>
    </row>
    <row r="37" spans="2:19" s="9" customFormat="1" ht="15">
      <c r="C37" s="7"/>
      <c r="D37" s="38" t="s">
        <v>79</v>
      </c>
      <c r="E37" s="38"/>
      <c r="F37" s="8"/>
      <c r="G37" s="39" t="e">
        <f>+#REF!</f>
        <v>#REF!</v>
      </c>
      <c r="H37" s="39">
        <v>7909</v>
      </c>
      <c r="I37" s="40" t="e">
        <f t="shared" si="0"/>
        <v>#REF!</v>
      </c>
      <c r="J37" s="39" t="e">
        <f t="shared" si="1"/>
        <v>#REF!</v>
      </c>
      <c r="K37" s="41"/>
      <c r="L37" s="39"/>
      <c r="M37" s="39"/>
      <c r="N37" s="14"/>
      <c r="O37" s="14"/>
      <c r="P37" s="14"/>
      <c r="Q37" s="14"/>
      <c r="R37" s="14"/>
      <c r="S37" s="14"/>
    </row>
    <row r="38" spans="2:19" s="38" customFormat="1" ht="12.75">
      <c r="D38" s="38" t="s">
        <v>53</v>
      </c>
      <c r="G38" s="39" t="e">
        <f>+#REF!</f>
        <v>#REF!</v>
      </c>
      <c r="H38" s="39">
        <v>10983.3</v>
      </c>
      <c r="I38" s="40" t="e">
        <f t="shared" si="0"/>
        <v>#REF!</v>
      </c>
      <c r="J38" s="39" t="e">
        <f t="shared" si="1"/>
        <v>#REF!</v>
      </c>
      <c r="K38" s="41"/>
    </row>
    <row r="39" spans="2:19" s="38" customFormat="1" ht="12.75">
      <c r="D39" s="38" t="s">
        <v>54</v>
      </c>
      <c r="G39" s="39" t="e">
        <f>+#REF!</f>
        <v>#REF!</v>
      </c>
      <c r="H39" s="39">
        <v>12569.9</v>
      </c>
      <c r="I39" s="40" t="e">
        <f t="shared" si="0"/>
        <v>#REF!</v>
      </c>
      <c r="J39" s="39" t="e">
        <f t="shared" si="1"/>
        <v>#REF!</v>
      </c>
      <c r="K39" s="41"/>
    </row>
    <row r="40" spans="2:19" s="38" customFormat="1" ht="12.75">
      <c r="D40" s="38" t="s">
        <v>19</v>
      </c>
      <c r="G40" s="39" t="e">
        <f>+#REF!</f>
        <v>#REF!</v>
      </c>
      <c r="H40" s="39">
        <v>24743.4</v>
      </c>
      <c r="I40" s="40" t="e">
        <f t="shared" si="0"/>
        <v>#REF!</v>
      </c>
      <c r="J40" s="39" t="e">
        <f t="shared" si="1"/>
        <v>#REF!</v>
      </c>
      <c r="K40" s="41"/>
    </row>
    <row r="41" spans="2:19" s="38" customFormat="1" ht="12.75">
      <c r="D41" s="38" t="s">
        <v>42</v>
      </c>
      <c r="G41" s="39" t="e">
        <f>+#REF!</f>
        <v>#REF!</v>
      </c>
      <c r="H41" s="39">
        <v>16108.4</v>
      </c>
      <c r="I41" s="40" t="e">
        <f t="shared" si="0"/>
        <v>#REF!</v>
      </c>
      <c r="J41" s="39" t="e">
        <f t="shared" si="1"/>
        <v>#REF!</v>
      </c>
      <c r="K41" s="41"/>
    </row>
    <row r="42" spans="2:19" s="38" customFormat="1" ht="12.75">
      <c r="D42" s="38" t="s">
        <v>80</v>
      </c>
      <c r="G42" s="39" t="e">
        <f>+#REF!</f>
        <v>#REF!</v>
      </c>
      <c r="H42" s="39">
        <v>2280.3000000000002</v>
      </c>
      <c r="I42" s="40" t="e">
        <f t="shared" si="0"/>
        <v>#REF!</v>
      </c>
      <c r="J42" s="39" t="e">
        <f t="shared" si="1"/>
        <v>#REF!</v>
      </c>
      <c r="K42" s="41"/>
    </row>
    <row r="43" spans="2:19" s="38" customFormat="1" ht="12.75">
      <c r="D43" s="38" t="s">
        <v>81</v>
      </c>
      <c r="G43" s="39" t="e">
        <f>+#REF!</f>
        <v>#REF!</v>
      </c>
      <c r="H43" s="39">
        <v>1525.7</v>
      </c>
      <c r="I43" s="40" t="s">
        <v>112</v>
      </c>
      <c r="J43" s="39" t="e">
        <f t="shared" si="1"/>
        <v>#REF!</v>
      </c>
      <c r="K43" s="41"/>
    </row>
    <row r="44" spans="2:19" s="38" customFormat="1" ht="12.75">
      <c r="D44" s="38" t="s">
        <v>82</v>
      </c>
      <c r="G44" s="39" t="e">
        <f>+#REF!</f>
        <v>#REF!</v>
      </c>
      <c r="H44" s="39">
        <v>2143.6999999999998</v>
      </c>
      <c r="I44" s="40" t="e">
        <f t="shared" si="0"/>
        <v>#REF!</v>
      </c>
      <c r="J44" s="39" t="e">
        <f t="shared" si="1"/>
        <v>#REF!</v>
      </c>
      <c r="K44" s="41"/>
    </row>
    <row r="45" spans="2:19" s="38" customFormat="1" ht="12.75">
      <c r="D45" s="130" t="s">
        <v>107</v>
      </c>
      <c r="G45" s="39" t="e">
        <f>+#REF!</f>
        <v>#REF!</v>
      </c>
      <c r="H45" s="39">
        <v>1133.8</v>
      </c>
      <c r="I45" s="40" t="e">
        <f t="shared" si="0"/>
        <v>#REF!</v>
      </c>
      <c r="J45" s="39" t="e">
        <f t="shared" si="1"/>
        <v>#REF!</v>
      </c>
      <c r="K45" s="41"/>
    </row>
    <row r="46" spans="2:19" s="38" customFormat="1" ht="12.75">
      <c r="D46" s="38" t="s">
        <v>110</v>
      </c>
      <c r="G46" s="39" t="e">
        <f>+#REF!</f>
        <v>#REF!</v>
      </c>
      <c r="H46" s="39">
        <v>17065</v>
      </c>
      <c r="I46" s="40" t="e">
        <f t="shared" si="0"/>
        <v>#REF!</v>
      </c>
      <c r="J46" s="39" t="e">
        <f t="shared" si="1"/>
        <v>#REF!</v>
      </c>
      <c r="K46" s="41"/>
    </row>
    <row r="47" spans="2:19" s="38" customFormat="1" ht="12.75">
      <c r="D47" s="38" t="s">
        <v>20</v>
      </c>
      <c r="G47" s="39" t="e">
        <f>+#REF!</f>
        <v>#REF!</v>
      </c>
      <c r="H47" s="39">
        <v>1347.2</v>
      </c>
      <c r="I47" s="40" t="e">
        <f t="shared" si="0"/>
        <v>#REF!</v>
      </c>
      <c r="J47" s="39" t="e">
        <f t="shared" si="1"/>
        <v>#REF!</v>
      </c>
      <c r="K47" s="41"/>
    </row>
    <row r="48" spans="2:19" s="38" customFormat="1" ht="12.75">
      <c r="D48" s="38" t="s">
        <v>84</v>
      </c>
      <c r="G48" s="39" t="e">
        <f>+#REF!</f>
        <v>#REF!</v>
      </c>
      <c r="H48" s="39">
        <v>814.5</v>
      </c>
      <c r="I48" s="40" t="e">
        <f t="shared" si="0"/>
        <v>#REF!</v>
      </c>
      <c r="J48" s="39" t="e">
        <f t="shared" si="1"/>
        <v>#REF!</v>
      </c>
      <c r="K48" s="41"/>
    </row>
    <row r="49" spans="3:11" s="38" customFormat="1" ht="12.75">
      <c r="D49" s="38" t="s">
        <v>85</v>
      </c>
      <c r="G49" s="39" t="e">
        <f>+#REF!</f>
        <v>#REF!</v>
      </c>
      <c r="H49" s="39">
        <v>3714.2</v>
      </c>
      <c r="I49" s="40" t="e">
        <f t="shared" si="0"/>
        <v>#REF!</v>
      </c>
      <c r="J49" s="39" t="e">
        <f t="shared" si="1"/>
        <v>#REF!</v>
      </c>
      <c r="K49" s="41"/>
    </row>
    <row r="50" spans="3:11" s="38" customFormat="1" ht="12.75">
      <c r="D50" s="38" t="s">
        <v>86</v>
      </c>
      <c r="G50" s="39" t="e">
        <f>+#REF!</f>
        <v>#REF!</v>
      </c>
      <c r="H50" s="39">
        <v>694</v>
      </c>
      <c r="I50" s="40" t="e">
        <f t="shared" si="0"/>
        <v>#REF!</v>
      </c>
      <c r="J50" s="39" t="e">
        <f t="shared" si="1"/>
        <v>#REF!</v>
      </c>
      <c r="K50" s="41"/>
    </row>
    <row r="51" spans="3:11" s="38" customFormat="1" ht="12.75">
      <c r="D51" s="38" t="s">
        <v>87</v>
      </c>
      <c r="G51" s="39" t="e">
        <f>+#REF!</f>
        <v>#REF!</v>
      </c>
      <c r="H51" s="39">
        <v>218.4</v>
      </c>
      <c r="I51" s="40" t="e">
        <f t="shared" si="0"/>
        <v>#REF!</v>
      </c>
      <c r="J51" s="39" t="e">
        <f t="shared" si="1"/>
        <v>#REF!</v>
      </c>
      <c r="K51" s="41"/>
    </row>
    <row r="52" spans="3:11" s="38" customFormat="1" ht="12.75">
      <c r="D52" s="38" t="s">
        <v>88</v>
      </c>
      <c r="G52" s="39" t="e">
        <f>+#REF!</f>
        <v>#REF!</v>
      </c>
      <c r="H52" s="39">
        <v>102.4</v>
      </c>
      <c r="I52" s="40" t="e">
        <f t="shared" si="0"/>
        <v>#REF!</v>
      </c>
      <c r="J52" s="39" t="e">
        <f t="shared" si="1"/>
        <v>#REF!</v>
      </c>
      <c r="K52" s="41"/>
    </row>
    <row r="53" spans="3:11" s="38" customFormat="1" ht="12.75">
      <c r="D53" s="38" t="s">
        <v>89</v>
      </c>
      <c r="G53" s="39" t="e">
        <f>+#REF!</f>
        <v>#REF!</v>
      </c>
      <c r="H53" s="39">
        <v>57.6</v>
      </c>
      <c r="I53" s="40" t="e">
        <f t="shared" si="0"/>
        <v>#REF!</v>
      </c>
      <c r="J53" s="39" t="e">
        <f t="shared" si="1"/>
        <v>#REF!</v>
      </c>
      <c r="K53" s="41"/>
    </row>
    <row r="54" spans="3:11" s="38" customFormat="1" ht="12.75">
      <c r="D54" s="38" t="s">
        <v>90</v>
      </c>
      <c r="G54" s="39" t="e">
        <f>+#REF!</f>
        <v>#REF!</v>
      </c>
      <c r="H54" s="39">
        <v>14.4</v>
      </c>
      <c r="I54" s="40" t="e">
        <f t="shared" si="0"/>
        <v>#REF!</v>
      </c>
      <c r="J54" s="39" t="e">
        <f t="shared" si="1"/>
        <v>#REF!</v>
      </c>
      <c r="K54" s="41"/>
    </row>
    <row r="55" spans="3:11" s="44" customFormat="1">
      <c r="C55" s="44" t="s">
        <v>21</v>
      </c>
      <c r="D55" s="45"/>
      <c r="E55" s="46"/>
      <c r="F55" s="47"/>
      <c r="G55" s="48" t="e">
        <f>+#REF!</f>
        <v>#REF!</v>
      </c>
      <c r="H55" s="48">
        <v>30986.700000000004</v>
      </c>
      <c r="I55" s="49" t="e">
        <f t="shared" si="0"/>
        <v>#REF!</v>
      </c>
      <c r="J55" s="48" t="e">
        <f t="shared" si="1"/>
        <v>#REF!</v>
      </c>
      <c r="K55" s="50"/>
    </row>
    <row r="56" spans="3:11" s="38" customFormat="1" ht="12.75">
      <c r="D56" s="38" t="s">
        <v>22</v>
      </c>
      <c r="G56" s="39" t="e">
        <f>+#REF!</f>
        <v>#REF!</v>
      </c>
      <c r="H56" s="39">
        <v>18451</v>
      </c>
      <c r="I56" s="40" t="e">
        <f t="shared" si="0"/>
        <v>#REF!</v>
      </c>
      <c r="J56" s="39" t="e">
        <f t="shared" si="1"/>
        <v>#REF!</v>
      </c>
      <c r="K56" s="41"/>
    </row>
    <row r="57" spans="3:11" s="38" customFormat="1" ht="12.75">
      <c r="D57" s="38" t="s">
        <v>23</v>
      </c>
      <c r="G57" s="39" t="e">
        <f>+#REF!</f>
        <v>#REF!</v>
      </c>
      <c r="H57" s="39">
        <v>12336.7</v>
      </c>
      <c r="I57" s="40" t="e">
        <f t="shared" si="0"/>
        <v>#REF!</v>
      </c>
      <c r="J57" s="39" t="e">
        <f t="shared" si="1"/>
        <v>#REF!</v>
      </c>
      <c r="K57" s="41"/>
    </row>
    <row r="58" spans="3:11" s="38" customFormat="1" ht="12.75">
      <c r="D58" s="38" t="s">
        <v>24</v>
      </c>
      <c r="G58" s="39" t="e">
        <f>+#REF!</f>
        <v>#REF!</v>
      </c>
      <c r="H58" s="39">
        <v>199</v>
      </c>
      <c r="I58" s="40" t="e">
        <f t="shared" si="0"/>
        <v>#REF!</v>
      </c>
      <c r="J58" s="39" t="e">
        <f t="shared" si="1"/>
        <v>#REF!</v>
      </c>
      <c r="K58" s="41"/>
    </row>
    <row r="59" spans="3:11" s="44" customFormat="1">
      <c r="C59" s="44" t="s">
        <v>25</v>
      </c>
      <c r="D59" s="45"/>
      <c r="E59" s="46"/>
      <c r="F59" s="47"/>
      <c r="G59" s="48" t="e">
        <f>+#REF!</f>
        <v>#REF!</v>
      </c>
      <c r="H59" s="48">
        <v>67603.288</v>
      </c>
      <c r="I59" s="49" t="e">
        <f t="shared" si="0"/>
        <v>#REF!</v>
      </c>
      <c r="J59" s="48" t="e">
        <f t="shared" si="1"/>
        <v>#REF!</v>
      </c>
      <c r="K59" s="50"/>
    </row>
    <row r="60" spans="3:11" s="38" customFormat="1" ht="12.75">
      <c r="D60" s="38" t="s">
        <v>26</v>
      </c>
      <c r="G60" s="39" t="e">
        <f>+#REF!</f>
        <v>#REF!</v>
      </c>
      <c r="H60" s="39">
        <v>53073.9</v>
      </c>
      <c r="I60" s="40" t="e">
        <f t="shared" si="0"/>
        <v>#REF!</v>
      </c>
      <c r="J60" s="39" t="e">
        <f t="shared" si="1"/>
        <v>#REF!</v>
      </c>
      <c r="K60" s="41"/>
    </row>
    <row r="61" spans="3:11" s="38" customFormat="1" ht="12.75">
      <c r="D61" s="38" t="s">
        <v>27</v>
      </c>
      <c r="G61" s="39" t="e">
        <f>+#REF!</f>
        <v>#REF!</v>
      </c>
      <c r="H61" s="39">
        <v>14529.387999999999</v>
      </c>
      <c r="I61" s="40" t="e">
        <f t="shared" si="0"/>
        <v>#REF!</v>
      </c>
      <c r="J61" s="39" t="e">
        <f t="shared" si="1"/>
        <v>#REF!</v>
      </c>
      <c r="K61" s="41"/>
    </row>
    <row r="62" spans="3:11" s="44" customFormat="1">
      <c r="C62" s="44" t="s">
        <v>43</v>
      </c>
      <c r="D62" s="45"/>
      <c r="E62" s="46"/>
      <c r="F62" s="47"/>
      <c r="G62" s="48" t="e">
        <f>+#REF!</f>
        <v>#REF!</v>
      </c>
      <c r="H62" s="48">
        <v>21105.9</v>
      </c>
      <c r="I62" s="49" t="e">
        <f t="shared" si="0"/>
        <v>#REF!</v>
      </c>
      <c r="J62" s="48" t="e">
        <f t="shared" si="1"/>
        <v>#REF!</v>
      </c>
      <c r="K62" s="50"/>
    </row>
    <row r="63" spans="3:11" s="38" customFormat="1" ht="12.75">
      <c r="D63" s="38" t="s">
        <v>29</v>
      </c>
      <c r="G63" s="39" t="e">
        <f>+#REF!</f>
        <v>#REF!</v>
      </c>
      <c r="H63" s="39">
        <v>2342.1</v>
      </c>
      <c r="I63" s="40" t="e">
        <f t="shared" si="0"/>
        <v>#REF!</v>
      </c>
      <c r="J63" s="39" t="e">
        <f t="shared" si="1"/>
        <v>#REF!</v>
      </c>
      <c r="K63" s="41"/>
    </row>
    <row r="64" spans="3:11" s="38" customFormat="1" ht="12.75">
      <c r="D64" s="38" t="s">
        <v>30</v>
      </c>
      <c r="G64" s="39" t="e">
        <f>+#REF!</f>
        <v>#REF!</v>
      </c>
      <c r="H64" s="39">
        <v>1141.9000000000001</v>
      </c>
      <c r="I64" s="40" t="e">
        <f t="shared" si="0"/>
        <v>#REF!</v>
      </c>
      <c r="J64" s="39" t="e">
        <f t="shared" si="1"/>
        <v>#REF!</v>
      </c>
      <c r="K64" s="41"/>
    </row>
    <row r="65" spans="1:11" s="38" customFormat="1" ht="12.75">
      <c r="D65" s="38" t="s">
        <v>31</v>
      </c>
      <c r="G65" s="39" t="e">
        <f>+#REF!</f>
        <v>#REF!</v>
      </c>
      <c r="H65" s="39">
        <v>813.3</v>
      </c>
      <c r="I65" s="40" t="e">
        <f t="shared" si="0"/>
        <v>#REF!</v>
      </c>
      <c r="J65" s="39" t="e">
        <f t="shared" si="1"/>
        <v>#REF!</v>
      </c>
      <c r="K65" s="41"/>
    </row>
    <row r="66" spans="1:11" s="38" customFormat="1" ht="12.75">
      <c r="D66" s="38" t="s">
        <v>32</v>
      </c>
      <c r="G66" s="39" t="e">
        <f>+#REF!</f>
        <v>#REF!</v>
      </c>
      <c r="H66" s="39">
        <v>16808.599999999999</v>
      </c>
      <c r="I66" s="40" t="e">
        <f t="shared" si="0"/>
        <v>#REF!</v>
      </c>
      <c r="J66" s="39" t="e">
        <f t="shared" si="1"/>
        <v>#REF!</v>
      </c>
      <c r="K66" s="41"/>
    </row>
    <row r="67" spans="1:11" s="38" customFormat="1">
      <c r="C67" s="44" t="s">
        <v>33</v>
      </c>
      <c r="G67" s="48" t="e">
        <f>+#REF!</f>
        <v>#REF!</v>
      </c>
      <c r="H67" s="48">
        <v>13485.6</v>
      </c>
      <c r="I67" s="40" t="e">
        <f t="shared" si="0"/>
        <v>#REF!</v>
      </c>
      <c r="J67" s="39" t="e">
        <f t="shared" si="1"/>
        <v>#REF!</v>
      </c>
      <c r="K67" s="48"/>
    </row>
    <row r="68" spans="1:11" s="44" customFormat="1">
      <c r="C68" s="44" t="s">
        <v>91</v>
      </c>
      <c r="D68" s="67"/>
      <c r="E68" s="46"/>
      <c r="F68" s="47"/>
      <c r="G68" s="48" t="e">
        <f>+#REF!</f>
        <v>#REF!</v>
      </c>
      <c r="H68" s="48">
        <v>1050.1999999999998</v>
      </c>
      <c r="I68" s="40" t="e">
        <f t="shared" si="0"/>
        <v>#REF!</v>
      </c>
      <c r="J68" s="39" t="e">
        <f t="shared" si="1"/>
        <v>#REF!</v>
      </c>
      <c r="K68" s="48"/>
    </row>
    <row r="69" spans="1:11" s="51" customFormat="1">
      <c r="A69" s="20"/>
      <c r="B69" s="20"/>
      <c r="E69" s="23"/>
      <c r="F69" s="24"/>
      <c r="G69" s="39"/>
      <c r="H69" s="39"/>
      <c r="I69" s="41"/>
      <c r="J69" s="39"/>
      <c r="K69" s="41"/>
    </row>
    <row r="70" spans="1:11" s="52" customFormat="1" ht="15">
      <c r="A70" s="37"/>
      <c r="B70" s="33"/>
      <c r="C70" s="33" t="s">
        <v>34</v>
      </c>
      <c r="D70" s="33"/>
      <c r="E70" s="33"/>
      <c r="F70" s="33"/>
      <c r="G70" s="34" t="e">
        <f>+#REF!</f>
        <v>#REF!</v>
      </c>
      <c r="H70" s="34">
        <v>11481</v>
      </c>
      <c r="I70" s="35" t="e">
        <f t="shared" ref="I70:I94" si="2">(+G70/H70-1)</f>
        <v>#REF!</v>
      </c>
      <c r="J70" s="34" t="e">
        <f t="shared" ref="J70:J94" si="3">+G70-H70</f>
        <v>#REF!</v>
      </c>
      <c r="K70" s="36"/>
    </row>
    <row r="71" spans="1:11" s="44" customFormat="1">
      <c r="C71" s="44" t="s">
        <v>22</v>
      </c>
      <c r="D71" s="45"/>
      <c r="E71" s="46"/>
      <c r="F71" s="47"/>
      <c r="G71" s="48" t="e">
        <f>+#REF!</f>
        <v>#REF!</v>
      </c>
      <c r="H71" s="48">
        <v>1519.4</v>
      </c>
      <c r="I71" s="49" t="e">
        <f t="shared" si="2"/>
        <v>#REF!</v>
      </c>
      <c r="J71" s="48" t="e">
        <f t="shared" si="3"/>
        <v>#REF!</v>
      </c>
      <c r="K71" s="50"/>
    </row>
    <row r="72" spans="1:11" s="38" customFormat="1" ht="12.75">
      <c r="D72" s="38" t="s">
        <v>35</v>
      </c>
      <c r="G72" s="39" t="e">
        <f>+#REF!</f>
        <v>#REF!</v>
      </c>
      <c r="H72" s="39">
        <v>829.8</v>
      </c>
      <c r="I72" s="40" t="e">
        <f t="shared" si="2"/>
        <v>#REF!</v>
      </c>
      <c r="J72" s="39" t="e">
        <f t="shared" si="3"/>
        <v>#REF!</v>
      </c>
      <c r="K72" s="41"/>
    </row>
    <row r="73" spans="1:11" s="38" customFormat="1" ht="12.75">
      <c r="D73" s="38" t="s">
        <v>28</v>
      </c>
      <c r="G73" s="39" t="e">
        <f>+#REF!</f>
        <v>#REF!</v>
      </c>
      <c r="H73" s="39">
        <v>689.6</v>
      </c>
      <c r="I73" s="40" t="e">
        <f t="shared" si="2"/>
        <v>#REF!</v>
      </c>
      <c r="J73" s="39" t="e">
        <f t="shared" si="3"/>
        <v>#REF!</v>
      </c>
      <c r="K73" s="41"/>
    </row>
    <row r="74" spans="1:11" s="44" customFormat="1">
      <c r="C74" s="44" t="s">
        <v>23</v>
      </c>
      <c r="D74" s="45"/>
      <c r="E74" s="46"/>
      <c r="F74" s="47"/>
      <c r="G74" s="48" t="e">
        <f>+#REF!</f>
        <v>#REF!</v>
      </c>
      <c r="H74" s="48">
        <v>2807.9</v>
      </c>
      <c r="I74" s="49" t="e">
        <f t="shared" si="2"/>
        <v>#REF!</v>
      </c>
      <c r="J74" s="48" t="e">
        <f t="shared" si="3"/>
        <v>#REF!</v>
      </c>
      <c r="K74" s="50"/>
    </row>
    <row r="75" spans="1:11" s="38" customFormat="1" ht="12.75">
      <c r="D75" s="38" t="s">
        <v>35</v>
      </c>
      <c r="G75" s="39" t="e">
        <f>+#REF!</f>
        <v>#REF!</v>
      </c>
      <c r="H75" s="39">
        <v>2785.4</v>
      </c>
      <c r="I75" s="40" t="e">
        <f t="shared" si="2"/>
        <v>#REF!</v>
      </c>
      <c r="J75" s="39" t="e">
        <f t="shared" si="3"/>
        <v>#REF!</v>
      </c>
      <c r="K75" s="41"/>
    </row>
    <row r="76" spans="1:11" s="38" customFormat="1" ht="12.75">
      <c r="D76" s="38" t="s">
        <v>28</v>
      </c>
      <c r="G76" s="39" t="e">
        <f>+#REF!</f>
        <v>#REF!</v>
      </c>
      <c r="H76" s="39">
        <v>22.5</v>
      </c>
      <c r="I76" s="40" t="e">
        <f t="shared" si="2"/>
        <v>#REF!</v>
      </c>
      <c r="J76" s="39" t="e">
        <f t="shared" si="3"/>
        <v>#REF!</v>
      </c>
      <c r="K76" s="41"/>
    </row>
    <row r="77" spans="1:11" s="44" customFormat="1">
      <c r="C77" s="44" t="s">
        <v>29</v>
      </c>
      <c r="D77" s="45"/>
      <c r="E77" s="46"/>
      <c r="F77" s="47"/>
      <c r="G77" s="48" t="e">
        <f>+#REF!</f>
        <v>#REF!</v>
      </c>
      <c r="H77" s="48">
        <v>670.5</v>
      </c>
      <c r="I77" s="49" t="e">
        <f t="shared" si="2"/>
        <v>#REF!</v>
      </c>
      <c r="J77" s="48" t="e">
        <f t="shared" si="3"/>
        <v>#REF!</v>
      </c>
      <c r="K77" s="50"/>
    </row>
    <row r="78" spans="1:11" s="38" customFormat="1" ht="12.75">
      <c r="D78" s="38" t="s">
        <v>35</v>
      </c>
      <c r="G78" s="39" t="e">
        <f>+#REF!</f>
        <v>#REF!</v>
      </c>
      <c r="H78" s="39">
        <v>119.8</v>
      </c>
      <c r="I78" s="40" t="e">
        <f t="shared" si="2"/>
        <v>#REF!</v>
      </c>
      <c r="J78" s="39" t="e">
        <f t="shared" si="3"/>
        <v>#REF!</v>
      </c>
      <c r="K78" s="41"/>
    </row>
    <row r="79" spans="1:11" s="38" customFormat="1" ht="12.75">
      <c r="D79" s="38" t="s">
        <v>28</v>
      </c>
      <c r="G79" s="39" t="e">
        <f>+#REF!</f>
        <v>#REF!</v>
      </c>
      <c r="H79" s="39">
        <v>550.70000000000005</v>
      </c>
      <c r="I79" s="40" t="e">
        <f t="shared" si="2"/>
        <v>#REF!</v>
      </c>
      <c r="J79" s="39" t="e">
        <f t="shared" si="3"/>
        <v>#REF!</v>
      </c>
      <c r="K79" s="41"/>
    </row>
    <row r="80" spans="1:11" s="44" customFormat="1">
      <c r="C80" s="44" t="s">
        <v>36</v>
      </c>
      <c r="D80" s="45"/>
      <c r="E80" s="46"/>
      <c r="F80" s="47"/>
      <c r="G80" s="48" t="e">
        <f>+#REF!</f>
        <v>#REF!</v>
      </c>
      <c r="H80" s="48">
        <v>1066.3</v>
      </c>
      <c r="I80" s="49" t="e">
        <f t="shared" si="2"/>
        <v>#REF!</v>
      </c>
      <c r="J80" s="48" t="e">
        <f t="shared" si="3"/>
        <v>#REF!</v>
      </c>
      <c r="K80" s="50"/>
    </row>
    <row r="81" spans="1:11" s="38" customFormat="1" ht="12.75">
      <c r="D81" s="38" t="s">
        <v>35</v>
      </c>
      <c r="G81" s="39" t="e">
        <f>+#REF!</f>
        <v>#REF!</v>
      </c>
      <c r="H81" s="39">
        <v>205.7</v>
      </c>
      <c r="I81" s="40" t="e">
        <f t="shared" si="2"/>
        <v>#REF!</v>
      </c>
      <c r="J81" s="39" t="e">
        <f t="shared" si="3"/>
        <v>#REF!</v>
      </c>
      <c r="K81" s="41"/>
    </row>
    <row r="82" spans="1:11" s="38" customFormat="1" ht="12.75">
      <c r="D82" s="38" t="s">
        <v>28</v>
      </c>
      <c r="G82" s="39" t="e">
        <f>+#REF!</f>
        <v>#REF!</v>
      </c>
      <c r="H82" s="39">
        <v>860.6</v>
      </c>
      <c r="I82" s="40" t="e">
        <f t="shared" si="2"/>
        <v>#REF!</v>
      </c>
      <c r="J82" s="39" t="e">
        <f t="shared" si="3"/>
        <v>#REF!</v>
      </c>
      <c r="K82" s="41"/>
    </row>
    <row r="83" spans="1:11" s="44" customFormat="1">
      <c r="C83" s="44" t="s">
        <v>50</v>
      </c>
      <c r="D83" s="45"/>
      <c r="E83" s="46"/>
      <c r="F83" s="47"/>
      <c r="G83" s="48" t="e">
        <f>+#REF!</f>
        <v>#REF!</v>
      </c>
      <c r="H83" s="48">
        <v>248.8</v>
      </c>
      <c r="I83" s="49" t="e">
        <f t="shared" si="2"/>
        <v>#REF!</v>
      </c>
      <c r="J83" s="48" t="e">
        <f t="shared" si="3"/>
        <v>#REF!</v>
      </c>
      <c r="K83" s="50"/>
    </row>
    <row r="84" spans="1:11" s="38" customFormat="1" ht="12.75">
      <c r="D84" s="38" t="s">
        <v>35</v>
      </c>
      <c r="G84" s="39" t="e">
        <f>+#REF!</f>
        <v>#REF!</v>
      </c>
      <c r="H84" s="39">
        <v>114.4</v>
      </c>
      <c r="I84" s="40" t="e">
        <f t="shared" si="2"/>
        <v>#REF!</v>
      </c>
      <c r="J84" s="39" t="e">
        <f t="shared" si="3"/>
        <v>#REF!</v>
      </c>
      <c r="K84" s="41"/>
    </row>
    <row r="85" spans="1:11" s="38" customFormat="1" ht="12.75">
      <c r="D85" s="38" t="s">
        <v>28</v>
      </c>
      <c r="G85" s="39" t="e">
        <f>+#REF!</f>
        <v>#REF!</v>
      </c>
      <c r="H85" s="39">
        <v>134.4</v>
      </c>
      <c r="I85" s="40" t="e">
        <f t="shared" si="2"/>
        <v>#REF!</v>
      </c>
      <c r="J85" s="39" t="e">
        <f t="shared" si="3"/>
        <v>#REF!</v>
      </c>
      <c r="K85" s="41"/>
    </row>
    <row r="86" spans="1:11" s="44" customFormat="1">
      <c r="C86" s="44" t="s">
        <v>37</v>
      </c>
      <c r="D86" s="45"/>
      <c r="E86" s="46"/>
      <c r="F86" s="47"/>
      <c r="G86" s="48" t="e">
        <f>+#REF!</f>
        <v>#REF!</v>
      </c>
      <c r="H86" s="48">
        <v>5168.1000000000004</v>
      </c>
      <c r="I86" s="49" t="e">
        <f t="shared" si="2"/>
        <v>#REF!</v>
      </c>
      <c r="J86" s="48" t="e">
        <f t="shared" si="3"/>
        <v>#REF!</v>
      </c>
      <c r="K86" s="50"/>
    </row>
    <row r="87" spans="1:11" s="38" customFormat="1" ht="12.75">
      <c r="D87" s="38" t="s">
        <v>35</v>
      </c>
      <c r="G87" s="39" t="e">
        <f>+#REF!</f>
        <v>#REF!</v>
      </c>
      <c r="H87" s="39">
        <v>4289.3999999999996</v>
      </c>
      <c r="I87" s="40" t="e">
        <f t="shared" si="2"/>
        <v>#REF!</v>
      </c>
      <c r="J87" s="39" t="e">
        <f t="shared" si="3"/>
        <v>#REF!</v>
      </c>
      <c r="K87" s="41"/>
    </row>
    <row r="88" spans="1:11" s="38" customFormat="1" ht="12.75">
      <c r="D88" s="38" t="s">
        <v>28</v>
      </c>
      <c r="G88" s="39" t="e">
        <f>+#REF!</f>
        <v>#REF!</v>
      </c>
      <c r="H88" s="39">
        <v>878.6999999999997</v>
      </c>
      <c r="I88" s="40" t="e">
        <f t="shared" si="2"/>
        <v>#REF!</v>
      </c>
      <c r="J88" s="39" t="e">
        <f t="shared" si="3"/>
        <v>#REF!</v>
      </c>
      <c r="K88" s="41"/>
    </row>
    <row r="89" spans="1:11">
      <c r="A89" s="51"/>
      <c r="C89" s="51"/>
      <c r="D89" s="53"/>
      <c r="E89" s="54"/>
      <c r="F89" s="53"/>
      <c r="G89" s="39"/>
      <c r="H89" s="39"/>
      <c r="I89" s="41"/>
      <c r="J89" s="39"/>
      <c r="K89" s="41"/>
    </row>
    <row r="90" spans="1:11">
      <c r="A90" s="51"/>
      <c r="B90" s="29" t="s">
        <v>38</v>
      </c>
      <c r="C90" s="29"/>
      <c r="D90" s="29"/>
      <c r="E90" s="29"/>
      <c r="F90" s="29"/>
      <c r="G90" s="30" t="e">
        <f>+#REF!</f>
        <v>#REF!</v>
      </c>
      <c r="H90" s="30">
        <v>-3765.9879999999912</v>
      </c>
      <c r="I90" s="31" t="e">
        <f t="shared" si="2"/>
        <v>#REF!</v>
      </c>
      <c r="J90" s="30" t="e">
        <f t="shared" si="3"/>
        <v>#REF!</v>
      </c>
      <c r="K90" s="32"/>
    </row>
    <row r="91" spans="1:11" s="51" customFormat="1">
      <c r="A91" s="38"/>
      <c r="B91" s="20"/>
      <c r="C91" s="20"/>
      <c r="D91" s="22"/>
      <c r="E91" s="23"/>
      <c r="F91" s="24"/>
      <c r="G91" s="39"/>
      <c r="H91" s="39"/>
      <c r="I91" s="41"/>
      <c r="J91" s="39"/>
      <c r="K91" s="41"/>
    </row>
    <row r="92" spans="1:11" s="52" customFormat="1" ht="15">
      <c r="A92" s="37"/>
      <c r="B92" s="33"/>
      <c r="C92" s="33" t="s">
        <v>39</v>
      </c>
      <c r="D92" s="33"/>
      <c r="E92" s="33"/>
      <c r="F92" s="33"/>
      <c r="G92" s="34" t="e">
        <f>+#REF!</f>
        <v>#REF!</v>
      </c>
      <c r="H92" s="34">
        <v>87052.099999999991</v>
      </c>
      <c r="I92" s="35" t="e">
        <f t="shared" si="2"/>
        <v>#REF!</v>
      </c>
      <c r="J92" s="34" t="e">
        <f t="shared" si="3"/>
        <v>#REF!</v>
      </c>
      <c r="K92" s="36"/>
    </row>
    <row r="93" spans="1:11" s="52" customFormat="1" ht="15">
      <c r="A93" s="37"/>
      <c r="B93" s="37"/>
      <c r="C93" s="38" t="s">
        <v>92</v>
      </c>
      <c r="D93" s="37"/>
      <c r="E93" s="37"/>
      <c r="F93" s="37"/>
      <c r="G93" s="39" t="e">
        <f>+#REF!</f>
        <v>#REF!</v>
      </c>
      <c r="H93" s="39">
        <v>0</v>
      </c>
      <c r="I93" s="40" t="e">
        <f t="shared" si="2"/>
        <v>#REF!</v>
      </c>
      <c r="J93" s="39" t="e">
        <f t="shared" si="3"/>
        <v>#REF!</v>
      </c>
      <c r="K93" s="41"/>
    </row>
    <row r="94" spans="1:11" s="52" customFormat="1" ht="15">
      <c r="A94" s="37"/>
      <c r="B94" s="37"/>
      <c r="C94" s="38" t="s">
        <v>93</v>
      </c>
      <c r="D94" s="37"/>
      <c r="E94" s="37"/>
      <c r="F94" s="37"/>
      <c r="G94" s="39" t="e">
        <f>+#REF!</f>
        <v>#REF!</v>
      </c>
      <c r="H94" s="39">
        <v>87052.099999999991</v>
      </c>
      <c r="I94" s="40" t="e">
        <f t="shared" si="2"/>
        <v>#REF!</v>
      </c>
      <c r="J94" s="39" t="e">
        <f t="shared" si="3"/>
        <v>#REF!</v>
      </c>
      <c r="K94" s="41"/>
    </row>
    <row r="95" spans="1:11" s="51" customFormat="1">
      <c r="A95" s="38"/>
      <c r="B95" s="20"/>
      <c r="C95" s="20"/>
      <c r="D95" s="22"/>
      <c r="E95" s="23"/>
      <c r="F95" s="24"/>
      <c r="G95" s="39"/>
      <c r="H95" s="39"/>
      <c r="I95" s="41"/>
      <c r="J95" s="39"/>
      <c r="K95" s="41"/>
    </row>
    <row r="96" spans="1:11">
      <c r="A96" s="51"/>
      <c r="B96" s="29" t="s">
        <v>40</v>
      </c>
      <c r="C96" s="29"/>
      <c r="D96" s="29"/>
      <c r="E96" s="29"/>
      <c r="F96" s="29"/>
      <c r="G96" s="30" t="e">
        <f>+#REF!</f>
        <v>#REF!</v>
      </c>
      <c r="H96" s="30">
        <v>-90818.087999999989</v>
      </c>
      <c r="I96" s="31" t="e">
        <f>(+G96/H96-1)</f>
        <v>#REF!</v>
      </c>
      <c r="J96" s="30" t="e">
        <f>+G96-H96</f>
        <v>#REF!</v>
      </c>
      <c r="K96" s="32"/>
    </row>
    <row r="97" spans="1:12">
      <c r="G97" s="55"/>
      <c r="H97" s="83"/>
      <c r="I97" s="56"/>
      <c r="J97" s="55"/>
      <c r="K97" s="56"/>
    </row>
    <row r="98" spans="1:12">
      <c r="A98" s="51"/>
      <c r="B98" s="29" t="s">
        <v>97</v>
      </c>
      <c r="C98" s="29"/>
      <c r="D98" s="29"/>
      <c r="E98" s="29"/>
      <c r="F98" s="29"/>
      <c r="G98" s="30" t="e">
        <f>+#REF!</f>
        <v>#REF!</v>
      </c>
      <c r="H98" s="30">
        <v>-3765.9879999999912</v>
      </c>
      <c r="I98" s="31" t="e">
        <f>(+G98/H98-1)</f>
        <v>#REF!</v>
      </c>
      <c r="J98" s="30" t="e">
        <f>+G98-H98</f>
        <v>#REF!</v>
      </c>
      <c r="K98" s="32"/>
    </row>
    <row r="99" spans="1:12">
      <c r="G99" s="55"/>
      <c r="H99" s="55"/>
      <c r="I99" s="56"/>
      <c r="J99" s="55"/>
      <c r="K99" s="56"/>
    </row>
    <row r="100" spans="1:12">
      <c r="A100" s="51"/>
      <c r="B100" s="29" t="s">
        <v>98</v>
      </c>
      <c r="C100" s="29"/>
      <c r="D100" s="29"/>
      <c r="E100" s="29"/>
      <c r="F100" s="29"/>
      <c r="G100" s="30" t="e">
        <f>+#REF!</f>
        <v>#REF!</v>
      </c>
      <c r="H100" s="30">
        <v>-90818.087999999989</v>
      </c>
      <c r="I100" s="31" t="e">
        <f>(+G100/H100-1)</f>
        <v>#REF!</v>
      </c>
      <c r="J100" s="30" t="e">
        <f>+G100-H100</f>
        <v>#REF!</v>
      </c>
      <c r="K100" s="32"/>
    </row>
    <row r="101" spans="1:12" s="44" customFormat="1">
      <c r="B101" s="69"/>
      <c r="C101" s="116"/>
      <c r="D101" s="59"/>
      <c r="E101" s="60"/>
      <c r="F101" s="57"/>
      <c r="G101" s="61"/>
      <c r="H101" s="61"/>
      <c r="I101" s="61"/>
      <c r="J101" s="64"/>
      <c r="K101" s="61"/>
    </row>
    <row r="102" spans="1:12">
      <c r="B102" s="115" t="s">
        <v>109</v>
      </c>
      <c r="G102" s="55"/>
      <c r="H102" s="83"/>
      <c r="I102" s="56"/>
      <c r="J102" s="55"/>
      <c r="K102" s="56"/>
    </row>
    <row r="103" spans="1:12">
      <c r="G103" s="55"/>
      <c r="H103" s="55"/>
      <c r="I103" s="56"/>
      <c r="J103" s="55"/>
      <c r="K103" s="56"/>
    </row>
    <row r="104" spans="1:12" s="44" customFormat="1">
      <c r="B104" s="69"/>
      <c r="C104" s="61"/>
      <c r="D104" s="59"/>
      <c r="E104" s="60"/>
      <c r="F104" s="57"/>
      <c r="G104" s="61"/>
      <c r="H104" s="61"/>
      <c r="I104" s="61"/>
      <c r="J104" s="64"/>
      <c r="K104" s="61"/>
    </row>
    <row r="105" spans="1:12" s="44" customFormat="1">
      <c r="B105" s="69"/>
      <c r="C105" s="116"/>
      <c r="D105" s="59"/>
      <c r="E105" s="60"/>
      <c r="F105" s="57"/>
      <c r="G105" s="61"/>
      <c r="H105" s="61"/>
      <c r="I105" s="61"/>
      <c r="J105" s="64"/>
      <c r="K105" s="61"/>
    </row>
    <row r="106" spans="1:12" s="44" customFormat="1">
      <c r="B106" s="71"/>
      <c r="C106" s="117"/>
      <c r="D106" s="59"/>
      <c r="E106" s="60"/>
      <c r="F106" s="57"/>
      <c r="G106" s="61"/>
      <c r="H106" s="61"/>
      <c r="I106" s="61"/>
      <c r="J106" s="57"/>
      <c r="K106" s="61"/>
    </row>
    <row r="107" spans="1:12" s="44" customFormat="1">
      <c r="B107" s="71"/>
      <c r="C107" s="118"/>
      <c r="D107" s="59"/>
      <c r="E107" s="60"/>
      <c r="F107" s="57"/>
      <c r="G107" s="61"/>
      <c r="H107" s="61"/>
      <c r="I107" s="61"/>
      <c r="J107" s="57"/>
      <c r="K107" s="61"/>
      <c r="L107" s="47"/>
    </row>
    <row r="108" spans="1:12" s="61" customFormat="1">
      <c r="B108" s="71"/>
      <c r="C108" s="69"/>
      <c r="D108" s="59"/>
      <c r="E108" s="60"/>
      <c r="F108" s="57"/>
      <c r="J108" s="57"/>
    </row>
    <row r="109" spans="1:12" s="44" customFormat="1">
      <c r="B109" s="119"/>
      <c r="C109" s="61"/>
      <c r="D109" s="59"/>
      <c r="E109" s="60"/>
      <c r="F109" s="57"/>
      <c r="G109" s="61"/>
      <c r="H109" s="61"/>
      <c r="I109" s="61"/>
      <c r="J109" s="57"/>
      <c r="K109" s="61"/>
    </row>
    <row r="110" spans="1:12" s="61" customFormat="1">
      <c r="B110" s="72"/>
      <c r="D110" s="59"/>
      <c r="E110" s="60"/>
      <c r="F110" s="57"/>
      <c r="J110" s="57"/>
    </row>
    <row r="111" spans="1:12" s="44" customFormat="1">
      <c r="B111" s="105"/>
      <c r="C111" s="61"/>
      <c r="D111" s="59"/>
      <c r="E111" s="60"/>
      <c r="F111" s="57"/>
      <c r="G111" s="64"/>
      <c r="H111" s="64"/>
      <c r="I111" s="65"/>
      <c r="J111" s="57"/>
      <c r="K111" s="57"/>
    </row>
    <row r="112" spans="1:12" s="44" customFormat="1">
      <c r="B112" s="120"/>
      <c r="C112" s="61"/>
      <c r="D112" s="59"/>
      <c r="E112" s="60"/>
      <c r="F112" s="57"/>
      <c r="G112" s="64"/>
      <c r="H112" s="64"/>
      <c r="I112" s="65"/>
      <c r="J112" s="57"/>
      <c r="K112" s="57"/>
    </row>
    <row r="113" spans="2:26" s="44" customFormat="1">
      <c r="B113" s="105"/>
      <c r="C113" s="61"/>
      <c r="D113" s="59"/>
      <c r="E113" s="60"/>
      <c r="F113" s="57"/>
      <c r="G113" s="64"/>
      <c r="H113" s="64"/>
      <c r="I113" s="65"/>
      <c r="J113" s="57"/>
      <c r="K113" s="57"/>
    </row>
    <row r="114" spans="2:26" s="61" customFormat="1">
      <c r="B114" s="121"/>
      <c r="D114" s="59"/>
      <c r="E114" s="60"/>
      <c r="F114" s="57"/>
      <c r="G114" s="64"/>
      <c r="H114" s="64"/>
      <c r="I114" s="65"/>
      <c r="J114" s="57"/>
      <c r="K114" s="57"/>
    </row>
    <row r="115" spans="2:26" s="61" customFormat="1">
      <c r="B115" s="105"/>
      <c r="D115" s="59"/>
      <c r="E115" s="60"/>
      <c r="F115" s="57"/>
      <c r="G115" s="64"/>
      <c r="H115" s="64"/>
      <c r="I115" s="65"/>
      <c r="J115" s="57"/>
      <c r="K115" s="57"/>
    </row>
    <row r="116" spans="2:26" s="61" customFormat="1">
      <c r="B116" s="75"/>
      <c r="D116" s="59"/>
      <c r="E116" s="60"/>
      <c r="F116" s="57"/>
      <c r="G116" s="64"/>
      <c r="H116" s="64"/>
      <c r="I116" s="65"/>
      <c r="J116" s="57"/>
      <c r="K116" s="57"/>
    </row>
    <row r="117" spans="2:26" s="78" customFormat="1">
      <c r="B117" s="131"/>
      <c r="C117" s="132"/>
      <c r="D117" s="133"/>
      <c r="E117" s="134"/>
      <c r="F117" s="135"/>
      <c r="G117" s="136"/>
      <c r="H117" s="136"/>
      <c r="I117" s="136"/>
      <c r="J117" s="136"/>
      <c r="K117" s="77"/>
    </row>
    <row r="118" spans="2:26" s="79" customFormat="1">
      <c r="B118" s="76"/>
      <c r="C118" s="61"/>
      <c r="D118" s="17"/>
      <c r="E118" s="15"/>
      <c r="F118" s="16"/>
      <c r="G118" s="66"/>
      <c r="H118" s="66"/>
      <c r="I118" s="66"/>
      <c r="J118" s="127"/>
      <c r="K118" s="100"/>
    </row>
    <row r="119" spans="2:26" s="76" customFormat="1">
      <c r="C119" s="61"/>
      <c r="D119" s="17"/>
      <c r="E119" s="15"/>
      <c r="F119" s="16"/>
      <c r="G119" s="66"/>
      <c r="H119" s="66"/>
      <c r="I119" s="66"/>
      <c r="J119" s="127"/>
      <c r="K119" s="100"/>
    </row>
    <row r="120" spans="2:26" s="76" customFormat="1" ht="15">
      <c r="D120" s="17"/>
      <c r="E120" s="15"/>
      <c r="F120" s="16"/>
      <c r="G120" s="16"/>
      <c r="H120" s="16"/>
      <c r="I120" s="16"/>
      <c r="J120" s="77"/>
      <c r="K120" s="77"/>
      <c r="L120" s="77"/>
      <c r="M120" s="77"/>
      <c r="N120" s="77"/>
      <c r="O120" s="77"/>
      <c r="P120" s="77"/>
      <c r="Q120" s="77"/>
      <c r="R120" s="77"/>
      <c r="S120" s="77"/>
      <c r="T120" s="77"/>
      <c r="U120" s="77"/>
      <c r="V120" s="77"/>
      <c r="W120" s="77"/>
      <c r="X120" s="77"/>
      <c r="Y120" s="77"/>
      <c r="Z120" s="77"/>
    </row>
    <row r="121" spans="2:26" s="79" customFormat="1" ht="15">
      <c r="B121" s="281"/>
      <c r="C121" s="281"/>
      <c r="D121" s="281"/>
      <c r="E121" s="281"/>
      <c r="F121" s="281"/>
      <c r="G121" s="281"/>
      <c r="H121" s="281"/>
      <c r="I121" s="281"/>
      <c r="J121" s="281"/>
      <c r="K121" s="281"/>
      <c r="L121" s="78"/>
      <c r="M121" s="78"/>
      <c r="N121" s="78"/>
      <c r="O121" s="78"/>
      <c r="P121" s="78"/>
      <c r="Q121" s="78"/>
      <c r="R121" s="78"/>
      <c r="S121" s="78"/>
      <c r="T121" s="78"/>
      <c r="U121" s="78"/>
      <c r="V121" s="78"/>
      <c r="W121" s="78"/>
      <c r="X121" s="78"/>
      <c r="Y121" s="78"/>
      <c r="Z121" s="78"/>
    </row>
    <row r="122" spans="2:26" s="79" customFormat="1" ht="15">
      <c r="B122" s="281"/>
      <c r="C122" s="281"/>
      <c r="D122" s="281"/>
      <c r="E122" s="281"/>
      <c r="F122" s="281"/>
      <c r="G122" s="281"/>
      <c r="H122" s="281"/>
      <c r="I122" s="281"/>
      <c r="J122" s="281"/>
      <c r="K122" s="281"/>
      <c r="L122" s="78"/>
      <c r="M122" s="78"/>
      <c r="N122" s="78"/>
      <c r="O122" s="78"/>
      <c r="P122" s="78"/>
      <c r="Q122" s="78"/>
      <c r="R122" s="78"/>
      <c r="S122" s="78"/>
      <c r="T122" s="78"/>
      <c r="U122" s="78"/>
      <c r="V122" s="78"/>
      <c r="W122" s="78"/>
      <c r="X122" s="78"/>
      <c r="Y122" s="78"/>
      <c r="Z122" s="78"/>
    </row>
    <row r="123" spans="2:26" s="79" customFormat="1">
      <c r="B123" s="71"/>
      <c r="C123" s="282"/>
      <c r="D123" s="282"/>
      <c r="E123" s="282"/>
      <c r="F123" s="282"/>
      <c r="G123" s="282"/>
      <c r="H123" s="282"/>
      <c r="I123" s="282"/>
      <c r="J123" s="282"/>
      <c r="K123" s="282"/>
      <c r="L123" s="57"/>
      <c r="M123" s="61"/>
      <c r="N123" s="61"/>
      <c r="O123" s="78"/>
      <c r="P123" s="78"/>
      <c r="Q123" s="78"/>
      <c r="R123" s="78"/>
      <c r="S123" s="78"/>
      <c r="T123" s="78"/>
      <c r="U123" s="78"/>
      <c r="V123" s="78"/>
      <c r="W123" s="78"/>
      <c r="X123" s="78"/>
      <c r="Y123" s="78"/>
      <c r="Z123" s="78"/>
    </row>
    <row r="124" spans="2:26" s="79" customFormat="1" ht="15">
      <c r="B124" s="71"/>
      <c r="C124" s="282"/>
      <c r="D124" s="282"/>
      <c r="E124" s="282"/>
      <c r="F124" s="282"/>
      <c r="G124" s="282"/>
      <c r="H124" s="282"/>
      <c r="I124" s="282"/>
      <c r="J124" s="282"/>
      <c r="K124" s="282"/>
      <c r="L124" s="78"/>
      <c r="M124" s="78"/>
      <c r="N124" s="78"/>
      <c r="O124" s="78"/>
      <c r="P124" s="78"/>
      <c r="Q124" s="78"/>
      <c r="R124" s="78"/>
      <c r="S124" s="78"/>
      <c r="T124" s="78"/>
      <c r="U124" s="78"/>
      <c r="V124" s="78"/>
      <c r="W124" s="78"/>
      <c r="X124" s="78"/>
      <c r="Y124" s="78"/>
      <c r="Z124" s="78"/>
    </row>
    <row r="125" spans="2:26" s="79" customFormat="1" ht="15">
      <c r="B125" s="71"/>
      <c r="C125" s="282"/>
      <c r="D125" s="282"/>
      <c r="E125" s="282"/>
      <c r="F125" s="282"/>
      <c r="G125" s="282"/>
      <c r="H125" s="282"/>
      <c r="I125" s="282"/>
      <c r="J125" s="282"/>
      <c r="K125" s="282"/>
      <c r="L125" s="78"/>
      <c r="M125" s="78"/>
      <c r="N125" s="78"/>
      <c r="O125" s="78"/>
      <c r="P125" s="78"/>
      <c r="Q125" s="78"/>
      <c r="R125" s="78"/>
      <c r="S125" s="78"/>
      <c r="T125" s="78"/>
      <c r="U125" s="78"/>
      <c r="V125" s="78"/>
      <c r="W125" s="78"/>
      <c r="X125" s="78"/>
      <c r="Y125" s="78"/>
      <c r="Z125" s="78"/>
    </row>
    <row r="126" spans="2:26" s="79" customFormat="1" ht="15">
      <c r="B126" s="76"/>
      <c r="C126" s="282"/>
      <c r="D126" s="282"/>
      <c r="E126" s="282"/>
      <c r="F126" s="282"/>
      <c r="G126" s="282"/>
      <c r="H126" s="282"/>
      <c r="I126" s="282"/>
      <c r="J126" s="282"/>
      <c r="K126" s="282"/>
    </row>
    <row r="127" spans="2:26" s="79" customFormat="1" ht="15">
      <c r="B127" s="281"/>
      <c r="C127" s="281"/>
      <c r="D127" s="281"/>
      <c r="E127" s="281"/>
      <c r="F127" s="281"/>
      <c r="G127" s="281"/>
      <c r="H127" s="281"/>
      <c r="I127" s="281"/>
      <c r="J127" s="281"/>
      <c r="K127" s="281"/>
    </row>
    <row r="128" spans="2:26" s="79" customFormat="1" ht="15">
      <c r="B128" s="281"/>
      <c r="C128" s="281"/>
      <c r="D128" s="281"/>
      <c r="E128" s="281"/>
      <c r="F128" s="281"/>
      <c r="G128" s="281"/>
      <c r="H128" s="281"/>
      <c r="I128" s="281"/>
      <c r="J128" s="281"/>
      <c r="K128" s="281"/>
    </row>
    <row r="129" spans="1:11" ht="16.5">
      <c r="A129" s="91"/>
      <c r="B129" s="129"/>
      <c r="C129" s="61"/>
      <c r="D129" s="59"/>
      <c r="E129" s="60"/>
      <c r="F129" s="57"/>
      <c r="G129" s="57"/>
      <c r="H129" s="98"/>
      <c r="I129" s="57"/>
      <c r="J129" s="57"/>
      <c r="K129" s="57"/>
    </row>
    <row r="130" spans="1:11" ht="16.5">
      <c r="A130" s="91"/>
      <c r="B130" s="92"/>
    </row>
    <row r="131" spans="1:11" ht="16.5">
      <c r="A131" s="91"/>
      <c r="B131" s="92"/>
    </row>
    <row r="132" spans="1:11" ht="16.5">
      <c r="A132" s="91"/>
      <c r="B132" s="93"/>
    </row>
    <row r="133" spans="1:11" ht="16.5">
      <c r="A133" s="91"/>
      <c r="B133" s="92"/>
    </row>
    <row r="134" spans="1:11" ht="16.5">
      <c r="A134" s="91"/>
      <c r="B134" s="92"/>
    </row>
    <row r="135" spans="1:11" ht="16.5">
      <c r="A135" s="91"/>
      <c r="B135" s="92"/>
    </row>
    <row r="136" spans="1:11" ht="16.5">
      <c r="A136" s="91"/>
      <c r="B136" s="94"/>
    </row>
    <row r="137" spans="1:11" ht="16.5">
      <c r="A137" s="91"/>
      <c r="B137" s="94"/>
      <c r="C137" s="88"/>
      <c r="D137" s="89"/>
      <c r="E137" s="90"/>
      <c r="F137" s="63"/>
      <c r="G137" s="63"/>
      <c r="I137" s="63"/>
      <c r="J137" s="63"/>
      <c r="K137" s="63"/>
    </row>
    <row r="138" spans="1:11">
      <c r="A138" s="91"/>
      <c r="B138" s="91"/>
      <c r="C138" s="88"/>
      <c r="D138" s="89"/>
      <c r="E138" s="90"/>
      <c r="F138" s="63"/>
      <c r="G138" s="63"/>
      <c r="I138" s="63"/>
      <c r="J138" s="63"/>
      <c r="K138" s="63"/>
    </row>
    <row r="139" spans="1:11">
      <c r="C139" s="88"/>
      <c r="D139" s="89"/>
      <c r="E139" s="90"/>
      <c r="F139" s="63"/>
      <c r="G139" s="63"/>
      <c r="I139" s="63"/>
      <c r="J139" s="63"/>
      <c r="K139" s="63"/>
    </row>
    <row r="140" spans="1:11">
      <c r="C140" s="88"/>
      <c r="D140" s="89"/>
      <c r="E140" s="90"/>
      <c r="F140" s="63"/>
      <c r="G140" s="63"/>
      <c r="I140" s="63"/>
      <c r="J140" s="63"/>
      <c r="K140" s="63"/>
    </row>
    <row r="141" spans="1:11">
      <c r="C141" s="88"/>
      <c r="D141" s="89"/>
      <c r="E141" s="90"/>
      <c r="F141" s="63"/>
      <c r="G141" s="63"/>
      <c r="I141" s="63"/>
      <c r="J141" s="63"/>
      <c r="K141" s="63"/>
    </row>
    <row r="142" spans="1:11">
      <c r="C142" s="88"/>
      <c r="D142" s="89"/>
      <c r="E142" s="90"/>
      <c r="F142" s="63"/>
      <c r="G142" s="63"/>
      <c r="I142" s="63"/>
      <c r="J142" s="63"/>
      <c r="K142" s="63"/>
    </row>
    <row r="143" spans="1:11">
      <c r="C143" s="88"/>
      <c r="D143" s="89"/>
      <c r="E143" s="90"/>
      <c r="F143" s="63"/>
      <c r="G143" s="63"/>
      <c r="I143" s="63"/>
      <c r="J143" s="63"/>
      <c r="K143" s="63"/>
    </row>
    <row r="144" spans="1:11">
      <c r="C144" s="88"/>
      <c r="D144" s="89"/>
      <c r="E144" s="90"/>
      <c r="F144" s="63"/>
      <c r="G144" s="63"/>
      <c r="I144" s="63"/>
      <c r="J144" s="63"/>
      <c r="K144" s="63"/>
    </row>
    <row r="145" spans="3:11">
      <c r="C145" s="88"/>
      <c r="D145" s="89"/>
      <c r="E145" s="90"/>
      <c r="F145" s="63"/>
      <c r="G145" s="63"/>
      <c r="I145" s="63"/>
      <c r="J145" s="63"/>
      <c r="K145" s="63"/>
    </row>
    <row r="146" spans="3:11">
      <c r="C146" s="88"/>
      <c r="D146" s="89"/>
      <c r="E146" s="90"/>
      <c r="F146" s="63"/>
      <c r="G146" s="63"/>
      <c r="I146" s="63"/>
      <c r="J146" s="63"/>
      <c r="K146" s="63"/>
    </row>
    <row r="147" spans="3:11">
      <c r="C147" s="88"/>
      <c r="D147" s="89"/>
      <c r="E147" s="90"/>
      <c r="F147" s="63"/>
      <c r="G147" s="63"/>
      <c r="I147" s="63"/>
      <c r="J147" s="63"/>
      <c r="K147" s="6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AIF</vt:lpstr>
      <vt:lpstr>noviembre</vt:lpstr>
      <vt:lpstr>Mensualización</vt:lpstr>
      <vt:lpstr>SALIDA PRENSA ENERO</vt:lpstr>
      <vt:lpstr>Mensualización!Área_de_impresión</vt:lpstr>
      <vt:lpstr>noviembre!Área_de_impresión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2022-12-29T16:04:15Z</cp:lastPrinted>
  <dcterms:created xsi:type="dcterms:W3CDTF">2017-02-01T16:55:20Z</dcterms:created>
  <dcterms:modified xsi:type="dcterms:W3CDTF">2022-12-29T16:05:52Z</dcterms:modified>
</cp:coreProperties>
</file>