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2Febrero\Publicacion\"/>
    </mc:Choice>
  </mc:AlternateContent>
  <bookViews>
    <workbookView xWindow="0" yWindow="0" windowWidth="17490" windowHeight="11910" firstSheet="1" activeTab="1"/>
  </bookViews>
  <sheets>
    <sheet name="VarMensual" sheetId="15" state="hidden" r:id="rId1"/>
    <sheet name="FEB" sheetId="21" r:id="rId2"/>
    <sheet name="Comparativo" sheetId="17" r:id="rId3"/>
    <sheet name="Mensualización" sheetId="20" r:id="rId4"/>
    <sheet name="SALIDA PRENSA ENERO" sheetId="16" state="hidden" r:id="rId5"/>
  </sheets>
  <definedNames>
    <definedName name="_xlnm.Print_Area" localSheetId="2">Comparativo!$B$3:$O$76</definedName>
    <definedName name="_xlnm.Print_Area" localSheetId="1">FEB!#REF!</definedName>
    <definedName name="_xlnm.Print_Area" localSheetId="3">Mensualización!$B$3:$H$74</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<sst xmlns="http://schemas.openxmlformats.org/spreadsheetml/2006/main" count="472" uniqueCount="237">
  <si>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</si>
  <si>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</si>
  <si>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</si>
  <si>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</si>
  <si>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</si>
  <si>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</si>
  <si>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</si>
  <si>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</si>
  <si>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</si>
  <si>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</si>
  <si>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</si>
  <si>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</si>
  <si>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</si>
  <si>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</si>
  <si>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</si>
  <si>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</si>
  <si>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</si>
  <si>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</si>
  <si>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</si>
  <si>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</si>
  <si>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</si>
  <si>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</si>
  <si>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</si>
  <si>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</si>
  <si>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</si>
  <si>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</si>
  <si>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</si>
  <si>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</si>
  <si>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</si>
  <si>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</si>
  <si>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</si>
  <si>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</si>
  <si>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</si>
  <si>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</si>
  <si>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</si>
  <si>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</si>
  <si>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</si>
  <si>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</si>
  <si>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</si>
  <si>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</si>
  <si>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</si>
  <si>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</si>
  <si>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</si>
  <si>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</si>
  <si>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</si>
  <si>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</si>
  <si>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</si>
  <si>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</si>
  <si>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</si>
  <si>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</si>
  <si>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</si>
  <si>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</si>
  <si>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</si>
  <si>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</si>
  <si>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</si>
  <si>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</si>
  <si>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</si>
  <si>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</si>
  <si>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</si>
  <si>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</si>
  <si>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</si>
  <si>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</si>
  <si>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</si>
  <si>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</si>
  <si>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</si>
  <si>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</si>
  <si>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</si>
  <si>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</si>
  <si>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</si>
  <si>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</si>
  <si>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</si>
  <si>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</si>
  <si>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</si>
  <si>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</si>
  <si>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</si>
  <si>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</si>
  <si>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</si>
  <si>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</si>
  <si>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</si>
  <si>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</si>
  <si>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</si>
  <si>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</si>
  <si>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</si>
  <si>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</si>
  <si>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</si>
  <si>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</si>
  <si>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</si>
  <si>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</si>
  <si>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</si>
  <si>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</si>
  <si>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</si>
  <si>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</si>
  <si>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</si>
  <si>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</si>
  <si>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</si>
  <si>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</si>
  <si>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</si>
  <si>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</si>
  <si>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</si>
  <si>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</si>
  <si>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</si>
  <si>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</si>
  <si>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</si>
  <si>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</si>
  <si>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</si>
  <si>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</si>
  <si>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</si>
  <si>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</si>
  <si>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</si>
  <si>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</si>
  <si>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</si>
  <si>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</si>
  <si>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</si>
  <si>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</si>
  <si>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</si>
  <si>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</si>
  <si>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</si>
  <si>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</si>
  <si>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</si>
  <si>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</si>
  <si>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</si>
  <si>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t xml:space="preserve">Resto tributarios   </t>
  </si>
  <si>
    <t xml:space="preserve">Resto tributarios  </t>
  </si>
  <si>
    <r>
      <rPr>
        <b/>
        <sz val="10"/>
        <rFont val="Arial"/>
        <family val="2"/>
      </rPr>
      <t xml:space="preserve">(2) </t>
    </r>
    <r>
      <rPr>
        <sz val="10"/>
        <rFont val="Arial"/>
        <family val="2"/>
      </rPr>
      <t>Excluye intereses pagados Intra-Sector Público Nacional por $2.989,8 M.</t>
    </r>
  </si>
  <si>
    <t>- las generadas por activos del Sector Público no Financiero en posesión de organismos del Sector Público no Financiero excluyendo el FGS por $17,4 M.</t>
  </si>
  <si>
    <t xml:space="preserve">- las generadas por activos del Sector Público no Financiero en posesión del FGS por $2.972,4 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</si>
  <si>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</si>
  <si>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</si>
  <si>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</si>
  <si>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</si>
  <si>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</si>
  <si>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</si>
  <si>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</si>
  <si>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</si>
  <si>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</si>
  <si>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</si>
  <si>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</si>
  <si>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</si>
  <si>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</si>
  <si>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</si>
  <si>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</si>
  <si>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</si>
  <si>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</si>
  <si>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</si>
  <si>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</si>
  <si>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</si>
  <si>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</si>
  <si>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</si>
  <si>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</si>
  <si>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</si>
  <si>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</si>
  <si>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</si>
  <si>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</si>
  <si>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</si>
  <si>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</si>
  <si>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</si>
  <si>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</si>
  <si>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</si>
  <si>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</si>
  <si>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</si>
  <si>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</si>
  <si>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</si>
  <si>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</si>
  <si>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</si>
  <si>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</si>
  <si>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</si>
  <si>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</si>
  <si>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</si>
  <si>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</si>
  <si>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</si>
  <si>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</si>
  <si>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</si>
  <si>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</si>
  <si>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</si>
  <si>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</si>
  <si>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</si>
  <si>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</si>
  <si>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</si>
  <si>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</si>
  <si>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</si>
  <si>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</si>
  <si>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</si>
  <si>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</si>
  <si>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</si>
  <si>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</si>
  <si>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</si>
  <si>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</si>
  <si>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</si>
  <si>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</si>
  <si>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</si>
  <si>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t>
    </r>
    <r>
      <rPr>
        <b/>
        <sz val="10"/>
        <rFont val="Arial"/>
        <family val="2"/>
      </rPr>
      <t>(1)</t>
    </r>
  </si>
  <si>
    <t xml:space="preserve">     - INGRESOS DE OPERACION</t>
  </si>
  <si>
    <t xml:space="preserve">     - VENTAS DE BS.Y SERV.DE LAS ADM.PUB.</t>
  </si>
  <si>
    <t xml:space="preserve">     - INGRESOS NO TRIBUTARIOS</t>
  </si>
  <si>
    <t xml:space="preserve">     - APORTES Y CONTRIB. A LA SEG. SOCIAL </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</si>
  <si>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</si>
  <si>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</si>
  <si>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</si>
  <si>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</si>
  <si>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</si>
  <si>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</si>
  <si>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</si>
  <si>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</si>
  <si>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</si>
  <si>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</si>
  <si>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</si>
  <si>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</si>
  <si>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</si>
  <si>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</si>
  <si>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</si>
  <si>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</si>
  <si>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</si>
  <si>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</si>
  <si>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</si>
  <si>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</si>
  <si>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</si>
  <si>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SECTOR PUBLICO BASE CAJA - FEBRERO 2022</t>
  </si>
  <si>
    <t xml:space="preserve">EJECUCION  PROVISORIA </t>
  </si>
  <si>
    <t>SECRETARIA DE HACIENDA</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</si>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</sst>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_-* #,##0.00\ _P_t_s_-;\-* #,##0.00\ _P_t_s_-;_-* &quot;-&quot;??\ _P_t_s_-;_-@_-"/>
    <numFmt numFmtId="175" formatCode="#,##0.0"/>
    <numFmt numFmtId="176" formatCode="0.000000000000"/>
  </numFmts>
  <fonts count="89">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color indexed="10"/>
      <name val="Arial"/>
      <family val="2"/>
    </font>
    <font>
      <sz val="8"/>
      <name val="CG Times"/>
      <family val="1"/>
    </font>
    <font>
      <sz val="10"/>
      <color indexed="8"/>
      <name val="Arial"/>
      <family val="2"/>
    </font>
    <font>
      <b/>
      <sz val="10"/>
      <color indexed="8"/>
      <name val="Arial"/>
      <family val="2"/>
    </font>
    <font>
      <i/>
      <sz val="10"/>
      <name val="Arial"/>
      <family val="2"/>
    </font>
    <font>
      <sz val="10"/>
      <name val="CG Times"/>
      <family val="1"/>
    </font>
    <font>
      <b/>
      <sz val="10"/>
      <name val="CG Times"/>
      <family val="1"/>
    </font>
    <font>
      <b/>
      <i/>
      <sz val="12"/>
      <name val="Arial"/>
      <family val="2"/>
    </font>
    <font>
      <u/>
      <sz val="10"/>
      <name val="Arial"/>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0">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174" fontId="23" fillId="0" borderId="0" applyFont="0" applyFill="0" applyBorder="0" applyAlignment="0" applyProtection="0"/>
  </cellStyleXfs>
  <cellXfs count="308">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49" fontId="41" fillId="2" borderId="0" xfId="0" applyNumberFormat="1" applyFont="1" applyFill="1" applyBorder="1" applyAlignment="1">
      <alignment vertical="center"/>
    </xf>
    <xf numFmtId="0" fontId="0" fillId="2" borderId="0" xfId="0" applyFill="1"/>
    <xf numFmtId="168" fontId="0" fillId="2" borderId="0" xfId="0" applyNumberFormat="1" applyFill="1"/>
    <xf numFmtId="0" fontId="33" fillId="2" borderId="0" xfId="0" applyFont="1" applyFill="1"/>
    <xf numFmtId="168" fontId="35" fillId="2" borderId="0" xfId="0" applyNumberFormat="1" applyFont="1" applyFill="1" applyAlignment="1">
      <alignment horizontal="center" vertical="center"/>
    </xf>
    <xf numFmtId="166" fontId="35" fillId="2" borderId="0" xfId="1" applyNumberFormat="1" applyFont="1" applyFill="1" applyAlignment="1">
      <alignment horizontal="center" vertical="center"/>
    </xf>
    <xf numFmtId="164" fontId="35" fillId="2" borderId="0" xfId="0" applyNumberFormat="1" applyFont="1" applyFill="1" applyAlignment="1">
      <alignment horizontal="center" vertical="center"/>
    </xf>
    <xf numFmtId="0" fontId="33" fillId="0" borderId="0" xfId="0" applyFont="1"/>
    <xf numFmtId="9" fontId="31" fillId="2" borderId="0" xfId="1" applyFont="1" applyFill="1" applyAlignment="1">
      <alignment vertical="center"/>
    </xf>
    <xf numFmtId="169" fontId="31" fillId="2" borderId="0" xfId="0" applyNumberFormat="1" applyFont="1" applyFill="1" applyAlignment="1">
      <alignment horizontal="center"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172" fontId="0" fillId="2" borderId="0" xfId="45" applyNumberFormat="1" applyFont="1" applyFill="1"/>
    <xf numFmtId="172" fontId="26" fillId="2" borderId="0" xfId="45" applyNumberFormat="1" applyFont="1" applyFill="1" applyAlignment="1">
      <alignment horizontal="center" vertical="center"/>
    </xf>
    <xf numFmtId="172" fontId="29" fillId="2" borderId="0" xfId="45" applyNumberFormat="1" applyFont="1" applyFill="1" applyAlignment="1">
      <alignment horizontal="center" vertical="center"/>
    </xf>
    <xf numFmtId="167" fontId="62" fillId="0" borderId="0" xfId="48" applyNumberFormat="1" applyFont="1" applyBorder="1" applyAlignment="1" applyProtection="1">
      <alignment horizontal="right" vertical="center"/>
    </xf>
    <xf numFmtId="165" fontId="0" fillId="2" borderId="0" xfId="0" applyNumberFormat="1" applyFill="1"/>
    <xf numFmtId="168" fontId="5" fillId="0" borderId="0" xfId="0" applyNumberFormat="1" applyFont="1" applyFill="1" applyAlignment="1">
      <alignment vertical="center"/>
    </xf>
    <xf numFmtId="170" fontId="0" fillId="2" borderId="0" xfId="45" applyNumberFormat="1" applyFont="1" applyFill="1" applyAlignment="1">
      <alignment horizontal="right"/>
    </xf>
    <xf numFmtId="0" fontId="0" fillId="2" borderId="0" xfId="0" applyFill="1" applyAlignment="1">
      <alignment horizontal="right"/>
    </xf>
    <xf numFmtId="170" fontId="26" fillId="2" borderId="0" xfId="45" applyNumberFormat="1" applyFont="1" applyFill="1" applyAlignment="1">
      <alignment horizontal="right" vertical="center"/>
    </xf>
    <xf numFmtId="0" fontId="32" fillId="2" borderId="0" xfId="0" applyFont="1" applyFill="1" applyAlignment="1">
      <alignment horizontal="right" vertical="center"/>
    </xf>
    <xf numFmtId="170" fontId="29" fillId="2" borderId="0" xfId="45" applyNumberFormat="1" applyFont="1" applyFill="1" applyAlignment="1">
      <alignment horizontal="right" vertical="center"/>
    </xf>
    <xf numFmtId="17" fontId="60" fillId="2" borderId="0" xfId="0" applyNumberFormat="1"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3" fontId="0" fillId="2" borderId="0" xfId="0" applyNumberFormat="1" applyFill="1" applyAlignment="1">
      <alignment horizontal="center"/>
    </xf>
    <xf numFmtId="168" fontId="0" fillId="2" borderId="0" xfId="0" applyNumberFormat="1" applyFont="1" applyFill="1" applyAlignment="1">
      <alignment horizontal="center"/>
    </xf>
    <xf numFmtId="0" fontId="23" fillId="0" borderId="0" xfId="2" applyFont="1" applyFill="1"/>
    <xf numFmtId="165" fontId="67" fillId="0" borderId="0" xfId="2" applyNumberFormat="1" applyFont="1" applyFill="1" applyBorder="1" applyAlignment="1">
      <alignment vertical="center"/>
    </xf>
    <xf numFmtId="165" fontId="80" fillId="0" borderId="0" xfId="2" applyNumberFormat="1" applyFont="1" applyFill="1" applyBorder="1" applyAlignment="1">
      <alignment vertical="center"/>
    </xf>
    <xf numFmtId="173" fontId="67" fillId="0" borderId="0" xfId="2" applyNumberFormat="1" applyFont="1" applyFill="1" applyBorder="1"/>
    <xf numFmtId="165" fontId="67" fillId="0" borderId="0" xfId="2" applyNumberFormat="1" applyFont="1" applyFill="1" applyBorder="1"/>
    <xf numFmtId="165" fontId="72" fillId="0" borderId="0" xfId="2" applyNumberFormat="1" applyFont="1" applyFill="1" applyBorder="1" applyAlignment="1">
      <alignment horizontal="left" vertical="center"/>
    </xf>
    <xf numFmtId="165" fontId="23" fillId="0" borderId="0" xfId="2" applyNumberFormat="1" applyFont="1" applyFill="1" applyBorder="1" applyAlignment="1">
      <alignment vertical="center"/>
    </xf>
    <xf numFmtId="173" fontId="62" fillId="0" borderId="0" xfId="2" applyNumberFormat="1" applyFont="1" applyFill="1" applyBorder="1" applyAlignment="1" applyProtection="1">
      <alignment horizontal="right" vertical="center"/>
    </xf>
    <xf numFmtId="173" fontId="62" fillId="0" borderId="0" xfId="2" applyNumberFormat="1" applyFont="1" applyFill="1" applyAlignment="1" applyProtection="1">
      <alignment horizontal="right" vertical="center"/>
    </xf>
    <xf numFmtId="165" fontId="62" fillId="0" borderId="0" xfId="2" applyNumberFormat="1" applyFont="1" applyFill="1" applyBorder="1" applyAlignment="1" applyProtection="1">
      <alignment horizontal="left" vertical="center"/>
    </xf>
    <xf numFmtId="0" fontId="23" fillId="0" borderId="0" xfId="2"/>
    <xf numFmtId="165" fontId="62" fillId="0" borderId="0" xfId="2" applyNumberFormat="1" applyFont="1" applyFill="1" applyBorder="1" applyAlignment="1">
      <alignment horizontal="left" vertical="center"/>
    </xf>
    <xf numFmtId="165" fontId="81" fillId="0" borderId="0" xfId="2" applyNumberFormat="1" applyFont="1" applyFill="1" applyProtection="1"/>
    <xf numFmtId="169" fontId="62" fillId="0" borderId="10" xfId="2" applyNumberFormat="1" applyFont="1" applyFill="1" applyBorder="1" applyAlignment="1" applyProtection="1">
      <alignment horizontal="right" vertical="center"/>
    </xf>
    <xf numFmtId="169" fontId="62" fillId="0" borderId="11" xfId="2" applyNumberFormat="1" applyFont="1" applyFill="1" applyBorder="1" applyAlignment="1" applyProtection="1">
      <alignment horizontal="right" vertical="center"/>
    </xf>
    <xf numFmtId="165" fontId="23" fillId="0" borderId="11" xfId="2" applyNumberFormat="1" applyFont="1" applyFill="1" applyBorder="1"/>
    <xf numFmtId="165" fontId="62" fillId="0" borderId="12" xfId="2" applyNumberFormat="1" applyFont="1" applyFill="1" applyBorder="1" applyAlignment="1">
      <alignment horizontal="left" vertical="center"/>
    </xf>
    <xf numFmtId="169" fontId="82" fillId="36" borderId="13" xfId="2" applyNumberFormat="1" applyFont="1" applyFill="1" applyBorder="1" applyAlignment="1" applyProtection="1">
      <alignment horizontal="right" vertical="center"/>
    </xf>
    <xf numFmtId="169" fontId="82" fillId="36" borderId="0" xfId="2" applyNumberFormat="1" applyFont="1" applyFill="1"/>
    <xf numFmtId="169" fontId="82" fillId="36" borderId="0" xfId="2" applyNumberFormat="1" applyFont="1" applyFill="1" applyAlignment="1" applyProtection="1">
      <alignment horizontal="right" vertical="center"/>
    </xf>
    <xf numFmtId="49" fontId="23" fillId="0" borderId="0" xfId="2" applyNumberFormat="1" applyFont="1" applyFill="1" applyBorder="1" applyAlignment="1" applyProtection="1">
      <alignment horizontal="left" vertical="center"/>
    </xf>
    <xf numFmtId="165" fontId="23" fillId="0" borderId="14" xfId="2" applyNumberFormat="1" applyFont="1" applyFill="1" applyBorder="1" applyAlignment="1">
      <alignment vertical="center"/>
    </xf>
    <xf numFmtId="167" fontId="82" fillId="36" borderId="15" xfId="2" applyNumberFormat="1" applyFont="1" applyFill="1" applyBorder="1"/>
    <xf numFmtId="167" fontId="82" fillId="36" borderId="0" xfId="2" applyNumberFormat="1" applyFont="1" applyFill="1"/>
    <xf numFmtId="0" fontId="23" fillId="0" borderId="16" xfId="2" applyFont="1" applyFill="1" applyBorder="1"/>
    <xf numFmtId="165" fontId="62" fillId="0" borderId="0" xfId="2" applyNumberFormat="1" applyFont="1" applyFill="1" applyBorder="1" applyAlignment="1" applyProtection="1">
      <alignment horizontal="right" vertical="center"/>
    </xf>
    <xf numFmtId="169" fontId="83" fillId="36" borderId="10" xfId="2" applyNumberFormat="1" applyFont="1" applyFill="1" applyBorder="1" applyAlignment="1" applyProtection="1">
      <alignment horizontal="right" vertical="center"/>
    </xf>
    <xf numFmtId="169" fontId="83" fillId="36" borderId="11" xfId="2" applyNumberFormat="1" applyFont="1" applyFill="1" applyBorder="1" applyAlignment="1" applyProtection="1">
      <alignment horizontal="right" vertical="center"/>
    </xf>
    <xf numFmtId="165" fontId="62" fillId="0" borderId="11" xfId="2" applyNumberFormat="1" applyFont="1" applyFill="1" applyBorder="1" applyAlignment="1" applyProtection="1">
      <alignment horizontal="left" vertical="center"/>
    </xf>
    <xf numFmtId="165" fontId="62" fillId="0" borderId="12" xfId="2" applyNumberFormat="1" applyFont="1" applyFill="1" applyBorder="1" applyAlignment="1">
      <alignment horizontal="right" vertical="center"/>
    </xf>
    <xf numFmtId="0" fontId="23" fillId="0" borderId="0" xfId="2" applyFont="1" applyFill="1" applyBorder="1"/>
    <xf numFmtId="169" fontId="83" fillId="36" borderId="15" xfId="2" applyNumberFormat="1" applyFont="1" applyFill="1" applyBorder="1" applyAlignment="1" applyProtection="1">
      <alignment horizontal="right" vertical="center"/>
    </xf>
    <xf numFmtId="169" fontId="83" fillId="36" borderId="17" xfId="2" applyNumberFormat="1" applyFont="1" applyFill="1" applyBorder="1" applyAlignment="1" applyProtection="1">
      <alignment horizontal="right" vertical="center"/>
    </xf>
    <xf numFmtId="165" fontId="62" fillId="0" borderId="17" xfId="2" applyNumberFormat="1" applyFont="1" applyFill="1" applyBorder="1" applyAlignment="1" applyProtection="1">
      <alignment horizontal="left" vertical="center"/>
    </xf>
    <xf numFmtId="165" fontId="62" fillId="0" borderId="16" xfId="2" applyNumberFormat="1" applyFont="1" applyFill="1" applyBorder="1" applyAlignment="1">
      <alignment horizontal="right" vertical="center"/>
    </xf>
    <xf numFmtId="169" fontId="83" fillId="36" borderId="13" xfId="2" applyNumberFormat="1" applyFont="1" applyFill="1" applyBorder="1" applyAlignment="1" applyProtection="1">
      <alignment horizontal="right" vertical="center"/>
    </xf>
    <xf numFmtId="169" fontId="83" fillId="36" borderId="0" xfId="2" applyNumberFormat="1" applyFont="1" applyFill="1" applyBorder="1" applyAlignment="1" applyProtection="1">
      <alignment horizontal="right" vertical="center"/>
    </xf>
    <xf numFmtId="169" fontId="83" fillId="36" borderId="0" xfId="2" applyNumberFormat="1" applyFont="1" applyFill="1" applyAlignment="1" applyProtection="1">
      <alignment horizontal="right" vertical="center"/>
    </xf>
    <xf numFmtId="165" fontId="62" fillId="0" borderId="14" xfId="2" applyNumberFormat="1" applyFont="1" applyFill="1" applyBorder="1" applyAlignment="1">
      <alignment horizontal="right" vertical="center"/>
    </xf>
    <xf numFmtId="165" fontId="23" fillId="0" borderId="0" xfId="2" applyNumberFormat="1" applyFont="1" applyFill="1" applyBorder="1" applyAlignment="1" applyProtection="1">
      <alignment horizontal="left" vertical="center"/>
    </xf>
    <xf numFmtId="165" fontId="23" fillId="0" borderId="14" xfId="2" applyNumberFormat="1" applyFont="1" applyFill="1" applyBorder="1" applyAlignment="1">
      <alignment horizontal="right" vertical="center"/>
    </xf>
    <xf numFmtId="165" fontId="23" fillId="0" borderId="0" xfId="2" applyNumberFormat="1" applyFont="1" applyFill="1" applyBorder="1" applyAlignment="1" applyProtection="1">
      <alignment horizontal="right" vertical="center"/>
    </xf>
    <xf numFmtId="169" fontId="23" fillId="36" borderId="0" xfId="2" applyNumberFormat="1" applyFont="1" applyFill="1"/>
    <xf numFmtId="174" fontId="23" fillId="0" borderId="0" xfId="49" applyFont="1" applyFill="1"/>
    <xf numFmtId="169" fontId="82" fillId="0" borderId="0" xfId="2" applyNumberFormat="1" applyFont="1" applyFill="1"/>
    <xf numFmtId="169" fontId="82" fillId="38" borderId="0" xfId="2" applyNumberFormat="1" applyFont="1" applyFill="1" applyAlignment="1" applyProtection="1">
      <alignment horizontal="right" vertical="center"/>
    </xf>
    <xf numFmtId="169" fontId="82" fillId="2" borderId="0" xfId="2" applyNumberFormat="1" applyFont="1" applyFill="1"/>
    <xf numFmtId="175" fontId="23" fillId="0" borderId="0" xfId="2" applyNumberFormat="1" applyFont="1" applyFill="1"/>
    <xf numFmtId="176" fontId="62" fillId="0" borderId="0" xfId="2" applyNumberFormat="1" applyFont="1" applyFill="1" applyBorder="1" applyAlignment="1" applyProtection="1">
      <alignment horizontal="right" vertical="center"/>
    </xf>
    <xf numFmtId="165" fontId="23" fillId="0" borderId="18" xfId="2" applyNumberFormat="1" applyFont="1" applyFill="1" applyBorder="1" applyAlignment="1" applyProtection="1">
      <alignment horizontal="left" vertical="center"/>
    </xf>
    <xf numFmtId="165" fontId="23" fillId="0" borderId="19" xfId="2" applyNumberFormat="1" applyFont="1" applyFill="1" applyBorder="1" applyAlignment="1" applyProtection="1">
      <alignment horizontal="left" vertical="center"/>
    </xf>
    <xf numFmtId="165" fontId="23" fillId="0" borderId="20" xfId="2" applyNumberFormat="1" applyFont="1" applyFill="1" applyBorder="1" applyAlignment="1">
      <alignment horizontal="right" vertical="center"/>
    </xf>
    <xf numFmtId="165" fontId="23" fillId="0" borderId="0" xfId="2" applyNumberFormat="1" applyFont="1" applyFill="1" applyBorder="1" applyAlignment="1" applyProtection="1">
      <alignment vertical="center"/>
    </xf>
    <xf numFmtId="165" fontId="23" fillId="0" borderId="13" xfId="2" applyNumberFormat="1" applyFont="1" applyFill="1" applyBorder="1" applyAlignment="1" applyProtection="1">
      <alignment vertical="center"/>
    </xf>
    <xf numFmtId="165" fontId="23" fillId="0" borderId="0" xfId="2" applyNumberFormat="1" applyFont="1" applyFill="1" applyAlignment="1" applyProtection="1">
      <alignment horizontal="center" vertical="center"/>
    </xf>
    <xf numFmtId="165" fontId="23" fillId="0" borderId="0" xfId="2" applyNumberFormat="1" applyFont="1" applyFill="1" applyAlignment="1" applyProtection="1">
      <alignment vertical="center"/>
    </xf>
    <xf numFmtId="165" fontId="23" fillId="0" borderId="0" xfId="2" applyNumberFormat="1" applyFont="1" applyFill="1" applyAlignment="1" applyProtection="1">
      <alignment horizontal="right" vertical="center"/>
    </xf>
    <xf numFmtId="165" fontId="23" fillId="0" borderId="0" xfId="2" applyNumberFormat="1" applyFont="1" applyFill="1" applyAlignment="1" applyProtection="1">
      <alignment horizontal="centerContinuous" vertical="center"/>
    </xf>
    <xf numFmtId="165" fontId="84" fillId="0" borderId="0" xfId="2" applyNumberFormat="1" applyFont="1" applyFill="1" applyBorder="1" applyAlignment="1" applyProtection="1">
      <alignment horizontal="centerContinuous" vertical="center"/>
    </xf>
    <xf numFmtId="165" fontId="23" fillId="0" borderId="13" xfId="2" applyNumberFormat="1" applyFont="1" applyFill="1" applyBorder="1" applyAlignment="1" applyProtection="1">
      <alignment horizontal="center" vertical="center"/>
    </xf>
    <xf numFmtId="165" fontId="23" fillId="0" borderId="19" xfId="2" applyNumberFormat="1" applyFont="1" applyFill="1" applyBorder="1" applyAlignment="1" applyProtection="1">
      <alignment horizontal="centerContinuous" vertical="center"/>
    </xf>
    <xf numFmtId="165" fontId="23" fillId="0" borderId="19" xfId="2" applyNumberFormat="1" applyFont="1" applyFill="1" applyBorder="1" applyAlignment="1" applyProtection="1">
      <alignment horizontal="center" vertical="center"/>
    </xf>
    <xf numFmtId="165" fontId="23" fillId="0" borderId="0" xfId="2" applyNumberFormat="1" applyFont="1" applyFill="1" applyBorder="1" applyAlignment="1" applyProtection="1">
      <alignment horizontal="center" vertical="center"/>
    </xf>
    <xf numFmtId="176" fontId="84" fillId="0" borderId="0" xfId="2" applyNumberFormat="1" applyFont="1" applyFill="1" applyBorder="1" applyAlignment="1" applyProtection="1">
      <alignment vertical="center"/>
    </xf>
    <xf numFmtId="165" fontId="84" fillId="0" borderId="0" xfId="2" applyNumberFormat="1" applyFont="1" applyFill="1" applyBorder="1" applyAlignment="1" applyProtection="1">
      <alignment vertical="center"/>
    </xf>
    <xf numFmtId="165" fontId="84" fillId="0" borderId="15" xfId="2" applyNumberFormat="1" applyFont="1" applyFill="1" applyBorder="1" applyAlignment="1" applyProtection="1">
      <alignment vertical="center"/>
    </xf>
    <xf numFmtId="165" fontId="23" fillId="0" borderId="17" xfId="2" applyNumberFormat="1" applyFont="1" applyFill="1" applyBorder="1" applyAlignment="1" applyProtection="1">
      <alignment horizontal="center" vertical="center"/>
    </xf>
    <xf numFmtId="165" fontId="23" fillId="0" borderId="17" xfId="2" applyNumberFormat="1" applyFont="1" applyFill="1" applyBorder="1" applyAlignment="1" applyProtection="1">
      <alignment horizontal="centerContinuous" vertical="center"/>
    </xf>
    <xf numFmtId="165" fontId="84" fillId="0" borderId="17" xfId="2" applyNumberFormat="1" applyFont="1" applyFill="1" applyBorder="1" applyAlignment="1" applyProtection="1">
      <alignment horizontal="centerContinuous" vertical="center"/>
    </xf>
    <xf numFmtId="165" fontId="23" fillId="0" borderId="17" xfId="2" applyNumberFormat="1" applyFont="1" applyFill="1" applyBorder="1" applyAlignment="1" applyProtection="1">
      <alignment vertical="center"/>
    </xf>
    <xf numFmtId="165" fontId="23" fillId="0" borderId="16" xfId="2" applyNumberFormat="1" applyFont="1" applyFill="1" applyBorder="1" applyAlignment="1">
      <alignment horizontal="right" vertical="center"/>
    </xf>
    <xf numFmtId="0" fontId="23" fillId="0" borderId="0" xfId="2" applyFont="1" applyFill="1" applyAlignment="1">
      <alignment horizontal="left"/>
    </xf>
    <xf numFmtId="165" fontId="85" fillId="0" borderId="0" xfId="2" applyNumberFormat="1" applyFont="1" applyFill="1" applyBorder="1" applyAlignment="1" applyProtection="1">
      <alignment horizontal="left"/>
    </xf>
    <xf numFmtId="165" fontId="85" fillId="0" borderId="0" xfId="2" applyNumberFormat="1" applyFont="1" applyFill="1" applyBorder="1" applyAlignment="1" applyProtection="1">
      <alignment horizontal="centerContinuous"/>
    </xf>
    <xf numFmtId="165" fontId="85" fillId="0" borderId="0" xfId="2" applyNumberFormat="1" applyFont="1" applyFill="1" applyAlignment="1" applyProtection="1">
      <alignment horizontal="centerContinuous"/>
    </xf>
    <xf numFmtId="165" fontId="86" fillId="0" borderId="0" xfId="2" applyNumberFormat="1" applyFont="1" applyFill="1" applyAlignment="1" applyProtection="1">
      <alignment horizontal="centerContinuous"/>
    </xf>
    <xf numFmtId="165" fontId="23" fillId="0" borderId="0" xfId="2" applyNumberFormat="1" applyFont="1" applyFill="1" applyAlignment="1">
      <alignment horizontal="centerContinuous"/>
    </xf>
    <xf numFmtId="165" fontId="87" fillId="0" borderId="0" xfId="2" applyNumberFormat="1" applyFont="1" applyFill="1" applyBorder="1" applyAlignment="1" applyProtection="1">
      <alignment horizontal="centerContinuous"/>
    </xf>
    <xf numFmtId="14" fontId="23" fillId="0" borderId="0" xfId="2" applyNumberFormat="1" applyFont="1" applyFill="1"/>
    <xf numFmtId="165" fontId="23" fillId="0" borderId="0" xfId="2" applyNumberFormat="1" applyFont="1" applyFill="1"/>
    <xf numFmtId="165" fontId="23" fillId="0" borderId="0" xfId="2" applyNumberFormat="1" applyFont="1" applyFill="1" applyAlignment="1">
      <alignment horizontal="left"/>
    </xf>
    <xf numFmtId="173" fontId="23" fillId="0" borderId="0" xfId="2" applyNumberFormat="1" applyFont="1" applyFill="1"/>
    <xf numFmtId="0" fontId="88" fillId="0" borderId="0" xfId="2" applyFont="1" applyFill="1" applyAlignment="1">
      <alignment horizontal="left"/>
    </xf>
    <xf numFmtId="165" fontId="62" fillId="36" borderId="14" xfId="0" applyNumberFormat="1" applyFont="1" applyFill="1" applyBorder="1" applyAlignment="1">
      <alignment horizontal="right" vertical="center"/>
    </xf>
    <xf numFmtId="165" fontId="62" fillId="0" borderId="19" xfId="0" applyNumberFormat="1" applyFont="1" applyBorder="1" applyAlignment="1" applyProtection="1">
      <alignment horizontal="left" vertical="center"/>
    </xf>
    <xf numFmtId="165" fontId="23" fillId="0" borderId="14" xfId="0" applyNumberFormat="1" applyFont="1" applyBorder="1" applyAlignment="1">
      <alignment horizontal="right" vertical="center"/>
    </xf>
    <xf numFmtId="165" fontId="23" fillId="0" borderId="0" xfId="0" applyNumberFormat="1" applyFont="1" applyBorder="1" applyAlignment="1" applyProtection="1">
      <alignment horizontal="left" vertical="center"/>
    </xf>
    <xf numFmtId="165" fontId="62" fillId="0" borderId="0" xfId="0" applyNumberFormat="1" applyFont="1" applyBorder="1" applyAlignment="1" applyProtection="1">
      <alignment horizontal="left" vertical="center"/>
    </xf>
    <xf numFmtId="165" fontId="23" fillId="0" borderId="14" xfId="0" applyNumberFormat="1" applyFont="1" applyBorder="1" applyAlignment="1">
      <alignment horizontal="right" vertical="top"/>
    </xf>
    <xf numFmtId="165" fontId="23" fillId="0" borderId="12" xfId="0" applyNumberFormat="1" applyFont="1" applyBorder="1" applyAlignment="1">
      <alignment horizontal="right" vertical="top"/>
    </xf>
    <xf numFmtId="165" fontId="23" fillId="0" borderId="11" xfId="0" applyNumberFormat="1" applyFont="1" applyBorder="1" applyAlignment="1" applyProtection="1">
      <alignment horizontal="left" vertical="center"/>
    </xf>
    <xf numFmtId="169" fontId="82" fillId="36" borderId="11" xfId="2" applyNumberFormat="1" applyFont="1" applyFill="1" applyBorder="1"/>
    <xf numFmtId="169" fontId="23" fillId="36" borderId="11" xfId="2" applyNumberFormat="1" applyFont="1" applyFill="1" applyBorder="1"/>
    <xf numFmtId="169" fontId="82" fillId="36" borderId="11" xfId="2" applyNumberFormat="1" applyFont="1" applyFill="1" applyBorder="1" applyAlignment="1" applyProtection="1">
      <alignment horizontal="right" vertical="center"/>
    </xf>
    <xf numFmtId="169" fontId="82" fillId="36" borderId="10" xfId="2" applyNumberFormat="1" applyFont="1" applyFill="1" applyBorder="1" applyAlignment="1" applyProtection="1">
      <alignment horizontal="right"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165" fontId="87" fillId="0" borderId="0" xfId="2" applyNumberFormat="1" applyFont="1" applyFill="1" applyBorder="1" applyAlignment="1" applyProtection="1">
      <alignment horizontal="center"/>
    </xf>
    <xf numFmtId="49" fontId="23" fillId="2" borderId="0" xfId="2" applyNumberFormat="1" applyFont="1" applyFill="1" applyBorder="1" applyAlignment="1">
      <alignment horizontal="left" vertical="top" wrapText="1"/>
    </xf>
    <xf numFmtId="49" fontId="23" fillId="0" borderId="0" xfId="2" applyNumberFormat="1" applyFont="1" applyFill="1" applyBorder="1" applyAlignment="1">
      <alignment horizontal="left" vertical="center"/>
    </xf>
    <xf numFmtId="49" fontId="67" fillId="0" borderId="0" xfId="2" applyNumberFormat="1" applyFont="1" applyFill="1" applyBorder="1" applyAlignment="1">
      <alignment horizontal="left" vertical="center"/>
    </xf>
    <xf numFmtId="49" fontId="67" fillId="0" borderId="0" xfId="2" applyNumberFormat="1" applyFont="1" applyFill="1" applyBorder="1" applyAlignment="1">
      <alignment horizontal="left" vertical="center" wrapText="1"/>
    </xf>
    <xf numFmtId="49" fontId="23" fillId="0" borderId="0" xfId="2" applyNumberFormat="1" applyFont="1" applyFill="1" applyBorder="1" applyAlignment="1">
      <alignment horizontal="left" vertical="center" wrapText="1"/>
    </xf>
    <xf numFmtId="0" fontId="28" fillId="2" borderId="0" xfId="0" applyFont="1" applyFill="1" applyAlignment="1">
      <alignment horizontal="right" vertical="center"/>
    </xf>
    <xf numFmtId="0" fontId="25" fillId="2" borderId="0" xfId="0" applyFont="1" applyFill="1" applyAlignment="1">
      <alignment horizontal="left" vertical="center"/>
    </xf>
    <xf numFmtId="0" fontId="0" fillId="2" borderId="0" xfId="0" applyFont="1" applyFill="1" applyAlignment="1">
      <alignment horizontal="left" vertical="center"/>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3" xfId="46"/>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8" customWidth="1"/>
    <col min="2" max="2" width="4.5703125" style="38" customWidth="1"/>
    <col min="3" max="3" width="4.42578125" style="38" customWidth="1"/>
    <col min="4" max="4" width="4" style="40" customWidth="1"/>
    <col min="5" max="5" width="2.42578125" style="41" customWidth="1"/>
    <col min="6" max="6" width="46.140625" style="42" customWidth="1"/>
    <col min="7" max="7" width="12.140625" style="42" customWidth="1"/>
    <col min="8" max="8" width="12.140625" style="102" customWidth="1"/>
    <col min="9" max="10" width="12.140625" style="42" customWidth="1"/>
    <col min="11" max="11" width="2.85546875" style="42" customWidth="1"/>
    <col min="12" max="12" width="12.140625" style="42" customWidth="1"/>
    <col min="13" max="13" width="12.140625" style="75" customWidth="1"/>
    <col min="14" max="15" width="12.140625" style="42" customWidth="1"/>
    <col min="16" max="16" width="12.42578125" style="38"/>
    <col min="17" max="17" width="13.28515625" style="38" bestFit="1" customWidth="1"/>
    <col min="18" max="243" width="12.42578125" style="38"/>
    <col min="244" max="244" width="4.7109375" style="38" customWidth="1"/>
    <col min="245" max="245" width="4.5703125" style="38" customWidth="1"/>
    <col min="246" max="246" width="4.42578125" style="38" customWidth="1"/>
    <col min="247" max="247" width="4" style="38" customWidth="1"/>
    <col min="248" max="248" width="2.42578125" style="38" customWidth="1"/>
    <col min="249" max="249" width="46.140625" style="38" customWidth="1"/>
    <col min="250" max="251" width="12.5703125" style="38" customWidth="1"/>
    <col min="252" max="252" width="11.140625" style="38" customWidth="1"/>
    <col min="253" max="253" width="12.140625" style="38" customWidth="1"/>
    <col min="254" max="254" width="2.85546875" style="38" customWidth="1"/>
    <col min="255" max="255" width="12.5703125" style="38" customWidth="1"/>
    <col min="256" max="256" width="12.42578125" style="38" customWidth="1"/>
    <col min="257" max="257" width="11.140625" style="38" customWidth="1"/>
    <col min="258" max="258" width="12.85546875" style="38" customWidth="1"/>
    <col min="259" max="259" width="12.42578125" style="38" customWidth="1"/>
    <col min="260" max="499" width="12.42578125" style="38"/>
    <col min="500" max="500" width="4.7109375" style="38" customWidth="1"/>
    <col min="501" max="501" width="4.5703125" style="38" customWidth="1"/>
    <col min="502" max="502" width="4.42578125" style="38" customWidth="1"/>
    <col min="503" max="503" width="4" style="38" customWidth="1"/>
    <col min="504" max="504" width="2.42578125" style="38" customWidth="1"/>
    <col min="505" max="505" width="46.140625" style="38" customWidth="1"/>
    <col min="506" max="507" width="12.5703125" style="38" customWidth="1"/>
    <col min="508" max="508" width="11.140625" style="38" customWidth="1"/>
    <col min="509" max="509" width="12.140625" style="38" customWidth="1"/>
    <col min="510" max="510" width="2.85546875" style="38" customWidth="1"/>
    <col min="511" max="511" width="12.5703125" style="38" customWidth="1"/>
    <col min="512" max="512" width="12.42578125" style="38" customWidth="1"/>
    <col min="513" max="513" width="11.140625" style="38" customWidth="1"/>
    <col min="514" max="514" width="12.85546875" style="38" customWidth="1"/>
    <col min="515" max="515" width="12.42578125" style="38" customWidth="1"/>
    <col min="516" max="755" width="12.42578125" style="38"/>
    <col min="756" max="756" width="4.7109375" style="38" customWidth="1"/>
    <col min="757" max="757" width="4.5703125" style="38" customWidth="1"/>
    <col min="758" max="758" width="4.42578125" style="38" customWidth="1"/>
    <col min="759" max="759" width="4" style="38" customWidth="1"/>
    <col min="760" max="760" width="2.42578125" style="38" customWidth="1"/>
    <col min="761" max="761" width="46.140625" style="38" customWidth="1"/>
    <col min="762" max="763" width="12.5703125" style="38" customWidth="1"/>
    <col min="764" max="764" width="11.140625" style="38" customWidth="1"/>
    <col min="765" max="765" width="12.140625" style="38" customWidth="1"/>
    <col min="766" max="766" width="2.85546875" style="38" customWidth="1"/>
    <col min="767" max="767" width="12.5703125" style="38" customWidth="1"/>
    <col min="768" max="768" width="12.42578125" style="38" customWidth="1"/>
    <col min="769" max="769" width="11.140625" style="38" customWidth="1"/>
    <col min="770" max="770" width="12.85546875" style="38" customWidth="1"/>
    <col min="771" max="771" width="12.42578125" style="38" customWidth="1"/>
    <col min="772" max="1011" width="12.42578125" style="38"/>
    <col min="1012" max="1012" width="4.7109375" style="38" customWidth="1"/>
    <col min="1013" max="1013" width="4.5703125" style="38" customWidth="1"/>
    <col min="1014" max="1014" width="4.42578125" style="38" customWidth="1"/>
    <col min="1015" max="1015" width="4" style="38" customWidth="1"/>
    <col min="1016" max="1016" width="2.42578125" style="38" customWidth="1"/>
    <col min="1017" max="1017" width="46.140625" style="38" customWidth="1"/>
    <col min="1018" max="1019" width="12.5703125" style="38" customWidth="1"/>
    <col min="1020" max="1020" width="11.140625" style="38" customWidth="1"/>
    <col min="1021" max="1021" width="12.140625" style="38" customWidth="1"/>
    <col min="1022" max="1022" width="2.85546875" style="38" customWidth="1"/>
    <col min="1023" max="1023" width="12.5703125" style="38" customWidth="1"/>
    <col min="1024" max="1024" width="12.42578125" style="38" customWidth="1"/>
    <col min="1025" max="1025" width="11.140625" style="38" customWidth="1"/>
    <col min="1026" max="1026" width="12.85546875" style="38" customWidth="1"/>
    <col min="1027" max="1027" width="12.42578125" style="38" customWidth="1"/>
    <col min="1028" max="1267" width="12.42578125" style="38"/>
    <col min="1268" max="1268" width="4.7109375" style="38" customWidth="1"/>
    <col min="1269" max="1269" width="4.5703125" style="38" customWidth="1"/>
    <col min="1270" max="1270" width="4.42578125" style="38" customWidth="1"/>
    <col min="1271" max="1271" width="4" style="38" customWidth="1"/>
    <col min="1272" max="1272" width="2.42578125" style="38" customWidth="1"/>
    <col min="1273" max="1273" width="46.140625" style="38" customWidth="1"/>
    <col min="1274" max="1275" width="12.5703125" style="38" customWidth="1"/>
    <col min="1276" max="1276" width="11.140625" style="38" customWidth="1"/>
    <col min="1277" max="1277" width="12.140625" style="38" customWidth="1"/>
    <col min="1278" max="1278" width="2.85546875" style="38" customWidth="1"/>
    <col min="1279" max="1279" width="12.5703125" style="38" customWidth="1"/>
    <col min="1280" max="1280" width="12.42578125" style="38" customWidth="1"/>
    <col min="1281" max="1281" width="11.140625" style="38" customWidth="1"/>
    <col min="1282" max="1282" width="12.85546875" style="38" customWidth="1"/>
    <col min="1283" max="1283" width="12.42578125" style="38" customWidth="1"/>
    <col min="1284" max="1523" width="12.42578125" style="38"/>
    <col min="1524" max="1524" width="4.7109375" style="38" customWidth="1"/>
    <col min="1525" max="1525" width="4.5703125" style="38" customWidth="1"/>
    <col min="1526" max="1526" width="4.42578125" style="38" customWidth="1"/>
    <col min="1527" max="1527" width="4" style="38" customWidth="1"/>
    <col min="1528" max="1528" width="2.42578125" style="38" customWidth="1"/>
    <col min="1529" max="1529" width="46.140625" style="38" customWidth="1"/>
    <col min="1530" max="1531" width="12.5703125" style="38" customWidth="1"/>
    <col min="1532" max="1532" width="11.140625" style="38" customWidth="1"/>
    <col min="1533" max="1533" width="12.140625" style="38" customWidth="1"/>
    <col min="1534" max="1534" width="2.85546875" style="38" customWidth="1"/>
    <col min="1535" max="1535" width="12.5703125" style="38" customWidth="1"/>
    <col min="1536" max="1536" width="12.42578125" style="38" customWidth="1"/>
    <col min="1537" max="1537" width="11.140625" style="38" customWidth="1"/>
    <col min="1538" max="1538" width="12.85546875" style="38" customWidth="1"/>
    <col min="1539" max="1539" width="12.42578125" style="38" customWidth="1"/>
    <col min="1540" max="1779" width="12.42578125" style="38"/>
    <col min="1780" max="1780" width="4.7109375" style="38" customWidth="1"/>
    <col min="1781" max="1781" width="4.5703125" style="38" customWidth="1"/>
    <col min="1782" max="1782" width="4.42578125" style="38" customWidth="1"/>
    <col min="1783" max="1783" width="4" style="38" customWidth="1"/>
    <col min="1784" max="1784" width="2.42578125" style="38" customWidth="1"/>
    <col min="1785" max="1785" width="46.140625" style="38" customWidth="1"/>
    <col min="1786" max="1787" width="12.5703125" style="38" customWidth="1"/>
    <col min="1788" max="1788" width="11.140625" style="38" customWidth="1"/>
    <col min="1789" max="1789" width="12.140625" style="38" customWidth="1"/>
    <col min="1790" max="1790" width="2.85546875" style="38" customWidth="1"/>
    <col min="1791" max="1791" width="12.5703125" style="38" customWidth="1"/>
    <col min="1792" max="1792" width="12.42578125" style="38" customWidth="1"/>
    <col min="1793" max="1793" width="11.140625" style="38" customWidth="1"/>
    <col min="1794" max="1794" width="12.85546875" style="38" customWidth="1"/>
    <col min="1795" max="1795" width="12.42578125" style="38" customWidth="1"/>
    <col min="1796" max="2035" width="12.42578125" style="38"/>
    <col min="2036" max="2036" width="4.7109375" style="38" customWidth="1"/>
    <col min="2037" max="2037" width="4.5703125" style="38" customWidth="1"/>
    <col min="2038" max="2038" width="4.42578125" style="38" customWidth="1"/>
    <col min="2039" max="2039" width="4" style="38" customWidth="1"/>
    <col min="2040" max="2040" width="2.42578125" style="38" customWidth="1"/>
    <col min="2041" max="2041" width="46.140625" style="38" customWidth="1"/>
    <col min="2042" max="2043" width="12.5703125" style="38" customWidth="1"/>
    <col min="2044" max="2044" width="11.140625" style="38" customWidth="1"/>
    <col min="2045" max="2045" width="12.140625" style="38" customWidth="1"/>
    <col min="2046" max="2046" width="2.85546875" style="38" customWidth="1"/>
    <col min="2047" max="2047" width="12.5703125" style="38" customWidth="1"/>
    <col min="2048" max="2048" width="12.42578125" style="38" customWidth="1"/>
    <col min="2049" max="2049" width="11.140625" style="38" customWidth="1"/>
    <col min="2050" max="2050" width="12.85546875" style="38" customWidth="1"/>
    <col min="2051" max="2051" width="12.42578125" style="38" customWidth="1"/>
    <col min="2052" max="2291" width="12.42578125" style="38"/>
    <col min="2292" max="2292" width="4.7109375" style="38" customWidth="1"/>
    <col min="2293" max="2293" width="4.5703125" style="38" customWidth="1"/>
    <col min="2294" max="2294" width="4.42578125" style="38" customWidth="1"/>
    <col min="2295" max="2295" width="4" style="38" customWidth="1"/>
    <col min="2296" max="2296" width="2.42578125" style="38" customWidth="1"/>
    <col min="2297" max="2297" width="46.140625" style="38" customWidth="1"/>
    <col min="2298" max="2299" width="12.5703125" style="38" customWidth="1"/>
    <col min="2300" max="2300" width="11.140625" style="38" customWidth="1"/>
    <col min="2301" max="2301" width="12.140625" style="38" customWidth="1"/>
    <col min="2302" max="2302" width="2.85546875" style="38" customWidth="1"/>
    <col min="2303" max="2303" width="12.5703125" style="38" customWidth="1"/>
    <col min="2304" max="2304" width="12.42578125" style="38" customWidth="1"/>
    <col min="2305" max="2305" width="11.140625" style="38" customWidth="1"/>
    <col min="2306" max="2306" width="12.85546875" style="38" customWidth="1"/>
    <col min="2307" max="2307" width="12.42578125" style="38" customWidth="1"/>
    <col min="2308" max="2547" width="12.42578125" style="38"/>
    <col min="2548" max="2548" width="4.7109375" style="38" customWidth="1"/>
    <col min="2549" max="2549" width="4.5703125" style="38" customWidth="1"/>
    <col min="2550" max="2550" width="4.42578125" style="38" customWidth="1"/>
    <col min="2551" max="2551" width="4" style="38" customWidth="1"/>
    <col min="2552" max="2552" width="2.42578125" style="38" customWidth="1"/>
    <col min="2553" max="2553" width="46.140625" style="38" customWidth="1"/>
    <col min="2554" max="2555" width="12.5703125" style="38" customWidth="1"/>
    <col min="2556" max="2556" width="11.140625" style="38" customWidth="1"/>
    <col min="2557" max="2557" width="12.140625" style="38" customWidth="1"/>
    <col min="2558" max="2558" width="2.85546875" style="38" customWidth="1"/>
    <col min="2559" max="2559" width="12.5703125" style="38" customWidth="1"/>
    <col min="2560" max="2560" width="12.42578125" style="38" customWidth="1"/>
    <col min="2561" max="2561" width="11.140625" style="38" customWidth="1"/>
    <col min="2562" max="2562" width="12.85546875" style="38" customWidth="1"/>
    <col min="2563" max="2563" width="12.42578125" style="38" customWidth="1"/>
    <col min="2564" max="2803" width="12.42578125" style="38"/>
    <col min="2804" max="2804" width="4.7109375" style="38" customWidth="1"/>
    <col min="2805" max="2805" width="4.5703125" style="38" customWidth="1"/>
    <col min="2806" max="2806" width="4.42578125" style="38" customWidth="1"/>
    <col min="2807" max="2807" width="4" style="38" customWidth="1"/>
    <col min="2808" max="2808" width="2.42578125" style="38" customWidth="1"/>
    <col min="2809" max="2809" width="46.140625" style="38" customWidth="1"/>
    <col min="2810" max="2811" width="12.5703125" style="38" customWidth="1"/>
    <col min="2812" max="2812" width="11.140625" style="38" customWidth="1"/>
    <col min="2813" max="2813" width="12.140625" style="38" customWidth="1"/>
    <col min="2814" max="2814" width="2.85546875" style="38" customWidth="1"/>
    <col min="2815" max="2815" width="12.5703125" style="38" customWidth="1"/>
    <col min="2816" max="2816" width="12.42578125" style="38" customWidth="1"/>
    <col min="2817" max="2817" width="11.140625" style="38" customWidth="1"/>
    <col min="2818" max="2818" width="12.85546875" style="38" customWidth="1"/>
    <col min="2819" max="2819" width="12.42578125" style="38" customWidth="1"/>
    <col min="2820" max="3059" width="12.42578125" style="38"/>
    <col min="3060" max="3060" width="4.7109375" style="38" customWidth="1"/>
    <col min="3061" max="3061" width="4.5703125" style="38" customWidth="1"/>
    <col min="3062" max="3062" width="4.42578125" style="38" customWidth="1"/>
    <col min="3063" max="3063" width="4" style="38" customWidth="1"/>
    <col min="3064" max="3064" width="2.42578125" style="38" customWidth="1"/>
    <col min="3065" max="3065" width="46.140625" style="38" customWidth="1"/>
    <col min="3066" max="3067" width="12.5703125" style="38" customWidth="1"/>
    <col min="3068" max="3068" width="11.140625" style="38" customWidth="1"/>
    <col min="3069" max="3069" width="12.140625" style="38" customWidth="1"/>
    <col min="3070" max="3070" width="2.85546875" style="38" customWidth="1"/>
    <col min="3071" max="3071" width="12.5703125" style="38" customWidth="1"/>
    <col min="3072" max="3072" width="12.42578125" style="38" customWidth="1"/>
    <col min="3073" max="3073" width="11.140625" style="38" customWidth="1"/>
    <col min="3074" max="3074" width="12.85546875" style="38" customWidth="1"/>
    <col min="3075" max="3075" width="12.42578125" style="38" customWidth="1"/>
    <col min="3076" max="3315" width="12.42578125" style="38"/>
    <col min="3316" max="3316" width="4.7109375" style="38" customWidth="1"/>
    <col min="3317" max="3317" width="4.5703125" style="38" customWidth="1"/>
    <col min="3318" max="3318" width="4.42578125" style="38" customWidth="1"/>
    <col min="3319" max="3319" width="4" style="38" customWidth="1"/>
    <col min="3320" max="3320" width="2.42578125" style="38" customWidth="1"/>
    <col min="3321" max="3321" width="46.140625" style="38" customWidth="1"/>
    <col min="3322" max="3323" width="12.5703125" style="38" customWidth="1"/>
    <col min="3324" max="3324" width="11.140625" style="38" customWidth="1"/>
    <col min="3325" max="3325" width="12.140625" style="38" customWidth="1"/>
    <col min="3326" max="3326" width="2.85546875" style="38" customWidth="1"/>
    <col min="3327" max="3327" width="12.5703125" style="38" customWidth="1"/>
    <col min="3328" max="3328" width="12.42578125" style="38" customWidth="1"/>
    <col min="3329" max="3329" width="11.140625" style="38" customWidth="1"/>
    <col min="3330" max="3330" width="12.85546875" style="38" customWidth="1"/>
    <col min="3331" max="3331" width="12.42578125" style="38" customWidth="1"/>
    <col min="3332" max="3571" width="12.42578125" style="38"/>
    <col min="3572" max="3572" width="4.7109375" style="38" customWidth="1"/>
    <col min="3573" max="3573" width="4.5703125" style="38" customWidth="1"/>
    <col min="3574" max="3574" width="4.42578125" style="38" customWidth="1"/>
    <col min="3575" max="3575" width="4" style="38" customWidth="1"/>
    <col min="3576" max="3576" width="2.42578125" style="38" customWidth="1"/>
    <col min="3577" max="3577" width="46.140625" style="38" customWidth="1"/>
    <col min="3578" max="3579" width="12.5703125" style="38" customWidth="1"/>
    <col min="3580" max="3580" width="11.140625" style="38" customWidth="1"/>
    <col min="3581" max="3581" width="12.140625" style="38" customWidth="1"/>
    <col min="3582" max="3582" width="2.85546875" style="38" customWidth="1"/>
    <col min="3583" max="3583" width="12.5703125" style="38" customWidth="1"/>
    <col min="3584" max="3584" width="12.42578125" style="38" customWidth="1"/>
    <col min="3585" max="3585" width="11.140625" style="38" customWidth="1"/>
    <col min="3586" max="3586" width="12.85546875" style="38" customWidth="1"/>
    <col min="3587" max="3587" width="12.42578125" style="38" customWidth="1"/>
    <col min="3588" max="3827" width="12.42578125" style="38"/>
    <col min="3828" max="3828" width="4.7109375" style="38" customWidth="1"/>
    <col min="3829" max="3829" width="4.5703125" style="38" customWidth="1"/>
    <col min="3830" max="3830" width="4.42578125" style="38" customWidth="1"/>
    <col min="3831" max="3831" width="4" style="38" customWidth="1"/>
    <col min="3832" max="3832" width="2.42578125" style="38" customWidth="1"/>
    <col min="3833" max="3833" width="46.140625" style="38" customWidth="1"/>
    <col min="3834" max="3835" width="12.5703125" style="38" customWidth="1"/>
    <col min="3836" max="3836" width="11.140625" style="38" customWidth="1"/>
    <col min="3837" max="3837" width="12.140625" style="38" customWidth="1"/>
    <col min="3838" max="3838" width="2.85546875" style="38" customWidth="1"/>
    <col min="3839" max="3839" width="12.5703125" style="38" customWidth="1"/>
    <col min="3840" max="3840" width="12.42578125" style="38" customWidth="1"/>
    <col min="3841" max="3841" width="11.140625" style="38" customWidth="1"/>
    <col min="3842" max="3842" width="12.85546875" style="38" customWidth="1"/>
    <col min="3843" max="3843" width="12.42578125" style="38" customWidth="1"/>
    <col min="3844" max="4083" width="12.42578125" style="38"/>
    <col min="4084" max="4084" width="4.7109375" style="38" customWidth="1"/>
    <col min="4085" max="4085" width="4.5703125" style="38" customWidth="1"/>
    <col min="4086" max="4086" width="4.42578125" style="38" customWidth="1"/>
    <col min="4087" max="4087" width="4" style="38" customWidth="1"/>
    <col min="4088" max="4088" width="2.42578125" style="38" customWidth="1"/>
    <col min="4089" max="4089" width="46.140625" style="38" customWidth="1"/>
    <col min="4090" max="4091" width="12.5703125" style="38" customWidth="1"/>
    <col min="4092" max="4092" width="11.140625" style="38" customWidth="1"/>
    <col min="4093" max="4093" width="12.140625" style="38" customWidth="1"/>
    <col min="4094" max="4094" width="2.85546875" style="38" customWidth="1"/>
    <col min="4095" max="4095" width="12.5703125" style="38" customWidth="1"/>
    <col min="4096" max="4096" width="12.42578125" style="38" customWidth="1"/>
    <col min="4097" max="4097" width="11.140625" style="38" customWidth="1"/>
    <col min="4098" max="4098" width="12.85546875" style="38" customWidth="1"/>
    <col min="4099" max="4099" width="12.42578125" style="38" customWidth="1"/>
    <col min="4100" max="4339" width="12.42578125" style="38"/>
    <col min="4340" max="4340" width="4.7109375" style="38" customWidth="1"/>
    <col min="4341" max="4341" width="4.5703125" style="38" customWidth="1"/>
    <col min="4342" max="4342" width="4.42578125" style="38" customWidth="1"/>
    <col min="4343" max="4343" width="4" style="38" customWidth="1"/>
    <col min="4344" max="4344" width="2.42578125" style="38" customWidth="1"/>
    <col min="4345" max="4345" width="46.140625" style="38" customWidth="1"/>
    <col min="4346" max="4347" width="12.5703125" style="38" customWidth="1"/>
    <col min="4348" max="4348" width="11.140625" style="38" customWidth="1"/>
    <col min="4349" max="4349" width="12.140625" style="38" customWidth="1"/>
    <col min="4350" max="4350" width="2.85546875" style="38" customWidth="1"/>
    <col min="4351" max="4351" width="12.5703125" style="38" customWidth="1"/>
    <col min="4352" max="4352" width="12.42578125" style="38" customWidth="1"/>
    <col min="4353" max="4353" width="11.140625" style="38" customWidth="1"/>
    <col min="4354" max="4354" width="12.85546875" style="38" customWidth="1"/>
    <col min="4355" max="4355" width="12.42578125" style="38" customWidth="1"/>
    <col min="4356" max="4595" width="12.42578125" style="38"/>
    <col min="4596" max="4596" width="4.7109375" style="38" customWidth="1"/>
    <col min="4597" max="4597" width="4.5703125" style="38" customWidth="1"/>
    <col min="4598" max="4598" width="4.42578125" style="38" customWidth="1"/>
    <col min="4599" max="4599" width="4" style="38" customWidth="1"/>
    <col min="4600" max="4600" width="2.42578125" style="38" customWidth="1"/>
    <col min="4601" max="4601" width="46.140625" style="38" customWidth="1"/>
    <col min="4602" max="4603" width="12.5703125" style="38" customWidth="1"/>
    <col min="4604" max="4604" width="11.140625" style="38" customWidth="1"/>
    <col min="4605" max="4605" width="12.140625" style="38" customWidth="1"/>
    <col min="4606" max="4606" width="2.85546875" style="38" customWidth="1"/>
    <col min="4607" max="4607" width="12.5703125" style="38" customWidth="1"/>
    <col min="4608" max="4608" width="12.42578125" style="38" customWidth="1"/>
    <col min="4609" max="4609" width="11.140625" style="38" customWidth="1"/>
    <col min="4610" max="4610" width="12.85546875" style="38" customWidth="1"/>
    <col min="4611" max="4611" width="12.42578125" style="38" customWidth="1"/>
    <col min="4612" max="4851" width="12.42578125" style="38"/>
    <col min="4852" max="4852" width="4.7109375" style="38" customWidth="1"/>
    <col min="4853" max="4853" width="4.5703125" style="38" customWidth="1"/>
    <col min="4854" max="4854" width="4.42578125" style="38" customWidth="1"/>
    <col min="4855" max="4855" width="4" style="38" customWidth="1"/>
    <col min="4856" max="4856" width="2.42578125" style="38" customWidth="1"/>
    <col min="4857" max="4857" width="46.140625" style="38" customWidth="1"/>
    <col min="4858" max="4859" width="12.5703125" style="38" customWidth="1"/>
    <col min="4860" max="4860" width="11.140625" style="38" customWidth="1"/>
    <col min="4861" max="4861" width="12.140625" style="38" customWidth="1"/>
    <col min="4862" max="4862" width="2.85546875" style="38" customWidth="1"/>
    <col min="4863" max="4863" width="12.5703125" style="38" customWidth="1"/>
    <col min="4864" max="4864" width="12.42578125" style="38" customWidth="1"/>
    <col min="4865" max="4865" width="11.140625" style="38" customWidth="1"/>
    <col min="4866" max="4866" width="12.85546875" style="38" customWidth="1"/>
    <col min="4867" max="4867" width="12.42578125" style="38" customWidth="1"/>
    <col min="4868" max="5107" width="12.42578125" style="38"/>
    <col min="5108" max="5108" width="4.7109375" style="38" customWidth="1"/>
    <col min="5109" max="5109" width="4.5703125" style="38" customWidth="1"/>
    <col min="5110" max="5110" width="4.42578125" style="38" customWidth="1"/>
    <col min="5111" max="5111" width="4" style="38" customWidth="1"/>
    <col min="5112" max="5112" width="2.42578125" style="38" customWidth="1"/>
    <col min="5113" max="5113" width="46.140625" style="38" customWidth="1"/>
    <col min="5114" max="5115" width="12.5703125" style="38" customWidth="1"/>
    <col min="5116" max="5116" width="11.140625" style="38" customWidth="1"/>
    <col min="5117" max="5117" width="12.140625" style="38" customWidth="1"/>
    <col min="5118" max="5118" width="2.85546875" style="38" customWidth="1"/>
    <col min="5119" max="5119" width="12.5703125" style="38" customWidth="1"/>
    <col min="5120" max="5120" width="12.42578125" style="38" customWidth="1"/>
    <col min="5121" max="5121" width="11.140625" style="38" customWidth="1"/>
    <col min="5122" max="5122" width="12.85546875" style="38" customWidth="1"/>
    <col min="5123" max="5123" width="12.42578125" style="38" customWidth="1"/>
    <col min="5124" max="5363" width="12.42578125" style="38"/>
    <col min="5364" max="5364" width="4.7109375" style="38" customWidth="1"/>
    <col min="5365" max="5365" width="4.5703125" style="38" customWidth="1"/>
    <col min="5366" max="5366" width="4.42578125" style="38" customWidth="1"/>
    <col min="5367" max="5367" width="4" style="38" customWidth="1"/>
    <col min="5368" max="5368" width="2.42578125" style="38" customWidth="1"/>
    <col min="5369" max="5369" width="46.140625" style="38" customWidth="1"/>
    <col min="5370" max="5371" width="12.5703125" style="38" customWidth="1"/>
    <col min="5372" max="5372" width="11.140625" style="38" customWidth="1"/>
    <col min="5373" max="5373" width="12.140625" style="38" customWidth="1"/>
    <col min="5374" max="5374" width="2.85546875" style="38" customWidth="1"/>
    <col min="5375" max="5375" width="12.5703125" style="38" customWidth="1"/>
    <col min="5376" max="5376" width="12.42578125" style="38" customWidth="1"/>
    <col min="5377" max="5377" width="11.140625" style="38" customWidth="1"/>
    <col min="5378" max="5378" width="12.85546875" style="38" customWidth="1"/>
    <col min="5379" max="5379" width="12.42578125" style="38" customWidth="1"/>
    <col min="5380" max="5619" width="12.42578125" style="38"/>
    <col min="5620" max="5620" width="4.7109375" style="38" customWidth="1"/>
    <col min="5621" max="5621" width="4.5703125" style="38" customWidth="1"/>
    <col min="5622" max="5622" width="4.42578125" style="38" customWidth="1"/>
    <col min="5623" max="5623" width="4" style="38" customWidth="1"/>
    <col min="5624" max="5624" width="2.42578125" style="38" customWidth="1"/>
    <col min="5625" max="5625" width="46.140625" style="38" customWidth="1"/>
    <col min="5626" max="5627" width="12.5703125" style="38" customWidth="1"/>
    <col min="5628" max="5628" width="11.140625" style="38" customWidth="1"/>
    <col min="5629" max="5629" width="12.140625" style="38" customWidth="1"/>
    <col min="5630" max="5630" width="2.85546875" style="38" customWidth="1"/>
    <col min="5631" max="5631" width="12.5703125" style="38" customWidth="1"/>
    <col min="5632" max="5632" width="12.42578125" style="38" customWidth="1"/>
    <col min="5633" max="5633" width="11.140625" style="38" customWidth="1"/>
    <col min="5634" max="5634" width="12.85546875" style="38" customWidth="1"/>
    <col min="5635" max="5635" width="12.42578125" style="38" customWidth="1"/>
    <col min="5636" max="5875" width="12.42578125" style="38"/>
    <col min="5876" max="5876" width="4.7109375" style="38" customWidth="1"/>
    <col min="5877" max="5877" width="4.5703125" style="38" customWidth="1"/>
    <col min="5878" max="5878" width="4.42578125" style="38" customWidth="1"/>
    <col min="5879" max="5879" width="4" style="38" customWidth="1"/>
    <col min="5880" max="5880" width="2.42578125" style="38" customWidth="1"/>
    <col min="5881" max="5881" width="46.140625" style="38" customWidth="1"/>
    <col min="5882" max="5883" width="12.5703125" style="38" customWidth="1"/>
    <col min="5884" max="5884" width="11.140625" style="38" customWidth="1"/>
    <col min="5885" max="5885" width="12.140625" style="38" customWidth="1"/>
    <col min="5886" max="5886" width="2.85546875" style="38" customWidth="1"/>
    <col min="5887" max="5887" width="12.5703125" style="38" customWidth="1"/>
    <col min="5888" max="5888" width="12.42578125" style="38" customWidth="1"/>
    <col min="5889" max="5889" width="11.140625" style="38" customWidth="1"/>
    <col min="5890" max="5890" width="12.85546875" style="38" customWidth="1"/>
    <col min="5891" max="5891" width="12.42578125" style="38" customWidth="1"/>
    <col min="5892" max="6131" width="12.42578125" style="38"/>
    <col min="6132" max="6132" width="4.7109375" style="38" customWidth="1"/>
    <col min="6133" max="6133" width="4.5703125" style="38" customWidth="1"/>
    <col min="6134" max="6134" width="4.42578125" style="38" customWidth="1"/>
    <col min="6135" max="6135" width="4" style="38" customWidth="1"/>
    <col min="6136" max="6136" width="2.42578125" style="38" customWidth="1"/>
    <col min="6137" max="6137" width="46.140625" style="38" customWidth="1"/>
    <col min="6138" max="6139" width="12.5703125" style="38" customWidth="1"/>
    <col min="6140" max="6140" width="11.140625" style="38" customWidth="1"/>
    <col min="6141" max="6141" width="12.140625" style="38" customWidth="1"/>
    <col min="6142" max="6142" width="2.85546875" style="38" customWidth="1"/>
    <col min="6143" max="6143" width="12.5703125" style="38" customWidth="1"/>
    <col min="6144" max="6144" width="12.42578125" style="38" customWidth="1"/>
    <col min="6145" max="6145" width="11.140625" style="38" customWidth="1"/>
    <col min="6146" max="6146" width="12.85546875" style="38" customWidth="1"/>
    <col min="6147" max="6147" width="12.42578125" style="38" customWidth="1"/>
    <col min="6148" max="6387" width="12.42578125" style="38"/>
    <col min="6388" max="6388" width="4.7109375" style="38" customWidth="1"/>
    <col min="6389" max="6389" width="4.5703125" style="38" customWidth="1"/>
    <col min="6390" max="6390" width="4.42578125" style="38" customWidth="1"/>
    <col min="6391" max="6391" width="4" style="38" customWidth="1"/>
    <col min="6392" max="6392" width="2.42578125" style="38" customWidth="1"/>
    <col min="6393" max="6393" width="46.140625" style="38" customWidth="1"/>
    <col min="6394" max="6395" width="12.5703125" style="38" customWidth="1"/>
    <col min="6396" max="6396" width="11.140625" style="38" customWidth="1"/>
    <col min="6397" max="6397" width="12.140625" style="38" customWidth="1"/>
    <col min="6398" max="6398" width="2.85546875" style="38" customWidth="1"/>
    <col min="6399" max="6399" width="12.5703125" style="38" customWidth="1"/>
    <col min="6400" max="6400" width="12.42578125" style="38" customWidth="1"/>
    <col min="6401" max="6401" width="11.140625" style="38" customWidth="1"/>
    <col min="6402" max="6402" width="12.85546875" style="38" customWidth="1"/>
    <col min="6403" max="6403" width="12.42578125" style="38" customWidth="1"/>
    <col min="6404" max="6643" width="12.42578125" style="38"/>
    <col min="6644" max="6644" width="4.7109375" style="38" customWidth="1"/>
    <col min="6645" max="6645" width="4.5703125" style="38" customWidth="1"/>
    <col min="6646" max="6646" width="4.42578125" style="38" customWidth="1"/>
    <col min="6647" max="6647" width="4" style="38" customWidth="1"/>
    <col min="6648" max="6648" width="2.42578125" style="38" customWidth="1"/>
    <col min="6649" max="6649" width="46.140625" style="38" customWidth="1"/>
    <col min="6650" max="6651" width="12.5703125" style="38" customWidth="1"/>
    <col min="6652" max="6652" width="11.140625" style="38" customWidth="1"/>
    <col min="6653" max="6653" width="12.140625" style="38" customWidth="1"/>
    <col min="6654" max="6654" width="2.85546875" style="38" customWidth="1"/>
    <col min="6655" max="6655" width="12.5703125" style="38" customWidth="1"/>
    <col min="6656" max="6656" width="12.42578125" style="38" customWidth="1"/>
    <col min="6657" max="6657" width="11.140625" style="38" customWidth="1"/>
    <col min="6658" max="6658" width="12.85546875" style="38" customWidth="1"/>
    <col min="6659" max="6659" width="12.42578125" style="38" customWidth="1"/>
    <col min="6660" max="6899" width="12.42578125" style="38"/>
    <col min="6900" max="6900" width="4.7109375" style="38" customWidth="1"/>
    <col min="6901" max="6901" width="4.5703125" style="38" customWidth="1"/>
    <col min="6902" max="6902" width="4.42578125" style="38" customWidth="1"/>
    <col min="6903" max="6903" width="4" style="38" customWidth="1"/>
    <col min="6904" max="6904" width="2.42578125" style="38" customWidth="1"/>
    <col min="6905" max="6905" width="46.140625" style="38" customWidth="1"/>
    <col min="6906" max="6907" width="12.5703125" style="38" customWidth="1"/>
    <col min="6908" max="6908" width="11.140625" style="38" customWidth="1"/>
    <col min="6909" max="6909" width="12.140625" style="38" customWidth="1"/>
    <col min="6910" max="6910" width="2.85546875" style="38" customWidth="1"/>
    <col min="6911" max="6911" width="12.5703125" style="38" customWidth="1"/>
    <col min="6912" max="6912" width="12.42578125" style="38" customWidth="1"/>
    <col min="6913" max="6913" width="11.140625" style="38" customWidth="1"/>
    <col min="6914" max="6914" width="12.85546875" style="38" customWidth="1"/>
    <col min="6915" max="6915" width="12.42578125" style="38" customWidth="1"/>
    <col min="6916" max="7155" width="12.42578125" style="38"/>
    <col min="7156" max="7156" width="4.7109375" style="38" customWidth="1"/>
    <col min="7157" max="7157" width="4.5703125" style="38" customWidth="1"/>
    <col min="7158" max="7158" width="4.42578125" style="38" customWidth="1"/>
    <col min="7159" max="7159" width="4" style="38" customWidth="1"/>
    <col min="7160" max="7160" width="2.42578125" style="38" customWidth="1"/>
    <col min="7161" max="7161" width="46.140625" style="38" customWidth="1"/>
    <col min="7162" max="7163" width="12.5703125" style="38" customWidth="1"/>
    <col min="7164" max="7164" width="11.140625" style="38" customWidth="1"/>
    <col min="7165" max="7165" width="12.140625" style="38" customWidth="1"/>
    <col min="7166" max="7166" width="2.85546875" style="38" customWidth="1"/>
    <col min="7167" max="7167" width="12.5703125" style="38" customWidth="1"/>
    <col min="7168" max="7168" width="12.42578125" style="38" customWidth="1"/>
    <col min="7169" max="7169" width="11.140625" style="38" customWidth="1"/>
    <col min="7170" max="7170" width="12.85546875" style="38" customWidth="1"/>
    <col min="7171" max="7171" width="12.42578125" style="38" customWidth="1"/>
    <col min="7172" max="7411" width="12.42578125" style="38"/>
    <col min="7412" max="7412" width="4.7109375" style="38" customWidth="1"/>
    <col min="7413" max="7413" width="4.5703125" style="38" customWidth="1"/>
    <col min="7414" max="7414" width="4.42578125" style="38" customWidth="1"/>
    <col min="7415" max="7415" width="4" style="38" customWidth="1"/>
    <col min="7416" max="7416" width="2.42578125" style="38" customWidth="1"/>
    <col min="7417" max="7417" width="46.140625" style="38" customWidth="1"/>
    <col min="7418" max="7419" width="12.5703125" style="38" customWidth="1"/>
    <col min="7420" max="7420" width="11.140625" style="38" customWidth="1"/>
    <col min="7421" max="7421" width="12.140625" style="38" customWidth="1"/>
    <col min="7422" max="7422" width="2.85546875" style="38" customWidth="1"/>
    <col min="7423" max="7423" width="12.5703125" style="38" customWidth="1"/>
    <col min="7424" max="7424" width="12.42578125" style="38" customWidth="1"/>
    <col min="7425" max="7425" width="11.140625" style="38" customWidth="1"/>
    <col min="7426" max="7426" width="12.85546875" style="38" customWidth="1"/>
    <col min="7427" max="7427" width="12.42578125" style="38" customWidth="1"/>
    <col min="7428" max="7667" width="12.42578125" style="38"/>
    <col min="7668" max="7668" width="4.7109375" style="38" customWidth="1"/>
    <col min="7669" max="7669" width="4.5703125" style="38" customWidth="1"/>
    <col min="7670" max="7670" width="4.42578125" style="38" customWidth="1"/>
    <col min="7671" max="7671" width="4" style="38" customWidth="1"/>
    <col min="7672" max="7672" width="2.42578125" style="38" customWidth="1"/>
    <col min="7673" max="7673" width="46.140625" style="38" customWidth="1"/>
    <col min="7674" max="7675" width="12.5703125" style="38" customWidth="1"/>
    <col min="7676" max="7676" width="11.140625" style="38" customWidth="1"/>
    <col min="7677" max="7677" width="12.140625" style="38" customWidth="1"/>
    <col min="7678" max="7678" width="2.85546875" style="38" customWidth="1"/>
    <col min="7679" max="7679" width="12.5703125" style="38" customWidth="1"/>
    <col min="7680" max="7680" width="12.42578125" style="38" customWidth="1"/>
    <col min="7681" max="7681" width="11.140625" style="38" customWidth="1"/>
    <col min="7682" max="7682" width="12.85546875" style="38" customWidth="1"/>
    <col min="7683" max="7683" width="12.42578125" style="38" customWidth="1"/>
    <col min="7684" max="7923" width="12.42578125" style="38"/>
    <col min="7924" max="7924" width="4.7109375" style="38" customWidth="1"/>
    <col min="7925" max="7925" width="4.5703125" style="38" customWidth="1"/>
    <col min="7926" max="7926" width="4.42578125" style="38" customWidth="1"/>
    <col min="7927" max="7927" width="4" style="38" customWidth="1"/>
    <col min="7928" max="7928" width="2.42578125" style="38" customWidth="1"/>
    <col min="7929" max="7929" width="46.140625" style="38" customWidth="1"/>
    <col min="7930" max="7931" width="12.5703125" style="38" customWidth="1"/>
    <col min="7932" max="7932" width="11.140625" style="38" customWidth="1"/>
    <col min="7933" max="7933" width="12.140625" style="38" customWidth="1"/>
    <col min="7934" max="7934" width="2.85546875" style="38" customWidth="1"/>
    <col min="7935" max="7935" width="12.5703125" style="38" customWidth="1"/>
    <col min="7936" max="7936" width="12.42578125" style="38" customWidth="1"/>
    <col min="7937" max="7937" width="11.140625" style="38" customWidth="1"/>
    <col min="7938" max="7938" width="12.85546875" style="38" customWidth="1"/>
    <col min="7939" max="7939" width="12.42578125" style="38" customWidth="1"/>
    <col min="7940" max="8179" width="12.42578125" style="38"/>
    <col min="8180" max="8180" width="4.7109375" style="38" customWidth="1"/>
    <col min="8181" max="8181" width="4.5703125" style="38" customWidth="1"/>
    <col min="8182" max="8182" width="4.42578125" style="38" customWidth="1"/>
    <col min="8183" max="8183" width="4" style="38" customWidth="1"/>
    <col min="8184" max="8184" width="2.42578125" style="38" customWidth="1"/>
    <col min="8185" max="8185" width="46.140625" style="38" customWidth="1"/>
    <col min="8186" max="8187" width="12.5703125" style="38" customWidth="1"/>
    <col min="8188" max="8188" width="11.140625" style="38" customWidth="1"/>
    <col min="8189" max="8189" width="12.140625" style="38" customWidth="1"/>
    <col min="8190" max="8190" width="2.85546875" style="38" customWidth="1"/>
    <col min="8191" max="8191" width="12.5703125" style="38" customWidth="1"/>
    <col min="8192" max="8192" width="12.42578125" style="38" customWidth="1"/>
    <col min="8193" max="8193" width="11.140625" style="38" customWidth="1"/>
    <col min="8194" max="8194" width="12.85546875" style="38" customWidth="1"/>
    <col min="8195" max="8195" width="12.42578125" style="38" customWidth="1"/>
    <col min="8196" max="8435" width="12.42578125" style="38"/>
    <col min="8436" max="8436" width="4.7109375" style="38" customWidth="1"/>
    <col min="8437" max="8437" width="4.5703125" style="38" customWidth="1"/>
    <col min="8438" max="8438" width="4.42578125" style="38" customWidth="1"/>
    <col min="8439" max="8439" width="4" style="38" customWidth="1"/>
    <col min="8440" max="8440" width="2.42578125" style="38" customWidth="1"/>
    <col min="8441" max="8441" width="46.140625" style="38" customWidth="1"/>
    <col min="8442" max="8443" width="12.5703125" style="38" customWidth="1"/>
    <col min="8444" max="8444" width="11.140625" style="38" customWidth="1"/>
    <col min="8445" max="8445" width="12.140625" style="38" customWidth="1"/>
    <col min="8446" max="8446" width="2.85546875" style="38" customWidth="1"/>
    <col min="8447" max="8447" width="12.5703125" style="38" customWidth="1"/>
    <col min="8448" max="8448" width="12.42578125" style="38" customWidth="1"/>
    <col min="8449" max="8449" width="11.140625" style="38" customWidth="1"/>
    <col min="8450" max="8450" width="12.85546875" style="38" customWidth="1"/>
    <col min="8451" max="8451" width="12.42578125" style="38" customWidth="1"/>
    <col min="8452" max="8691" width="12.42578125" style="38"/>
    <col min="8692" max="8692" width="4.7109375" style="38" customWidth="1"/>
    <col min="8693" max="8693" width="4.5703125" style="38" customWidth="1"/>
    <col min="8694" max="8694" width="4.42578125" style="38" customWidth="1"/>
    <col min="8695" max="8695" width="4" style="38" customWidth="1"/>
    <col min="8696" max="8696" width="2.42578125" style="38" customWidth="1"/>
    <col min="8697" max="8697" width="46.140625" style="38" customWidth="1"/>
    <col min="8698" max="8699" width="12.5703125" style="38" customWidth="1"/>
    <col min="8700" max="8700" width="11.140625" style="38" customWidth="1"/>
    <col min="8701" max="8701" width="12.140625" style="38" customWidth="1"/>
    <col min="8702" max="8702" width="2.85546875" style="38" customWidth="1"/>
    <col min="8703" max="8703" width="12.5703125" style="38" customWidth="1"/>
    <col min="8704" max="8704" width="12.42578125" style="38" customWidth="1"/>
    <col min="8705" max="8705" width="11.140625" style="38" customWidth="1"/>
    <col min="8706" max="8706" width="12.85546875" style="38" customWidth="1"/>
    <col min="8707" max="8707" width="12.42578125" style="38" customWidth="1"/>
    <col min="8708" max="8947" width="12.42578125" style="38"/>
    <col min="8948" max="8948" width="4.7109375" style="38" customWidth="1"/>
    <col min="8949" max="8949" width="4.5703125" style="38" customWidth="1"/>
    <col min="8950" max="8950" width="4.42578125" style="38" customWidth="1"/>
    <col min="8951" max="8951" width="4" style="38" customWidth="1"/>
    <col min="8952" max="8952" width="2.42578125" style="38" customWidth="1"/>
    <col min="8953" max="8953" width="46.140625" style="38" customWidth="1"/>
    <col min="8954" max="8955" width="12.5703125" style="38" customWidth="1"/>
    <col min="8956" max="8956" width="11.140625" style="38" customWidth="1"/>
    <col min="8957" max="8957" width="12.140625" style="38" customWidth="1"/>
    <col min="8958" max="8958" width="2.85546875" style="38" customWidth="1"/>
    <col min="8959" max="8959" width="12.5703125" style="38" customWidth="1"/>
    <col min="8960" max="8960" width="12.42578125" style="38" customWidth="1"/>
    <col min="8961" max="8961" width="11.140625" style="38" customWidth="1"/>
    <col min="8962" max="8962" width="12.85546875" style="38" customWidth="1"/>
    <col min="8963" max="8963" width="12.42578125" style="38" customWidth="1"/>
    <col min="8964" max="9203" width="12.42578125" style="38"/>
    <col min="9204" max="9204" width="4.7109375" style="38" customWidth="1"/>
    <col min="9205" max="9205" width="4.5703125" style="38" customWidth="1"/>
    <col min="9206" max="9206" width="4.42578125" style="38" customWidth="1"/>
    <col min="9207" max="9207" width="4" style="38" customWidth="1"/>
    <col min="9208" max="9208" width="2.42578125" style="38" customWidth="1"/>
    <col min="9209" max="9209" width="46.140625" style="38" customWidth="1"/>
    <col min="9210" max="9211" width="12.5703125" style="38" customWidth="1"/>
    <col min="9212" max="9212" width="11.140625" style="38" customWidth="1"/>
    <col min="9213" max="9213" width="12.140625" style="38" customWidth="1"/>
    <col min="9214" max="9214" width="2.85546875" style="38" customWidth="1"/>
    <col min="9215" max="9215" width="12.5703125" style="38" customWidth="1"/>
    <col min="9216" max="9216" width="12.42578125" style="38" customWidth="1"/>
    <col min="9217" max="9217" width="11.140625" style="38" customWidth="1"/>
    <col min="9218" max="9218" width="12.85546875" style="38" customWidth="1"/>
    <col min="9219" max="9219" width="12.42578125" style="38" customWidth="1"/>
    <col min="9220" max="9459" width="12.42578125" style="38"/>
    <col min="9460" max="9460" width="4.7109375" style="38" customWidth="1"/>
    <col min="9461" max="9461" width="4.5703125" style="38" customWidth="1"/>
    <col min="9462" max="9462" width="4.42578125" style="38" customWidth="1"/>
    <col min="9463" max="9463" width="4" style="38" customWidth="1"/>
    <col min="9464" max="9464" width="2.42578125" style="38" customWidth="1"/>
    <col min="9465" max="9465" width="46.140625" style="38" customWidth="1"/>
    <col min="9466" max="9467" width="12.5703125" style="38" customWidth="1"/>
    <col min="9468" max="9468" width="11.140625" style="38" customWidth="1"/>
    <col min="9469" max="9469" width="12.140625" style="38" customWidth="1"/>
    <col min="9470" max="9470" width="2.85546875" style="38" customWidth="1"/>
    <col min="9471" max="9471" width="12.5703125" style="38" customWidth="1"/>
    <col min="9472" max="9472" width="12.42578125" style="38" customWidth="1"/>
    <col min="9473" max="9473" width="11.140625" style="38" customWidth="1"/>
    <col min="9474" max="9474" width="12.85546875" style="38" customWidth="1"/>
    <col min="9475" max="9475" width="12.42578125" style="38" customWidth="1"/>
    <col min="9476" max="9715" width="12.42578125" style="38"/>
    <col min="9716" max="9716" width="4.7109375" style="38" customWidth="1"/>
    <col min="9717" max="9717" width="4.5703125" style="38" customWidth="1"/>
    <col min="9718" max="9718" width="4.42578125" style="38" customWidth="1"/>
    <col min="9719" max="9719" width="4" style="38" customWidth="1"/>
    <col min="9720" max="9720" width="2.42578125" style="38" customWidth="1"/>
    <col min="9721" max="9721" width="46.140625" style="38" customWidth="1"/>
    <col min="9722" max="9723" width="12.5703125" style="38" customWidth="1"/>
    <col min="9724" max="9724" width="11.140625" style="38" customWidth="1"/>
    <col min="9725" max="9725" width="12.140625" style="38" customWidth="1"/>
    <col min="9726" max="9726" width="2.85546875" style="38" customWidth="1"/>
    <col min="9727" max="9727" width="12.5703125" style="38" customWidth="1"/>
    <col min="9728" max="9728" width="12.42578125" style="38" customWidth="1"/>
    <col min="9729" max="9729" width="11.140625" style="38" customWidth="1"/>
    <col min="9730" max="9730" width="12.85546875" style="38" customWidth="1"/>
    <col min="9731" max="9731" width="12.42578125" style="38" customWidth="1"/>
    <col min="9732" max="9971" width="12.42578125" style="38"/>
    <col min="9972" max="9972" width="4.7109375" style="38" customWidth="1"/>
    <col min="9973" max="9973" width="4.5703125" style="38" customWidth="1"/>
    <col min="9974" max="9974" width="4.42578125" style="38" customWidth="1"/>
    <col min="9975" max="9975" width="4" style="38" customWidth="1"/>
    <col min="9976" max="9976" width="2.42578125" style="38" customWidth="1"/>
    <col min="9977" max="9977" width="46.140625" style="38" customWidth="1"/>
    <col min="9978" max="9979" width="12.5703125" style="38" customWidth="1"/>
    <col min="9980" max="9980" width="11.140625" style="38" customWidth="1"/>
    <col min="9981" max="9981" width="12.140625" style="38" customWidth="1"/>
    <col min="9982" max="9982" width="2.85546875" style="38" customWidth="1"/>
    <col min="9983" max="9983" width="12.5703125" style="38" customWidth="1"/>
    <col min="9984" max="9984" width="12.42578125" style="38" customWidth="1"/>
    <col min="9985" max="9985" width="11.140625" style="38" customWidth="1"/>
    <col min="9986" max="9986" width="12.85546875" style="38" customWidth="1"/>
    <col min="9987" max="9987" width="12.42578125" style="38" customWidth="1"/>
    <col min="9988" max="10227" width="12.42578125" style="38"/>
    <col min="10228" max="10228" width="4.7109375" style="38" customWidth="1"/>
    <col min="10229" max="10229" width="4.5703125" style="38" customWidth="1"/>
    <col min="10230" max="10230" width="4.42578125" style="38" customWidth="1"/>
    <col min="10231" max="10231" width="4" style="38" customWidth="1"/>
    <col min="10232" max="10232" width="2.42578125" style="38" customWidth="1"/>
    <col min="10233" max="10233" width="46.140625" style="38" customWidth="1"/>
    <col min="10234" max="10235" width="12.5703125" style="38" customWidth="1"/>
    <col min="10236" max="10236" width="11.140625" style="38" customWidth="1"/>
    <col min="10237" max="10237" width="12.140625" style="38" customWidth="1"/>
    <col min="10238" max="10238" width="2.85546875" style="38" customWidth="1"/>
    <col min="10239" max="10239" width="12.5703125" style="38" customWidth="1"/>
    <col min="10240" max="10240" width="12.42578125" style="38" customWidth="1"/>
    <col min="10241" max="10241" width="11.140625" style="38" customWidth="1"/>
    <col min="10242" max="10242" width="12.85546875" style="38" customWidth="1"/>
    <col min="10243" max="10243" width="12.42578125" style="38" customWidth="1"/>
    <col min="10244" max="10483" width="12.42578125" style="38"/>
    <col min="10484" max="10484" width="4.7109375" style="38" customWidth="1"/>
    <col min="10485" max="10485" width="4.5703125" style="38" customWidth="1"/>
    <col min="10486" max="10486" width="4.42578125" style="38" customWidth="1"/>
    <col min="10487" max="10487" width="4" style="38" customWidth="1"/>
    <col min="10488" max="10488" width="2.42578125" style="38" customWidth="1"/>
    <col min="10489" max="10489" width="46.140625" style="38" customWidth="1"/>
    <col min="10490" max="10491" width="12.5703125" style="38" customWidth="1"/>
    <col min="10492" max="10492" width="11.140625" style="38" customWidth="1"/>
    <col min="10493" max="10493" width="12.140625" style="38" customWidth="1"/>
    <col min="10494" max="10494" width="2.85546875" style="38" customWidth="1"/>
    <col min="10495" max="10495" width="12.5703125" style="38" customWidth="1"/>
    <col min="10496" max="10496" width="12.42578125" style="38" customWidth="1"/>
    <col min="10497" max="10497" width="11.140625" style="38" customWidth="1"/>
    <col min="10498" max="10498" width="12.85546875" style="38" customWidth="1"/>
    <col min="10499" max="10499" width="12.42578125" style="38" customWidth="1"/>
    <col min="10500" max="10739" width="12.42578125" style="38"/>
    <col min="10740" max="10740" width="4.7109375" style="38" customWidth="1"/>
    <col min="10741" max="10741" width="4.5703125" style="38" customWidth="1"/>
    <col min="10742" max="10742" width="4.42578125" style="38" customWidth="1"/>
    <col min="10743" max="10743" width="4" style="38" customWidth="1"/>
    <col min="10744" max="10744" width="2.42578125" style="38" customWidth="1"/>
    <col min="10745" max="10745" width="46.140625" style="38" customWidth="1"/>
    <col min="10746" max="10747" width="12.5703125" style="38" customWidth="1"/>
    <col min="10748" max="10748" width="11.140625" style="38" customWidth="1"/>
    <col min="10749" max="10749" width="12.140625" style="38" customWidth="1"/>
    <col min="10750" max="10750" width="2.85546875" style="38" customWidth="1"/>
    <col min="10751" max="10751" width="12.5703125" style="38" customWidth="1"/>
    <col min="10752" max="10752" width="12.42578125" style="38" customWidth="1"/>
    <col min="10753" max="10753" width="11.140625" style="38" customWidth="1"/>
    <col min="10754" max="10754" width="12.85546875" style="38" customWidth="1"/>
    <col min="10755" max="10755" width="12.42578125" style="38" customWidth="1"/>
    <col min="10756" max="10995" width="12.42578125" style="38"/>
    <col min="10996" max="10996" width="4.7109375" style="38" customWidth="1"/>
    <col min="10997" max="10997" width="4.5703125" style="38" customWidth="1"/>
    <col min="10998" max="10998" width="4.42578125" style="38" customWidth="1"/>
    <col min="10999" max="10999" width="4" style="38" customWidth="1"/>
    <col min="11000" max="11000" width="2.42578125" style="38" customWidth="1"/>
    <col min="11001" max="11001" width="46.140625" style="38" customWidth="1"/>
    <col min="11002" max="11003" width="12.5703125" style="38" customWidth="1"/>
    <col min="11004" max="11004" width="11.140625" style="38" customWidth="1"/>
    <col min="11005" max="11005" width="12.140625" style="38" customWidth="1"/>
    <col min="11006" max="11006" width="2.85546875" style="38" customWidth="1"/>
    <col min="11007" max="11007" width="12.5703125" style="38" customWidth="1"/>
    <col min="11008" max="11008" width="12.42578125" style="38" customWidth="1"/>
    <col min="11009" max="11009" width="11.140625" style="38" customWidth="1"/>
    <col min="11010" max="11010" width="12.85546875" style="38" customWidth="1"/>
    <col min="11011" max="11011" width="12.42578125" style="38" customWidth="1"/>
    <col min="11012" max="11251" width="12.42578125" style="38"/>
    <col min="11252" max="11252" width="4.7109375" style="38" customWidth="1"/>
    <col min="11253" max="11253" width="4.5703125" style="38" customWidth="1"/>
    <col min="11254" max="11254" width="4.42578125" style="38" customWidth="1"/>
    <col min="11255" max="11255" width="4" style="38" customWidth="1"/>
    <col min="11256" max="11256" width="2.42578125" style="38" customWidth="1"/>
    <col min="11257" max="11257" width="46.140625" style="38" customWidth="1"/>
    <col min="11258" max="11259" width="12.5703125" style="38" customWidth="1"/>
    <col min="11260" max="11260" width="11.140625" style="38" customWidth="1"/>
    <col min="11261" max="11261" width="12.140625" style="38" customWidth="1"/>
    <col min="11262" max="11262" width="2.85546875" style="38" customWidth="1"/>
    <col min="11263" max="11263" width="12.5703125" style="38" customWidth="1"/>
    <col min="11264" max="11264" width="12.42578125" style="38" customWidth="1"/>
    <col min="11265" max="11265" width="11.140625" style="38" customWidth="1"/>
    <col min="11266" max="11266" width="12.85546875" style="38" customWidth="1"/>
    <col min="11267" max="11267" width="12.42578125" style="38" customWidth="1"/>
    <col min="11268" max="11507" width="12.42578125" style="38"/>
    <col min="11508" max="11508" width="4.7109375" style="38" customWidth="1"/>
    <col min="11509" max="11509" width="4.5703125" style="38" customWidth="1"/>
    <col min="11510" max="11510" width="4.42578125" style="38" customWidth="1"/>
    <col min="11511" max="11511" width="4" style="38" customWidth="1"/>
    <col min="11512" max="11512" width="2.42578125" style="38" customWidth="1"/>
    <col min="11513" max="11513" width="46.140625" style="38" customWidth="1"/>
    <col min="11514" max="11515" width="12.5703125" style="38" customWidth="1"/>
    <col min="11516" max="11516" width="11.140625" style="38" customWidth="1"/>
    <col min="11517" max="11517" width="12.140625" style="38" customWidth="1"/>
    <col min="11518" max="11518" width="2.85546875" style="38" customWidth="1"/>
    <col min="11519" max="11519" width="12.5703125" style="38" customWidth="1"/>
    <col min="11520" max="11520" width="12.42578125" style="38" customWidth="1"/>
    <col min="11521" max="11521" width="11.140625" style="38" customWidth="1"/>
    <col min="11522" max="11522" width="12.85546875" style="38" customWidth="1"/>
    <col min="11523" max="11523" width="12.42578125" style="38" customWidth="1"/>
    <col min="11524" max="11763" width="12.42578125" style="38"/>
    <col min="11764" max="11764" width="4.7109375" style="38" customWidth="1"/>
    <col min="11765" max="11765" width="4.5703125" style="38" customWidth="1"/>
    <col min="11766" max="11766" width="4.42578125" style="38" customWidth="1"/>
    <col min="11767" max="11767" width="4" style="38" customWidth="1"/>
    <col min="11768" max="11768" width="2.42578125" style="38" customWidth="1"/>
    <col min="11769" max="11769" width="46.140625" style="38" customWidth="1"/>
    <col min="11770" max="11771" width="12.5703125" style="38" customWidth="1"/>
    <col min="11772" max="11772" width="11.140625" style="38" customWidth="1"/>
    <col min="11773" max="11773" width="12.140625" style="38" customWidth="1"/>
    <col min="11774" max="11774" width="2.85546875" style="38" customWidth="1"/>
    <col min="11775" max="11775" width="12.5703125" style="38" customWidth="1"/>
    <col min="11776" max="11776" width="12.42578125" style="38" customWidth="1"/>
    <col min="11777" max="11777" width="11.140625" style="38" customWidth="1"/>
    <col min="11778" max="11778" width="12.85546875" style="38" customWidth="1"/>
    <col min="11779" max="11779" width="12.42578125" style="38" customWidth="1"/>
    <col min="11780" max="12019" width="12.42578125" style="38"/>
    <col min="12020" max="12020" width="4.7109375" style="38" customWidth="1"/>
    <col min="12021" max="12021" width="4.5703125" style="38" customWidth="1"/>
    <col min="12022" max="12022" width="4.42578125" style="38" customWidth="1"/>
    <col min="12023" max="12023" width="4" style="38" customWidth="1"/>
    <col min="12024" max="12024" width="2.42578125" style="38" customWidth="1"/>
    <col min="12025" max="12025" width="46.140625" style="38" customWidth="1"/>
    <col min="12026" max="12027" width="12.5703125" style="38" customWidth="1"/>
    <col min="12028" max="12028" width="11.140625" style="38" customWidth="1"/>
    <col min="12029" max="12029" width="12.140625" style="38" customWidth="1"/>
    <col min="12030" max="12030" width="2.85546875" style="38" customWidth="1"/>
    <col min="12031" max="12031" width="12.5703125" style="38" customWidth="1"/>
    <col min="12032" max="12032" width="12.42578125" style="38" customWidth="1"/>
    <col min="12033" max="12033" width="11.140625" style="38" customWidth="1"/>
    <col min="12034" max="12034" width="12.85546875" style="38" customWidth="1"/>
    <col min="12035" max="12035" width="12.42578125" style="38" customWidth="1"/>
    <col min="12036" max="12275" width="12.42578125" style="38"/>
    <col min="12276" max="12276" width="4.7109375" style="38" customWidth="1"/>
    <col min="12277" max="12277" width="4.5703125" style="38" customWidth="1"/>
    <col min="12278" max="12278" width="4.42578125" style="38" customWidth="1"/>
    <col min="12279" max="12279" width="4" style="38" customWidth="1"/>
    <col min="12280" max="12280" width="2.42578125" style="38" customWidth="1"/>
    <col min="12281" max="12281" width="46.140625" style="38" customWidth="1"/>
    <col min="12282" max="12283" width="12.5703125" style="38" customWidth="1"/>
    <col min="12284" max="12284" width="11.140625" style="38" customWidth="1"/>
    <col min="12285" max="12285" width="12.140625" style="38" customWidth="1"/>
    <col min="12286" max="12286" width="2.85546875" style="38" customWidth="1"/>
    <col min="12287" max="12287" width="12.5703125" style="38" customWidth="1"/>
    <col min="12288" max="12288" width="12.42578125" style="38" customWidth="1"/>
    <col min="12289" max="12289" width="11.140625" style="38" customWidth="1"/>
    <col min="12290" max="12290" width="12.85546875" style="38" customWidth="1"/>
    <col min="12291" max="12291" width="12.42578125" style="38" customWidth="1"/>
    <col min="12292" max="12531" width="12.42578125" style="38"/>
    <col min="12532" max="12532" width="4.7109375" style="38" customWidth="1"/>
    <col min="12533" max="12533" width="4.5703125" style="38" customWidth="1"/>
    <col min="12534" max="12534" width="4.42578125" style="38" customWidth="1"/>
    <col min="12535" max="12535" width="4" style="38" customWidth="1"/>
    <col min="12536" max="12536" width="2.42578125" style="38" customWidth="1"/>
    <col min="12537" max="12537" width="46.140625" style="38" customWidth="1"/>
    <col min="12538" max="12539" width="12.5703125" style="38" customWidth="1"/>
    <col min="12540" max="12540" width="11.140625" style="38" customWidth="1"/>
    <col min="12541" max="12541" width="12.140625" style="38" customWidth="1"/>
    <col min="12542" max="12542" width="2.85546875" style="38" customWidth="1"/>
    <col min="12543" max="12543" width="12.5703125" style="38" customWidth="1"/>
    <col min="12544" max="12544" width="12.42578125" style="38" customWidth="1"/>
    <col min="12545" max="12545" width="11.140625" style="38" customWidth="1"/>
    <col min="12546" max="12546" width="12.85546875" style="38" customWidth="1"/>
    <col min="12547" max="12547" width="12.42578125" style="38" customWidth="1"/>
    <col min="12548" max="12787" width="12.42578125" style="38"/>
    <col min="12788" max="12788" width="4.7109375" style="38" customWidth="1"/>
    <col min="12789" max="12789" width="4.5703125" style="38" customWidth="1"/>
    <col min="12790" max="12790" width="4.42578125" style="38" customWidth="1"/>
    <col min="12791" max="12791" width="4" style="38" customWidth="1"/>
    <col min="12792" max="12792" width="2.42578125" style="38" customWidth="1"/>
    <col min="12793" max="12793" width="46.140625" style="38" customWidth="1"/>
    <col min="12794" max="12795" width="12.5703125" style="38" customWidth="1"/>
    <col min="12796" max="12796" width="11.140625" style="38" customWidth="1"/>
    <col min="12797" max="12797" width="12.140625" style="38" customWidth="1"/>
    <col min="12798" max="12798" width="2.85546875" style="38" customWidth="1"/>
    <col min="12799" max="12799" width="12.5703125" style="38" customWidth="1"/>
    <col min="12800" max="12800" width="12.42578125" style="38" customWidth="1"/>
    <col min="12801" max="12801" width="11.140625" style="38" customWidth="1"/>
    <col min="12802" max="12802" width="12.85546875" style="38" customWidth="1"/>
    <col min="12803" max="12803" width="12.42578125" style="38" customWidth="1"/>
    <col min="12804" max="13043" width="12.42578125" style="38"/>
    <col min="13044" max="13044" width="4.7109375" style="38" customWidth="1"/>
    <col min="13045" max="13045" width="4.5703125" style="38" customWidth="1"/>
    <col min="13046" max="13046" width="4.42578125" style="38" customWidth="1"/>
    <col min="13047" max="13047" width="4" style="38" customWidth="1"/>
    <col min="13048" max="13048" width="2.42578125" style="38" customWidth="1"/>
    <col min="13049" max="13049" width="46.140625" style="38" customWidth="1"/>
    <col min="13050" max="13051" width="12.5703125" style="38" customWidth="1"/>
    <col min="13052" max="13052" width="11.140625" style="38" customWidth="1"/>
    <col min="13053" max="13053" width="12.140625" style="38" customWidth="1"/>
    <col min="13054" max="13054" width="2.85546875" style="38" customWidth="1"/>
    <col min="13055" max="13055" width="12.5703125" style="38" customWidth="1"/>
    <col min="13056" max="13056" width="12.42578125" style="38" customWidth="1"/>
    <col min="13057" max="13057" width="11.140625" style="38" customWidth="1"/>
    <col min="13058" max="13058" width="12.85546875" style="38" customWidth="1"/>
    <col min="13059" max="13059" width="12.42578125" style="38" customWidth="1"/>
    <col min="13060" max="13299" width="12.42578125" style="38"/>
    <col min="13300" max="13300" width="4.7109375" style="38" customWidth="1"/>
    <col min="13301" max="13301" width="4.5703125" style="38" customWidth="1"/>
    <col min="13302" max="13302" width="4.42578125" style="38" customWidth="1"/>
    <col min="13303" max="13303" width="4" style="38" customWidth="1"/>
    <col min="13304" max="13304" width="2.42578125" style="38" customWidth="1"/>
    <col min="13305" max="13305" width="46.140625" style="38" customWidth="1"/>
    <col min="13306" max="13307" width="12.5703125" style="38" customWidth="1"/>
    <col min="13308" max="13308" width="11.140625" style="38" customWidth="1"/>
    <col min="13309" max="13309" width="12.140625" style="38" customWidth="1"/>
    <col min="13310" max="13310" width="2.85546875" style="38" customWidth="1"/>
    <col min="13311" max="13311" width="12.5703125" style="38" customWidth="1"/>
    <col min="13312" max="13312" width="12.42578125" style="38" customWidth="1"/>
    <col min="13313" max="13313" width="11.140625" style="38" customWidth="1"/>
    <col min="13314" max="13314" width="12.85546875" style="38" customWidth="1"/>
    <col min="13315" max="13315" width="12.42578125" style="38" customWidth="1"/>
    <col min="13316" max="13555" width="12.42578125" style="38"/>
    <col min="13556" max="13556" width="4.7109375" style="38" customWidth="1"/>
    <col min="13557" max="13557" width="4.5703125" style="38" customWidth="1"/>
    <col min="13558" max="13558" width="4.42578125" style="38" customWidth="1"/>
    <col min="13559" max="13559" width="4" style="38" customWidth="1"/>
    <col min="13560" max="13560" width="2.42578125" style="38" customWidth="1"/>
    <col min="13561" max="13561" width="46.140625" style="38" customWidth="1"/>
    <col min="13562" max="13563" width="12.5703125" style="38" customWidth="1"/>
    <col min="13564" max="13564" width="11.140625" style="38" customWidth="1"/>
    <col min="13565" max="13565" width="12.140625" style="38" customWidth="1"/>
    <col min="13566" max="13566" width="2.85546875" style="38" customWidth="1"/>
    <col min="13567" max="13567" width="12.5703125" style="38" customWidth="1"/>
    <col min="13568" max="13568" width="12.42578125" style="38" customWidth="1"/>
    <col min="13569" max="13569" width="11.140625" style="38" customWidth="1"/>
    <col min="13570" max="13570" width="12.85546875" style="38" customWidth="1"/>
    <col min="13571" max="13571" width="12.42578125" style="38" customWidth="1"/>
    <col min="13572" max="13811" width="12.42578125" style="38"/>
    <col min="13812" max="13812" width="4.7109375" style="38" customWidth="1"/>
    <col min="13813" max="13813" width="4.5703125" style="38" customWidth="1"/>
    <col min="13814" max="13814" width="4.42578125" style="38" customWidth="1"/>
    <col min="13815" max="13815" width="4" style="38" customWidth="1"/>
    <col min="13816" max="13816" width="2.42578125" style="38" customWidth="1"/>
    <col min="13817" max="13817" width="46.140625" style="38" customWidth="1"/>
    <col min="13818" max="13819" width="12.5703125" style="38" customWidth="1"/>
    <col min="13820" max="13820" width="11.140625" style="38" customWidth="1"/>
    <col min="13821" max="13821" width="12.140625" style="38" customWidth="1"/>
    <col min="13822" max="13822" width="2.85546875" style="38" customWidth="1"/>
    <col min="13823" max="13823" width="12.5703125" style="38" customWidth="1"/>
    <col min="13824" max="13824" width="12.42578125" style="38" customWidth="1"/>
    <col min="13825" max="13825" width="11.140625" style="38" customWidth="1"/>
    <col min="13826" max="13826" width="12.85546875" style="38" customWidth="1"/>
    <col min="13827" max="13827" width="12.42578125" style="38" customWidth="1"/>
    <col min="13828" max="14067" width="12.42578125" style="38"/>
    <col min="14068" max="14068" width="4.7109375" style="38" customWidth="1"/>
    <col min="14069" max="14069" width="4.5703125" style="38" customWidth="1"/>
    <col min="14070" max="14070" width="4.42578125" style="38" customWidth="1"/>
    <col min="14071" max="14071" width="4" style="38" customWidth="1"/>
    <col min="14072" max="14072" width="2.42578125" style="38" customWidth="1"/>
    <col min="14073" max="14073" width="46.140625" style="38" customWidth="1"/>
    <col min="14074" max="14075" width="12.5703125" style="38" customWidth="1"/>
    <col min="14076" max="14076" width="11.140625" style="38" customWidth="1"/>
    <col min="14077" max="14077" width="12.140625" style="38" customWidth="1"/>
    <col min="14078" max="14078" width="2.85546875" style="38" customWidth="1"/>
    <col min="14079" max="14079" width="12.5703125" style="38" customWidth="1"/>
    <col min="14080" max="14080" width="12.42578125" style="38" customWidth="1"/>
    <col min="14081" max="14081" width="11.140625" style="38" customWidth="1"/>
    <col min="14082" max="14082" width="12.85546875" style="38" customWidth="1"/>
    <col min="14083" max="14083" width="12.42578125" style="38" customWidth="1"/>
    <col min="14084" max="14323" width="12.42578125" style="38"/>
    <col min="14324" max="14324" width="4.7109375" style="38" customWidth="1"/>
    <col min="14325" max="14325" width="4.5703125" style="38" customWidth="1"/>
    <col min="14326" max="14326" width="4.42578125" style="38" customWidth="1"/>
    <col min="14327" max="14327" width="4" style="38" customWidth="1"/>
    <col min="14328" max="14328" width="2.42578125" style="38" customWidth="1"/>
    <col min="14329" max="14329" width="46.140625" style="38" customWidth="1"/>
    <col min="14330" max="14331" width="12.5703125" style="38" customWidth="1"/>
    <col min="14332" max="14332" width="11.140625" style="38" customWidth="1"/>
    <col min="14333" max="14333" width="12.140625" style="38" customWidth="1"/>
    <col min="14334" max="14334" width="2.85546875" style="38" customWidth="1"/>
    <col min="14335" max="14335" width="12.5703125" style="38" customWidth="1"/>
    <col min="14336" max="14336" width="12.42578125" style="38" customWidth="1"/>
    <col min="14337" max="14337" width="11.140625" style="38" customWidth="1"/>
    <col min="14338" max="14338" width="12.85546875" style="38" customWidth="1"/>
    <col min="14339" max="14339" width="12.42578125" style="38" customWidth="1"/>
    <col min="14340" max="14579" width="12.42578125" style="38"/>
    <col min="14580" max="14580" width="4.7109375" style="38" customWidth="1"/>
    <col min="14581" max="14581" width="4.5703125" style="38" customWidth="1"/>
    <col min="14582" max="14582" width="4.42578125" style="38" customWidth="1"/>
    <col min="14583" max="14583" width="4" style="38" customWidth="1"/>
    <col min="14584" max="14584" width="2.42578125" style="38" customWidth="1"/>
    <col min="14585" max="14585" width="46.140625" style="38" customWidth="1"/>
    <col min="14586" max="14587" width="12.5703125" style="38" customWidth="1"/>
    <col min="14588" max="14588" width="11.140625" style="38" customWidth="1"/>
    <col min="14589" max="14589" width="12.140625" style="38" customWidth="1"/>
    <col min="14590" max="14590" width="2.85546875" style="38" customWidth="1"/>
    <col min="14591" max="14591" width="12.5703125" style="38" customWidth="1"/>
    <col min="14592" max="14592" width="12.42578125" style="38" customWidth="1"/>
    <col min="14593" max="14593" width="11.140625" style="38" customWidth="1"/>
    <col min="14594" max="14594" width="12.85546875" style="38" customWidth="1"/>
    <col min="14595" max="14595" width="12.42578125" style="38" customWidth="1"/>
    <col min="14596" max="14835" width="12.42578125" style="38"/>
    <col min="14836" max="14836" width="4.7109375" style="38" customWidth="1"/>
    <col min="14837" max="14837" width="4.5703125" style="38" customWidth="1"/>
    <col min="14838" max="14838" width="4.42578125" style="38" customWidth="1"/>
    <col min="14839" max="14839" width="4" style="38" customWidth="1"/>
    <col min="14840" max="14840" width="2.42578125" style="38" customWidth="1"/>
    <col min="14841" max="14841" width="46.140625" style="38" customWidth="1"/>
    <col min="14842" max="14843" width="12.5703125" style="38" customWidth="1"/>
    <col min="14844" max="14844" width="11.140625" style="38" customWidth="1"/>
    <col min="14845" max="14845" width="12.140625" style="38" customWidth="1"/>
    <col min="14846" max="14846" width="2.85546875" style="38" customWidth="1"/>
    <col min="14847" max="14847" width="12.5703125" style="38" customWidth="1"/>
    <col min="14848" max="14848" width="12.42578125" style="38" customWidth="1"/>
    <col min="14849" max="14849" width="11.140625" style="38" customWidth="1"/>
    <col min="14850" max="14850" width="12.85546875" style="38" customWidth="1"/>
    <col min="14851" max="14851" width="12.42578125" style="38" customWidth="1"/>
    <col min="14852" max="15091" width="12.42578125" style="38"/>
    <col min="15092" max="15092" width="4.7109375" style="38" customWidth="1"/>
    <col min="15093" max="15093" width="4.5703125" style="38" customWidth="1"/>
    <col min="15094" max="15094" width="4.42578125" style="38" customWidth="1"/>
    <col min="15095" max="15095" width="4" style="38" customWidth="1"/>
    <col min="15096" max="15096" width="2.42578125" style="38" customWidth="1"/>
    <col min="15097" max="15097" width="46.140625" style="38" customWidth="1"/>
    <col min="15098" max="15099" width="12.5703125" style="38" customWidth="1"/>
    <col min="15100" max="15100" width="11.140625" style="38" customWidth="1"/>
    <col min="15101" max="15101" width="12.140625" style="38" customWidth="1"/>
    <col min="15102" max="15102" width="2.85546875" style="38" customWidth="1"/>
    <col min="15103" max="15103" width="12.5703125" style="38" customWidth="1"/>
    <col min="15104" max="15104" width="12.42578125" style="38" customWidth="1"/>
    <col min="15105" max="15105" width="11.140625" style="38" customWidth="1"/>
    <col min="15106" max="15106" width="12.85546875" style="38" customWidth="1"/>
    <col min="15107" max="15107" width="12.42578125" style="38" customWidth="1"/>
    <col min="15108" max="15347" width="12.42578125" style="38"/>
    <col min="15348" max="15348" width="4.7109375" style="38" customWidth="1"/>
    <col min="15349" max="15349" width="4.5703125" style="38" customWidth="1"/>
    <col min="15350" max="15350" width="4.42578125" style="38" customWidth="1"/>
    <col min="15351" max="15351" width="4" style="38" customWidth="1"/>
    <col min="15352" max="15352" width="2.42578125" style="38" customWidth="1"/>
    <col min="15353" max="15353" width="46.140625" style="38" customWidth="1"/>
    <col min="15354" max="15355" width="12.5703125" style="38" customWidth="1"/>
    <col min="15356" max="15356" width="11.140625" style="38" customWidth="1"/>
    <col min="15357" max="15357" width="12.140625" style="38" customWidth="1"/>
    <col min="15358" max="15358" width="2.85546875" style="38" customWidth="1"/>
    <col min="15359" max="15359" width="12.5703125" style="38" customWidth="1"/>
    <col min="15360" max="15360" width="12.42578125" style="38" customWidth="1"/>
    <col min="15361" max="15361" width="11.140625" style="38" customWidth="1"/>
    <col min="15362" max="15362" width="12.85546875" style="38" customWidth="1"/>
    <col min="15363" max="15363" width="12.42578125" style="38" customWidth="1"/>
    <col min="15364" max="15603" width="12.42578125" style="38"/>
    <col min="15604" max="15604" width="4.7109375" style="38" customWidth="1"/>
    <col min="15605" max="15605" width="4.5703125" style="38" customWidth="1"/>
    <col min="15606" max="15606" width="4.42578125" style="38" customWidth="1"/>
    <col min="15607" max="15607" width="4" style="38" customWidth="1"/>
    <col min="15608" max="15608" width="2.42578125" style="38" customWidth="1"/>
    <col min="15609" max="15609" width="46.140625" style="38" customWidth="1"/>
    <col min="15610" max="15611" width="12.5703125" style="38" customWidth="1"/>
    <col min="15612" max="15612" width="11.140625" style="38" customWidth="1"/>
    <col min="15613" max="15613" width="12.140625" style="38" customWidth="1"/>
    <col min="15614" max="15614" width="2.85546875" style="38" customWidth="1"/>
    <col min="15615" max="15615" width="12.5703125" style="38" customWidth="1"/>
    <col min="15616" max="15616" width="12.42578125" style="38" customWidth="1"/>
    <col min="15617" max="15617" width="11.140625" style="38" customWidth="1"/>
    <col min="15618" max="15618" width="12.85546875" style="38" customWidth="1"/>
    <col min="15619" max="15619" width="12.42578125" style="38" customWidth="1"/>
    <col min="15620" max="15859" width="12.42578125" style="38"/>
    <col min="15860" max="15860" width="4.7109375" style="38" customWidth="1"/>
    <col min="15861" max="15861" width="4.5703125" style="38" customWidth="1"/>
    <col min="15862" max="15862" width="4.42578125" style="38" customWidth="1"/>
    <col min="15863" max="15863" width="4" style="38" customWidth="1"/>
    <col min="15864" max="15864" width="2.42578125" style="38" customWidth="1"/>
    <col min="15865" max="15865" width="46.140625" style="38" customWidth="1"/>
    <col min="15866" max="15867" width="12.5703125" style="38" customWidth="1"/>
    <col min="15868" max="15868" width="11.140625" style="38" customWidth="1"/>
    <col min="15869" max="15869" width="12.140625" style="38" customWidth="1"/>
    <col min="15870" max="15870" width="2.85546875" style="38" customWidth="1"/>
    <col min="15871" max="15871" width="12.5703125" style="38" customWidth="1"/>
    <col min="15872" max="15872" width="12.42578125" style="38" customWidth="1"/>
    <col min="15873" max="15873" width="11.140625" style="38" customWidth="1"/>
    <col min="15874" max="15874" width="12.85546875" style="38" customWidth="1"/>
    <col min="15875" max="15875" width="12.42578125" style="38" customWidth="1"/>
    <col min="15876" max="16115" width="12.42578125" style="38"/>
    <col min="16116" max="16116" width="4.7109375" style="38" customWidth="1"/>
    <col min="16117" max="16117" width="4.5703125" style="38" customWidth="1"/>
    <col min="16118" max="16118" width="4.42578125" style="38" customWidth="1"/>
    <col min="16119" max="16119" width="4" style="38" customWidth="1"/>
    <col min="16120" max="16120" width="2.42578125" style="38" customWidth="1"/>
    <col min="16121" max="16121" width="46.140625" style="38" customWidth="1"/>
    <col min="16122" max="16123" width="12.5703125" style="38" customWidth="1"/>
    <col min="16124" max="16124" width="11.140625" style="38" customWidth="1"/>
    <col min="16125" max="16125" width="12.140625" style="38" customWidth="1"/>
    <col min="16126" max="16126" width="2.85546875" style="38" customWidth="1"/>
    <col min="16127" max="16127" width="12.5703125" style="38" customWidth="1"/>
    <col min="16128" max="16128" width="12.42578125" style="38" customWidth="1"/>
    <col min="16129" max="16129" width="11.140625" style="38" customWidth="1"/>
    <col min="16130" max="16130" width="12.85546875" style="38" customWidth="1"/>
    <col min="16131" max="16131" width="12.42578125" style="38" customWidth="1"/>
    <col min="16132" max="16384" width="12.42578125" style="38"/>
  </cols>
  <sheetData>
    <row r="1" spans="2:17" ht="21">
      <c r="B1" s="295" t="s">
        <v>95</v>
      </c>
      <c r="C1" s="295"/>
      <c r="D1" s="295"/>
      <c r="E1" s="295"/>
      <c r="F1" s="295"/>
      <c r="G1" s="295"/>
      <c r="H1" s="295"/>
      <c r="I1" s="295"/>
      <c r="J1" s="295"/>
      <c r="K1" s="295"/>
      <c r="L1" s="295"/>
      <c r="M1" s="295"/>
      <c r="N1" s="295"/>
      <c r="O1" s="295"/>
    </row>
    <row r="2" spans="2:17" ht="16.5" customHeight="1">
      <c r="B2" s="296" t="s">
        <v>49</v>
      </c>
      <c r="C2" s="296"/>
      <c r="D2" s="296"/>
      <c r="E2" s="296"/>
      <c r="F2" s="296"/>
      <c r="G2" s="296"/>
      <c r="H2" s="296"/>
      <c r="I2" s="296"/>
      <c r="J2" s="296"/>
      <c r="K2" s="296"/>
      <c r="L2" s="296"/>
      <c r="M2" s="296"/>
      <c r="N2" s="296"/>
      <c r="O2" s="296"/>
    </row>
    <row r="3" spans="2:17" ht="3.75" customHeight="1">
      <c r="B3" s="39"/>
      <c r="C3" s="39"/>
      <c r="D3" s="39"/>
      <c r="E3" s="39"/>
      <c r="F3" s="39"/>
      <c r="G3" s="39"/>
      <c r="H3" s="99"/>
      <c r="I3" s="39"/>
      <c r="J3" s="39"/>
      <c r="K3" s="39"/>
      <c r="L3" s="39"/>
      <c r="M3" s="117"/>
      <c r="N3" s="39"/>
      <c r="O3" s="39"/>
    </row>
    <row r="4" spans="2:17">
      <c r="G4" s="297" t="s">
        <v>44</v>
      </c>
      <c r="H4" s="297"/>
      <c r="I4" s="297" t="s">
        <v>45</v>
      </c>
      <c r="J4" s="297"/>
      <c r="K4" s="39"/>
      <c r="L4" s="298" t="s">
        <v>46</v>
      </c>
      <c r="M4" s="298"/>
      <c r="N4" s="297" t="s">
        <v>45</v>
      </c>
      <c r="O4" s="297"/>
    </row>
    <row r="5" spans="2:17" ht="15.75" customHeight="1">
      <c r="G5" s="44">
        <v>43831</v>
      </c>
      <c r="H5" s="91">
        <f>+EDATE(G5,-12)</f>
        <v>43466</v>
      </c>
      <c r="I5" s="43" t="s">
        <v>47</v>
      </c>
      <c r="J5" s="43" t="s">
        <v>48</v>
      </c>
      <c r="K5" s="43"/>
      <c r="L5" s="44" t="s">
        <v>70</v>
      </c>
      <c r="M5" s="91" t="s">
        <v>55</v>
      </c>
      <c r="N5" s="43" t="s">
        <v>47</v>
      </c>
      <c r="O5" s="43" t="s">
        <v>48</v>
      </c>
    </row>
    <row r="6" spans="2:17" ht="6" customHeight="1">
      <c r="B6" s="45"/>
      <c r="C6" s="45"/>
      <c r="D6" s="45"/>
      <c r="E6" s="46"/>
      <c r="F6" s="45"/>
      <c r="G6" s="43"/>
      <c r="H6" s="100"/>
      <c r="I6" s="80"/>
      <c r="J6" s="39"/>
      <c r="K6" s="39"/>
      <c r="L6" s="39"/>
      <c r="M6" s="117"/>
      <c r="N6" s="39"/>
      <c r="O6" s="39"/>
    </row>
    <row r="7" spans="2:17" s="45" customFormat="1" ht="18.75" customHeight="1">
      <c r="B7" s="47" t="s">
        <v>0</v>
      </c>
      <c r="C7" s="47"/>
      <c r="D7" s="47"/>
      <c r="E7" s="47"/>
      <c r="F7" s="47"/>
      <c r="G7" s="48" t="e">
        <f>+#REF!</f>
        <v>#REF!</v>
      </c>
      <c r="H7" s="48">
        <v>296656.89999999991</v>
      </c>
      <c r="I7" s="49" t="e">
        <f>(+G7/H7-1)</f>
        <v>#REF!</v>
      </c>
      <c r="J7" s="48" t="e">
        <f>+G7-H7</f>
        <v>#REF!</v>
      </c>
      <c r="K7" s="50"/>
      <c r="L7" s="48" t="e">
        <f>+#REF!</f>
        <v>#REF!</v>
      </c>
      <c r="M7" s="48"/>
      <c r="N7" s="49" t="e">
        <f>(+L7/M7-1)</f>
        <v>#REF!</v>
      </c>
      <c r="O7" s="48" t="e">
        <f>+L7-M7</f>
        <v>#REF!</v>
      </c>
      <c r="Q7" s="121"/>
    </row>
    <row r="8" spans="2:17" s="55" customFormat="1">
      <c r="B8" s="51"/>
      <c r="C8" s="51" t="s">
        <v>1</v>
      </c>
      <c r="D8" s="51"/>
      <c r="E8" s="51"/>
      <c r="F8" s="51"/>
      <c r="G8" s="52" t="e">
        <f>+#REF!</f>
        <v>#REF!</v>
      </c>
      <c r="H8" s="52">
        <v>254735.8</v>
      </c>
      <c r="I8" s="53" t="e">
        <f>(+G8/H8-1)</f>
        <v>#REF!</v>
      </c>
      <c r="J8" s="52" t="e">
        <f>+G8-H8</f>
        <v>#REF!</v>
      </c>
      <c r="K8" s="54"/>
      <c r="L8" s="52" t="e">
        <f>+#REF!</f>
        <v>#REF!</v>
      </c>
      <c r="M8" s="52"/>
      <c r="N8" s="53" t="e">
        <f>(+L8/M8-1)</f>
        <v>#REF!</v>
      </c>
      <c r="O8" s="52" t="e">
        <f>+L8-M8</f>
        <v>#REF!</v>
      </c>
      <c r="P8" s="113"/>
      <c r="Q8" s="121"/>
    </row>
    <row r="9" spans="2:17" s="56" customFormat="1" ht="12.75" outlineLevel="1">
      <c r="D9" s="56" t="s">
        <v>2</v>
      </c>
      <c r="G9" s="57" t="e">
        <f>+#REF!</f>
        <v>#REF!</v>
      </c>
      <c r="H9" s="57">
        <v>56602.1</v>
      </c>
      <c r="I9" s="58" t="e">
        <f>+(+G9/H9-1)</f>
        <v>#REF!</v>
      </c>
      <c r="J9" s="57" t="e">
        <f>+G9-H9</f>
        <v>#REF!</v>
      </c>
      <c r="K9" s="59"/>
      <c r="L9" s="57" t="e">
        <f>+#REF!</f>
        <v>#REF!</v>
      </c>
      <c r="M9" s="57"/>
      <c r="N9" s="58" t="e">
        <f>+(+L9/M9-1)</f>
        <v>#REF!</v>
      </c>
      <c r="O9" s="57" t="e">
        <f>+L9-M9</f>
        <v>#REF!</v>
      </c>
    </row>
    <row r="10" spans="2:17" s="56" customFormat="1" ht="12.75" outlineLevel="1">
      <c r="D10" s="56" t="s">
        <v>3</v>
      </c>
      <c r="G10" s="57" t="e">
        <f>+#REF!</f>
        <v>#REF!</v>
      </c>
      <c r="H10" s="57">
        <v>18453.399999999998</v>
      </c>
      <c r="I10" s="58" t="e">
        <f t="shared" ref="I10:I11" si="0">+(+G10/H10-1)</f>
        <v>#REF!</v>
      </c>
      <c r="J10" s="57" t="e">
        <f t="shared" ref="J10:J11" si="1">+G10-H10</f>
        <v>#REF!</v>
      </c>
      <c r="K10" s="59"/>
      <c r="L10" s="57" t="e">
        <f>+#REF!</f>
        <v>#REF!</v>
      </c>
      <c r="M10" s="57"/>
      <c r="N10" s="58" t="e">
        <f t="shared" ref="N10:N11" si="2">+(+L10/M10-1)</f>
        <v>#REF!</v>
      </c>
      <c r="O10" s="57" t="e">
        <f t="shared" ref="O10:O11" si="3">+L10-M10</f>
        <v>#REF!</v>
      </c>
    </row>
    <row r="11" spans="2:17" s="56" customFormat="1" ht="12.75" outlineLevel="1">
      <c r="D11" s="56" t="s">
        <v>52</v>
      </c>
      <c r="G11" s="57" t="e">
        <f>+#REF!</f>
        <v>#REF!</v>
      </c>
      <c r="H11" s="57">
        <v>111561</v>
      </c>
      <c r="I11" s="58" t="e">
        <f t="shared" si="0"/>
        <v>#REF!</v>
      </c>
      <c r="J11" s="57" t="e">
        <f t="shared" si="1"/>
        <v>#REF!</v>
      </c>
      <c r="K11" s="59"/>
      <c r="L11" s="57" t="e">
        <f>+#REF!</f>
        <v>#REF!</v>
      </c>
      <c r="M11" s="57"/>
      <c r="N11" s="58" t="e">
        <f t="shared" si="2"/>
        <v>#REF!</v>
      </c>
      <c r="O11" s="57" t="e">
        <f t="shared" si="3"/>
        <v>#REF!</v>
      </c>
    </row>
    <row r="12" spans="2:17" s="56" customFormat="1" ht="12.75" outlineLevel="1">
      <c r="D12" s="56" t="s">
        <v>71</v>
      </c>
      <c r="G12" s="57" t="e">
        <f>+#REF!</f>
        <v>#REF!</v>
      </c>
      <c r="H12" s="57">
        <v>0</v>
      </c>
      <c r="I12" s="58" t="e">
        <f t="shared" ref="I12:I19" si="4">+(+G12/H12-1)</f>
        <v>#REF!</v>
      </c>
      <c r="J12" s="57" t="e">
        <f t="shared" ref="J12:J19" si="5">+G12-H12</f>
        <v>#REF!</v>
      </c>
      <c r="K12" s="59"/>
      <c r="L12" s="57" t="e">
        <f>+#REF!</f>
        <v>#REF!</v>
      </c>
      <c r="M12" s="57"/>
      <c r="N12" s="58" t="e">
        <f t="shared" ref="N12:N19" si="6">+(+L12/M12-1)</f>
        <v>#REF!</v>
      </c>
      <c r="O12" s="57" t="e">
        <f t="shared" ref="O12:O19" si="7">+L12-M12</f>
        <v>#REF!</v>
      </c>
    </row>
    <row r="13" spans="2:17" s="56" customFormat="1" ht="12.75" outlineLevel="1">
      <c r="D13" s="56" t="s">
        <v>4</v>
      </c>
      <c r="G13" s="57" t="e">
        <f>+#REF!</f>
        <v>#REF!</v>
      </c>
      <c r="H13" s="57">
        <v>24540.9</v>
      </c>
      <c r="I13" s="58" t="e">
        <f t="shared" si="4"/>
        <v>#REF!</v>
      </c>
      <c r="J13" s="57" t="e">
        <f t="shared" si="5"/>
        <v>#REF!</v>
      </c>
      <c r="K13" s="59"/>
      <c r="L13" s="57" t="e">
        <f>+#REF!</f>
        <v>#REF!</v>
      </c>
      <c r="M13" s="57"/>
      <c r="N13" s="58" t="e">
        <f t="shared" si="6"/>
        <v>#REF!</v>
      </c>
      <c r="O13" s="57" t="e">
        <f t="shared" si="7"/>
        <v>#REF!</v>
      </c>
    </row>
    <row r="14" spans="2:17" s="56" customFormat="1" ht="12.75" outlineLevel="1">
      <c r="D14" s="56" t="s">
        <v>5</v>
      </c>
      <c r="G14" s="57" t="e">
        <f>+#REF!</f>
        <v>#REF!</v>
      </c>
      <c r="H14" s="57">
        <v>160.09999999999997</v>
      </c>
      <c r="I14" s="58" t="e">
        <f t="shared" si="4"/>
        <v>#REF!</v>
      </c>
      <c r="J14" s="57" t="e">
        <f t="shared" si="5"/>
        <v>#REF!</v>
      </c>
      <c r="K14" s="59"/>
      <c r="L14" s="57" t="e">
        <f>+#REF!</f>
        <v>#REF!</v>
      </c>
      <c r="M14" s="57"/>
      <c r="N14" s="58" t="e">
        <f t="shared" si="6"/>
        <v>#REF!</v>
      </c>
      <c r="O14" s="57" t="e">
        <f t="shared" si="7"/>
        <v>#REF!</v>
      </c>
    </row>
    <row r="15" spans="2:17" s="56" customFormat="1" ht="12.75" outlineLevel="1">
      <c r="D15" s="56" t="s">
        <v>6</v>
      </c>
      <c r="G15" s="57" t="e">
        <f>+#REF!</f>
        <v>#REF!</v>
      </c>
      <c r="H15" s="57">
        <v>4057.0999999999995</v>
      </c>
      <c r="I15" s="58" t="e">
        <f t="shared" si="4"/>
        <v>#REF!</v>
      </c>
      <c r="J15" s="57" t="e">
        <f t="shared" si="5"/>
        <v>#REF!</v>
      </c>
      <c r="K15" s="59"/>
      <c r="L15" s="57" t="e">
        <f>+#REF!</f>
        <v>#REF!</v>
      </c>
      <c r="M15" s="57"/>
      <c r="N15" s="58" t="e">
        <f t="shared" si="6"/>
        <v>#REF!</v>
      </c>
      <c r="O15" s="57" t="e">
        <f t="shared" si="7"/>
        <v>#REF!</v>
      </c>
    </row>
    <row r="16" spans="2:17" s="56" customFormat="1" ht="12.75" outlineLevel="1">
      <c r="D16" s="56" t="s">
        <v>94</v>
      </c>
      <c r="G16" s="57" t="e">
        <f>+#REF!</f>
        <v>#REF!</v>
      </c>
      <c r="H16" s="57">
        <v>199.10000000000002</v>
      </c>
      <c r="I16" s="58" t="e">
        <f t="shared" si="4"/>
        <v>#REF!</v>
      </c>
      <c r="J16" s="57" t="e">
        <f t="shared" si="5"/>
        <v>#REF!</v>
      </c>
      <c r="K16" s="59"/>
      <c r="L16" s="57" t="e">
        <f>+#REF!</f>
        <v>#REF!</v>
      </c>
      <c r="M16" s="57"/>
      <c r="N16" s="58" t="e">
        <f t="shared" si="6"/>
        <v>#REF!</v>
      </c>
      <c r="O16" s="57" t="e">
        <f t="shared" si="7"/>
        <v>#REF!</v>
      </c>
    </row>
    <row r="17" spans="2:17" s="56" customFormat="1" ht="12.75" outlineLevel="1">
      <c r="D17" s="56" t="s">
        <v>7</v>
      </c>
      <c r="G17" s="57" t="e">
        <f>+#REF!</f>
        <v>#REF!</v>
      </c>
      <c r="H17" s="57">
        <v>14706.2</v>
      </c>
      <c r="I17" s="58" t="e">
        <f t="shared" si="4"/>
        <v>#REF!</v>
      </c>
      <c r="J17" s="57" t="e">
        <f t="shared" si="5"/>
        <v>#REF!</v>
      </c>
      <c r="K17" s="59"/>
      <c r="L17" s="57" t="e">
        <f>+#REF!</f>
        <v>#REF!</v>
      </c>
      <c r="M17" s="57"/>
      <c r="N17" s="58" t="e">
        <f t="shared" si="6"/>
        <v>#REF!</v>
      </c>
      <c r="O17" s="57" t="e">
        <f t="shared" si="7"/>
        <v>#REF!</v>
      </c>
    </row>
    <row r="18" spans="2:17" s="56" customFormat="1" ht="12.75" outlineLevel="1">
      <c r="D18" s="56" t="s">
        <v>8</v>
      </c>
      <c r="G18" s="57" t="e">
        <f>+#REF!</f>
        <v>#REF!</v>
      </c>
      <c r="H18" s="57">
        <v>9260.1</v>
      </c>
      <c r="I18" s="58" t="e">
        <f t="shared" si="4"/>
        <v>#REF!</v>
      </c>
      <c r="J18" s="57" t="e">
        <f t="shared" si="5"/>
        <v>#REF!</v>
      </c>
      <c r="K18" s="59"/>
      <c r="L18" s="57" t="e">
        <f>+#REF!</f>
        <v>#REF!</v>
      </c>
      <c r="M18" s="57"/>
      <c r="N18" s="58" t="e">
        <f t="shared" si="6"/>
        <v>#REF!</v>
      </c>
      <c r="O18" s="57" t="e">
        <f t="shared" si="7"/>
        <v>#REF!</v>
      </c>
    </row>
    <row r="19" spans="2:17" s="56" customFormat="1" ht="12.75" outlineLevel="1">
      <c r="D19" s="56" t="s">
        <v>9</v>
      </c>
      <c r="G19" s="57" t="e">
        <f>+#REF!</f>
        <v>#REF!</v>
      </c>
      <c r="H19" s="57">
        <v>15195.800000000001</v>
      </c>
      <c r="I19" s="58" t="e">
        <f t="shared" si="4"/>
        <v>#REF!</v>
      </c>
      <c r="J19" s="57" t="e">
        <f t="shared" si="5"/>
        <v>#REF!</v>
      </c>
      <c r="K19" s="59"/>
      <c r="L19" s="57" t="e">
        <f>+#REF!</f>
        <v>#REF!</v>
      </c>
      <c r="M19" s="57"/>
      <c r="N19" s="58" t="e">
        <f t="shared" si="6"/>
        <v>#REF!</v>
      </c>
      <c r="O19" s="57" t="e">
        <f t="shared" si="7"/>
        <v>#REF!</v>
      </c>
    </row>
    <row r="20" spans="2:17" s="40" customFormat="1">
      <c r="B20" s="51"/>
      <c r="C20" s="51" t="s">
        <v>61</v>
      </c>
      <c r="D20" s="51"/>
      <c r="E20" s="51"/>
      <c r="F20" s="51"/>
      <c r="G20" s="52" t="e">
        <f>+#REF!</f>
        <v>#REF!</v>
      </c>
      <c r="H20" s="52">
        <v>28593</v>
      </c>
      <c r="I20" s="53" t="e">
        <f>(+G20/H20-1)</f>
        <v>#REF!</v>
      </c>
      <c r="J20" s="52" t="e">
        <f>+G20-H20</f>
        <v>#REF!</v>
      </c>
      <c r="K20" s="54"/>
      <c r="L20" s="52" t="e">
        <f>+#REF!</f>
        <v>#REF!</v>
      </c>
      <c r="M20" s="52"/>
      <c r="N20" s="53" t="e">
        <f>(+L20/M20-1)</f>
        <v>#REF!</v>
      </c>
      <c r="O20" s="52" t="e">
        <f>+L20-M20</f>
        <v>#REF!</v>
      </c>
      <c r="Q20" s="121"/>
    </row>
    <row r="21" spans="2:17" s="56" customFormat="1" ht="12.75" outlineLevel="1">
      <c r="D21" s="56" t="s">
        <v>72</v>
      </c>
      <c r="G21" s="57" t="e">
        <f>+#REF!</f>
        <v>#REF!</v>
      </c>
      <c r="H21" s="57">
        <v>9234.5999999999985</v>
      </c>
      <c r="I21" s="58" t="e">
        <f t="shared" ref="I21" si="8">+(+G21/H21-1)</f>
        <v>#REF!</v>
      </c>
      <c r="J21" s="57" t="e">
        <f t="shared" ref="J21" si="9">+G21-H21</f>
        <v>#REF!</v>
      </c>
      <c r="K21" s="59"/>
      <c r="L21" s="57" t="e">
        <f>+#REF!</f>
        <v>#REF!</v>
      </c>
      <c r="M21" s="57"/>
      <c r="N21" s="58" t="e">
        <f t="shared" ref="N21" si="10">+(+L21/M21-1)</f>
        <v>#REF!</v>
      </c>
      <c r="O21" s="57" t="e">
        <f t="shared" ref="O21" si="11">+L21-M21</f>
        <v>#REF!</v>
      </c>
    </row>
    <row r="22" spans="2:17" s="56" customFormat="1" ht="12.75" outlineLevel="1">
      <c r="D22" s="56" t="s">
        <v>73</v>
      </c>
      <c r="G22" s="57" t="e">
        <f>+#REF!</f>
        <v>#REF!</v>
      </c>
      <c r="H22" s="57">
        <v>15003.9</v>
      </c>
      <c r="I22" s="58" t="e">
        <f t="shared" ref="I22:I25" si="12">+(+G22/H22-1)</f>
        <v>#REF!</v>
      </c>
      <c r="J22" s="57" t="e">
        <f t="shared" ref="J22:J25" si="13">+G22-H22</f>
        <v>#REF!</v>
      </c>
      <c r="K22" s="59"/>
      <c r="L22" s="57" t="e">
        <f>+#REF!</f>
        <v>#REF!</v>
      </c>
      <c r="M22" s="57"/>
      <c r="N22" s="58" t="e">
        <f t="shared" ref="N22:N25" si="14">+(+L22/M22-1)</f>
        <v>#REF!</v>
      </c>
      <c r="O22" s="57" t="e">
        <f t="shared" ref="O22:O25" si="15">+L22-M22</f>
        <v>#REF!</v>
      </c>
    </row>
    <row r="23" spans="2:17" s="56" customFormat="1" ht="12.75" outlineLevel="1">
      <c r="D23" s="56" t="s">
        <v>74</v>
      </c>
      <c r="G23" s="57" t="e">
        <f>+#REF!</f>
        <v>#REF!</v>
      </c>
      <c r="H23" s="57">
        <v>0</v>
      </c>
      <c r="I23" s="58" t="e">
        <f t="shared" si="12"/>
        <v>#REF!</v>
      </c>
      <c r="J23" s="57" t="e">
        <f t="shared" si="13"/>
        <v>#REF!</v>
      </c>
      <c r="K23" s="59"/>
      <c r="L23" s="57" t="e">
        <f>+#REF!</f>
        <v>#REF!</v>
      </c>
      <c r="M23" s="57"/>
      <c r="N23" s="58" t="e">
        <f t="shared" si="14"/>
        <v>#REF!</v>
      </c>
      <c r="O23" s="57" t="e">
        <f t="shared" si="15"/>
        <v>#REF!</v>
      </c>
    </row>
    <row r="24" spans="2:17" s="56" customFormat="1" ht="12.75" outlineLevel="1">
      <c r="D24" s="56" t="s">
        <v>75</v>
      </c>
      <c r="G24" s="57" t="e">
        <f>+#REF!</f>
        <v>#REF!</v>
      </c>
      <c r="H24" s="57">
        <v>0</v>
      </c>
      <c r="I24" s="58" t="e">
        <f t="shared" si="12"/>
        <v>#REF!</v>
      </c>
      <c r="J24" s="57" t="e">
        <f t="shared" si="13"/>
        <v>#REF!</v>
      </c>
      <c r="K24" s="59"/>
      <c r="L24" s="57" t="e">
        <f>+#REF!</f>
        <v>#REF!</v>
      </c>
      <c r="M24" s="57"/>
      <c r="N24" s="58" t="e">
        <f t="shared" si="14"/>
        <v>#REF!</v>
      </c>
      <c r="O24" s="57" t="e">
        <f t="shared" si="15"/>
        <v>#REF!</v>
      </c>
    </row>
    <row r="25" spans="2:17" s="56" customFormat="1" ht="12.75" outlineLevel="1">
      <c r="D25" s="56" t="s">
        <v>10</v>
      </c>
      <c r="G25" s="57" t="e">
        <f>+#REF!</f>
        <v>#REF!</v>
      </c>
      <c r="H25" s="57">
        <v>4354.5</v>
      </c>
      <c r="I25" s="58" t="e">
        <f t="shared" si="12"/>
        <v>#REF!</v>
      </c>
      <c r="J25" s="57" t="e">
        <f t="shared" si="13"/>
        <v>#REF!</v>
      </c>
      <c r="K25" s="59"/>
      <c r="L25" s="57" t="e">
        <f>+#REF!</f>
        <v>#REF!</v>
      </c>
      <c r="M25" s="57"/>
      <c r="N25" s="58" t="e">
        <f t="shared" si="14"/>
        <v>#REF!</v>
      </c>
      <c r="O25" s="57" t="e">
        <f t="shared" si="15"/>
        <v>#REF!</v>
      </c>
    </row>
    <row r="26" spans="2:17" s="55" customFormat="1" ht="15">
      <c r="B26" s="51"/>
      <c r="C26" s="51" t="s">
        <v>11</v>
      </c>
      <c r="D26" s="51"/>
      <c r="E26" s="51"/>
      <c r="F26" s="51"/>
      <c r="G26" s="52" t="e">
        <f>+#REF!</f>
        <v>#REF!</v>
      </c>
      <c r="H26" s="52">
        <v>12972.200000000003</v>
      </c>
      <c r="I26" s="53" t="e">
        <f>(+G26/H26-1)</f>
        <v>#REF!</v>
      </c>
      <c r="J26" s="52" t="e">
        <f>+G26-H26</f>
        <v>#REF!</v>
      </c>
      <c r="K26" s="54"/>
      <c r="L26" s="52" t="e">
        <f>+#REF!</f>
        <v>#REF!</v>
      </c>
      <c r="M26" s="52"/>
      <c r="N26" s="53" t="e">
        <f>(+L26/M26-1)</f>
        <v>#REF!</v>
      </c>
      <c r="O26" s="52" t="e">
        <f>+L26-M26</f>
        <v>#REF!</v>
      </c>
    </row>
    <row r="27" spans="2:17" s="56" customFormat="1" outlineLevel="1">
      <c r="D27" s="56" t="s">
        <v>12</v>
      </c>
      <c r="G27" s="57" t="e">
        <f>+#REF!</f>
        <v>#REF!</v>
      </c>
      <c r="H27" s="57">
        <v>11485.9</v>
      </c>
      <c r="I27" s="58" t="e">
        <f t="shared" ref="I27:I29" si="16">+(+G27/H27-1)</f>
        <v>#REF!</v>
      </c>
      <c r="J27" s="57" t="e">
        <f t="shared" ref="J27:J29" si="17">+G27-H27</f>
        <v>#REF!</v>
      </c>
      <c r="K27" s="59"/>
      <c r="L27" s="57" t="e">
        <f>+#REF!</f>
        <v>#REF!</v>
      </c>
      <c r="M27" s="57"/>
      <c r="N27" s="58" t="e">
        <f t="shared" ref="N27:N29" si="18">+(+L27/M27-1)</f>
        <v>#REF!</v>
      </c>
      <c r="O27" s="57" t="e">
        <f t="shared" ref="O27:O29" si="19">+L27-M27</f>
        <v>#REF!</v>
      </c>
      <c r="Q27" s="121"/>
    </row>
    <row r="28" spans="2:17" s="56" customFormat="1" outlineLevel="1">
      <c r="D28" s="56" t="s">
        <v>13</v>
      </c>
      <c r="G28" s="57" t="e">
        <f>+#REF!</f>
        <v>#REF!</v>
      </c>
      <c r="H28" s="57">
        <v>30</v>
      </c>
      <c r="I28" s="58" t="e">
        <f t="shared" si="16"/>
        <v>#REF!</v>
      </c>
      <c r="J28" s="57" t="e">
        <f t="shared" si="17"/>
        <v>#REF!</v>
      </c>
      <c r="K28" s="59"/>
      <c r="L28" s="57" t="e">
        <f>+#REF!</f>
        <v>#REF!</v>
      </c>
      <c r="M28" s="57"/>
      <c r="N28" s="58" t="e">
        <f t="shared" si="18"/>
        <v>#REF!</v>
      </c>
      <c r="O28" s="57" t="e">
        <f t="shared" si="19"/>
        <v>#REF!</v>
      </c>
      <c r="Q28" s="121"/>
    </row>
    <row r="29" spans="2:17" s="56" customFormat="1" outlineLevel="1">
      <c r="D29" s="56" t="s">
        <v>14</v>
      </c>
      <c r="G29" s="57" t="e">
        <f>+#REF!</f>
        <v>#REF!</v>
      </c>
      <c r="H29" s="57">
        <v>1456.3000000000006</v>
      </c>
      <c r="I29" s="58" t="e">
        <f t="shared" si="16"/>
        <v>#REF!</v>
      </c>
      <c r="J29" s="57" t="e">
        <f t="shared" si="17"/>
        <v>#REF!</v>
      </c>
      <c r="K29" s="59"/>
      <c r="L29" s="57" t="e">
        <f>+#REF!</f>
        <v>#REF!</v>
      </c>
      <c r="M29" s="57"/>
      <c r="N29" s="58" t="e">
        <f t="shared" si="18"/>
        <v>#REF!</v>
      </c>
      <c r="O29" s="57" t="e">
        <f t="shared" si="19"/>
        <v>#REF!</v>
      </c>
      <c r="Q29" s="121"/>
    </row>
    <row r="30" spans="2:17" s="55" customFormat="1">
      <c r="B30" s="51"/>
      <c r="C30" s="51" t="s">
        <v>15</v>
      </c>
      <c r="D30" s="51"/>
      <c r="E30" s="51"/>
      <c r="F30" s="51"/>
      <c r="G30" s="52" t="e">
        <f>+#REF!</f>
        <v>#REF!</v>
      </c>
      <c r="H30" s="52">
        <v>355.90000000000003</v>
      </c>
      <c r="I30" s="53" t="e">
        <f>(+G30/H30-1)</f>
        <v>#REF!</v>
      </c>
      <c r="J30" s="52" t="e">
        <f>+G30-H30</f>
        <v>#REF!</v>
      </c>
      <c r="K30" s="54"/>
      <c r="L30" s="52" t="e">
        <f>+#REF!</f>
        <v>#REF!</v>
      </c>
      <c r="M30" s="52"/>
      <c r="N30" s="53" t="e">
        <f>(+L30/M30-1)</f>
        <v>#REF!</v>
      </c>
      <c r="O30" s="52" t="e">
        <f>+L30-M30</f>
        <v>#REF!</v>
      </c>
      <c r="Q30" s="121"/>
    </row>
    <row r="31" spans="2:17" s="55" customFormat="1">
      <c r="D31" s="56" t="s">
        <v>76</v>
      </c>
      <c r="E31" s="56"/>
      <c r="G31" s="57" t="e">
        <f>+#REF!</f>
        <v>#REF!</v>
      </c>
      <c r="H31" s="57">
        <v>0</v>
      </c>
      <c r="I31" s="58" t="e">
        <f t="shared" ref="I31:I33" si="20">+(+G31/H31-1)</f>
        <v>#REF!</v>
      </c>
      <c r="J31" s="57" t="e">
        <f t="shared" ref="J31:J33" si="21">+G31-H31</f>
        <v>#REF!</v>
      </c>
      <c r="K31" s="59"/>
      <c r="L31" s="57" t="e">
        <f>+#REF!</f>
        <v>#REF!</v>
      </c>
      <c r="M31" s="57"/>
      <c r="N31" s="58" t="e">
        <f t="shared" ref="N31:N33" si="22">+(+L31/M31-1)</f>
        <v>#REF!</v>
      </c>
      <c r="O31" s="57" t="e">
        <f t="shared" ref="O31:O33" si="23">+L31-M31</f>
        <v>#REF!</v>
      </c>
      <c r="Q31" s="121"/>
    </row>
    <row r="32" spans="2:17" s="55" customFormat="1">
      <c r="D32" s="56" t="s">
        <v>77</v>
      </c>
      <c r="E32" s="56"/>
      <c r="G32" s="57" t="e">
        <f>+#REF!</f>
        <v>#REF!</v>
      </c>
      <c r="H32" s="57">
        <v>0</v>
      </c>
      <c r="I32" s="58" t="e">
        <f t="shared" si="20"/>
        <v>#REF!</v>
      </c>
      <c r="J32" s="57" t="e">
        <f t="shared" si="21"/>
        <v>#REF!</v>
      </c>
      <c r="K32" s="59"/>
      <c r="L32" s="57" t="e">
        <f>+#REF!</f>
        <v>#REF!</v>
      </c>
      <c r="M32" s="57"/>
      <c r="N32" s="58" t="e">
        <f t="shared" si="22"/>
        <v>#REF!</v>
      </c>
      <c r="O32" s="57" t="e">
        <f t="shared" si="23"/>
        <v>#REF!</v>
      </c>
      <c r="Q32" s="121"/>
    </row>
    <row r="33" spans="2:25" s="55" customFormat="1">
      <c r="D33" s="56" t="s">
        <v>78</v>
      </c>
      <c r="E33" s="56"/>
      <c r="G33" s="57" t="e">
        <f>+#REF!</f>
        <v>#REF!</v>
      </c>
      <c r="H33" s="57">
        <v>355.90000000000003</v>
      </c>
      <c r="I33" s="58" t="e">
        <f t="shared" si="20"/>
        <v>#REF!</v>
      </c>
      <c r="J33" s="57" t="e">
        <f t="shared" si="21"/>
        <v>#REF!</v>
      </c>
      <c r="K33" s="59"/>
      <c r="L33" s="57" t="e">
        <f>+#REF!</f>
        <v>#REF!</v>
      </c>
      <c r="M33" s="57"/>
      <c r="N33" s="58" t="e">
        <f t="shared" si="22"/>
        <v>#REF!</v>
      </c>
      <c r="O33" s="57" t="e">
        <f t="shared" si="23"/>
        <v>#REF!</v>
      </c>
      <c r="Q33" s="121"/>
    </row>
    <row r="34" spans="2:25" ht="5.25" customHeight="1">
      <c r="G34" s="60"/>
      <c r="H34" s="60"/>
      <c r="I34" s="61"/>
      <c r="J34" s="60"/>
      <c r="K34" s="61"/>
      <c r="L34" s="60"/>
      <c r="M34" s="37"/>
      <c r="N34" s="61"/>
      <c r="O34" s="60"/>
      <c r="Q34" s="121"/>
    </row>
    <row r="35" spans="2:25" s="45" customFormat="1" ht="18.75" customHeight="1">
      <c r="B35" s="47" t="s">
        <v>16</v>
      </c>
      <c r="C35" s="47"/>
      <c r="D35" s="47"/>
      <c r="E35" s="47"/>
      <c r="F35" s="47"/>
      <c r="G35" s="48" t="e">
        <f>+#REF!</f>
        <v>#REF!</v>
      </c>
      <c r="H35" s="48">
        <v>264995.39999999997</v>
      </c>
      <c r="I35" s="49" t="e">
        <f>(+G35/H35-1)</f>
        <v>#REF!</v>
      </c>
      <c r="J35" s="48" t="e">
        <f>+G35-H35</f>
        <v>#REF!</v>
      </c>
      <c r="K35" s="50"/>
      <c r="L35" s="48" t="e">
        <f>+#REF!</f>
        <v>#REF!</v>
      </c>
      <c r="M35" s="48"/>
      <c r="N35" s="49" t="e">
        <f>(+L35/M35-1)</f>
        <v>#REF!</v>
      </c>
      <c r="O35" s="48" t="e">
        <f>+L35-M35</f>
        <v>#REF!</v>
      </c>
      <c r="Q35" s="121"/>
    </row>
    <row r="36" spans="2:25" s="55" customFormat="1">
      <c r="B36" s="51"/>
      <c r="C36" s="51" t="s">
        <v>17</v>
      </c>
      <c r="D36" s="51"/>
      <c r="E36" s="51"/>
      <c r="F36" s="51"/>
      <c r="G36" s="52" t="e">
        <f>+#REF!</f>
        <v>#REF!</v>
      </c>
      <c r="H36" s="52">
        <v>247265.59999999998</v>
      </c>
      <c r="I36" s="53" t="e">
        <f>(+G36/H36-1)</f>
        <v>#REF!</v>
      </c>
      <c r="J36" s="52" t="e">
        <f>+G36-H36</f>
        <v>#REF!</v>
      </c>
      <c r="K36" s="54"/>
      <c r="L36" s="52" t="e">
        <f>+#REF!</f>
        <v>#REF!</v>
      </c>
      <c r="M36" s="52"/>
      <c r="N36" s="53" t="e">
        <f>(+L36/M36-1)</f>
        <v>#REF!</v>
      </c>
      <c r="O36" s="52" t="e">
        <f>+L36-M36</f>
        <v>#REF!</v>
      </c>
      <c r="Q36" s="121"/>
    </row>
    <row r="37" spans="2:25" s="62" customFormat="1">
      <c r="C37" s="62" t="s">
        <v>41</v>
      </c>
      <c r="D37" s="63"/>
      <c r="E37" s="64"/>
      <c r="F37" s="65"/>
      <c r="G37" s="66" t="e">
        <f>+#REF!</f>
        <v>#REF!</v>
      </c>
      <c r="H37" s="66">
        <v>156864.99999999997</v>
      </c>
      <c r="I37" s="67" t="e">
        <f t="shared" ref="I37:I67" si="24">+(+G37/H37-1)</f>
        <v>#REF!</v>
      </c>
      <c r="J37" s="66" t="e">
        <f t="shared" ref="J37:J67" si="25">+G37-H37</f>
        <v>#REF!</v>
      </c>
      <c r="K37" s="68"/>
      <c r="L37" s="66" t="e">
        <f>+#REF!</f>
        <v>#REF!</v>
      </c>
      <c r="M37" s="66"/>
      <c r="N37" s="67" t="e">
        <f t="shared" ref="N37:N67" si="26">+(+L37/M37-1)</f>
        <v>#REF!</v>
      </c>
      <c r="O37" s="66" t="e">
        <f t="shared" ref="O37:O67" si="27">+L37-M37</f>
        <v>#REF!</v>
      </c>
      <c r="Q37" s="113"/>
    </row>
    <row r="38" spans="2:25" s="56" customFormat="1" ht="15" outlineLevel="1">
      <c r="D38" s="56" t="s">
        <v>18</v>
      </c>
      <c r="G38" s="57" t="e">
        <f>+#REF!</f>
        <v>#REF!</v>
      </c>
      <c r="H38" s="57">
        <v>104043.3</v>
      </c>
      <c r="I38" s="58" t="e">
        <f t="shared" si="24"/>
        <v>#REF!</v>
      </c>
      <c r="J38" s="57" t="e">
        <f t="shared" si="25"/>
        <v>#REF!</v>
      </c>
      <c r="K38" s="59"/>
      <c r="L38" s="57" t="e">
        <f>+#REF!</f>
        <v>#REF!</v>
      </c>
      <c r="M38" s="57"/>
      <c r="N38" s="58" t="e">
        <f t="shared" si="26"/>
        <v>#REF!</v>
      </c>
      <c r="O38" s="57" t="e">
        <f t="shared" si="27"/>
        <v>#REF!</v>
      </c>
      <c r="P38" s="103"/>
      <c r="Q38" s="113"/>
    </row>
    <row r="39" spans="2:25" s="15" customFormat="1" ht="15">
      <c r="C39" s="12"/>
      <c r="D39" s="56" t="s">
        <v>79</v>
      </c>
      <c r="E39" s="56"/>
      <c r="F39" s="14"/>
      <c r="G39" s="57" t="e">
        <f>+#REF!</f>
        <v>#REF!</v>
      </c>
      <c r="H39" s="57">
        <v>5296.5</v>
      </c>
      <c r="I39" s="58" t="e">
        <f t="shared" ref="I39:I43" si="28">+(+G39/H39-1)</f>
        <v>#REF!</v>
      </c>
      <c r="J39" s="57" t="e">
        <f t="shared" ref="J39:J43" si="29">+G39-H39</f>
        <v>#REF!</v>
      </c>
      <c r="K39" s="59"/>
      <c r="L39" s="57" t="e">
        <f>+#REF!</f>
        <v>#REF!</v>
      </c>
      <c r="M39" s="57"/>
      <c r="N39" s="58" t="e">
        <f t="shared" ref="N39:N43" si="30">+(+L39/M39-1)</f>
        <v>#REF!</v>
      </c>
      <c r="O39" s="57" t="e">
        <f t="shared" ref="O39:O43" si="31">+L39-M39</f>
        <v>#REF!</v>
      </c>
      <c r="P39" s="57"/>
      <c r="Q39" s="57"/>
      <c r="R39" s="57"/>
      <c r="S39" s="57"/>
      <c r="T39" s="28"/>
      <c r="U39" s="28"/>
      <c r="V39" s="28"/>
      <c r="W39" s="28"/>
      <c r="X39" s="28"/>
      <c r="Y39" s="28"/>
    </row>
    <row r="40" spans="2:25" s="56" customFormat="1" ht="15" outlineLevel="1">
      <c r="D40" s="56" t="s">
        <v>53</v>
      </c>
      <c r="G40" s="57" t="e">
        <f>+#REF!</f>
        <v>#REF!</v>
      </c>
      <c r="H40" s="57">
        <v>6984.6</v>
      </c>
      <c r="I40" s="58" t="e">
        <f t="shared" si="28"/>
        <v>#REF!</v>
      </c>
      <c r="J40" s="57" t="e">
        <f t="shared" si="29"/>
        <v>#REF!</v>
      </c>
      <c r="K40" s="59"/>
      <c r="L40" s="57" t="e">
        <f>+#REF!</f>
        <v>#REF!</v>
      </c>
      <c r="M40" s="57"/>
      <c r="N40" s="58" t="e">
        <f t="shared" si="30"/>
        <v>#REF!</v>
      </c>
      <c r="O40" s="57" t="e">
        <f t="shared" si="31"/>
        <v>#REF!</v>
      </c>
      <c r="Q40" s="113"/>
    </row>
    <row r="41" spans="2:25" s="56" customFormat="1" ht="15" outlineLevel="1">
      <c r="D41" s="56" t="s">
        <v>54</v>
      </c>
      <c r="G41" s="57" t="e">
        <f>+#REF!</f>
        <v>#REF!</v>
      </c>
      <c r="H41" s="57">
        <v>8170.4</v>
      </c>
      <c r="I41" s="58" t="e">
        <f t="shared" si="28"/>
        <v>#REF!</v>
      </c>
      <c r="J41" s="57" t="e">
        <f t="shared" si="29"/>
        <v>#REF!</v>
      </c>
      <c r="K41" s="59"/>
      <c r="L41" s="57" t="e">
        <f>+#REF!</f>
        <v>#REF!</v>
      </c>
      <c r="M41" s="57"/>
      <c r="N41" s="58" t="e">
        <f t="shared" si="30"/>
        <v>#REF!</v>
      </c>
      <c r="O41" s="57" t="e">
        <f t="shared" si="31"/>
        <v>#REF!</v>
      </c>
      <c r="Q41" s="113"/>
    </row>
    <row r="42" spans="2:25" s="56" customFormat="1" ht="15" outlineLevel="1">
      <c r="D42" s="56" t="s">
        <v>19</v>
      </c>
      <c r="G42" s="57" t="e">
        <f>+#REF!</f>
        <v>#REF!</v>
      </c>
      <c r="H42" s="57">
        <v>12862.3</v>
      </c>
      <c r="I42" s="58" t="e">
        <f t="shared" si="28"/>
        <v>#REF!</v>
      </c>
      <c r="J42" s="57" t="e">
        <f t="shared" si="29"/>
        <v>#REF!</v>
      </c>
      <c r="K42" s="59"/>
      <c r="L42" s="57" t="e">
        <f>+#REF!</f>
        <v>#REF!</v>
      </c>
      <c r="M42" s="57"/>
      <c r="N42" s="58" t="e">
        <f t="shared" si="30"/>
        <v>#REF!</v>
      </c>
      <c r="O42" s="57" t="e">
        <f t="shared" si="31"/>
        <v>#REF!</v>
      </c>
      <c r="Q42" s="113"/>
    </row>
    <row r="43" spans="2:25" s="56" customFormat="1" ht="15" outlineLevel="1">
      <c r="D43" s="56" t="s">
        <v>42</v>
      </c>
      <c r="G43" s="57" t="e">
        <f>+#REF!</f>
        <v>#REF!</v>
      </c>
      <c r="H43" s="57">
        <v>14028.3</v>
      </c>
      <c r="I43" s="58" t="e">
        <f t="shared" si="28"/>
        <v>#REF!</v>
      </c>
      <c r="J43" s="57" t="e">
        <f t="shared" si="29"/>
        <v>#REF!</v>
      </c>
      <c r="K43" s="59"/>
      <c r="L43" s="57" t="e">
        <f>+#REF!</f>
        <v>#REF!</v>
      </c>
      <c r="M43" s="57"/>
      <c r="N43" s="58" t="e">
        <f t="shared" si="30"/>
        <v>#REF!</v>
      </c>
      <c r="O43" s="57" t="e">
        <f t="shared" si="31"/>
        <v>#REF!</v>
      </c>
      <c r="Q43" s="113"/>
    </row>
    <row r="44" spans="2:25" s="56" customFormat="1" ht="15" outlineLevel="1">
      <c r="D44" s="56" t="s">
        <v>80</v>
      </c>
      <c r="G44" s="57" t="e">
        <f>+#REF!</f>
        <v>#REF!</v>
      </c>
      <c r="H44" s="57">
        <v>346.2</v>
      </c>
      <c r="I44" s="58" t="e">
        <f t="shared" ref="I44:I57" si="32">+(+G44/H44-1)</f>
        <v>#REF!</v>
      </c>
      <c r="J44" s="57" t="e">
        <f t="shared" ref="J44:J57" si="33">+G44-H44</f>
        <v>#REF!</v>
      </c>
      <c r="K44" s="59"/>
      <c r="L44" s="57" t="e">
        <f>+#REF!</f>
        <v>#REF!</v>
      </c>
      <c r="M44" s="57"/>
      <c r="N44" s="58" t="e">
        <f t="shared" ref="N44:N57" si="34">+(+L44/M44-1)</f>
        <v>#REF!</v>
      </c>
      <c r="O44" s="57" t="e">
        <f t="shared" ref="O44:O57" si="35">+L44-M44</f>
        <v>#REF!</v>
      </c>
      <c r="Q44" s="113"/>
    </row>
    <row r="45" spans="2:25" s="56" customFormat="1" ht="15" outlineLevel="1">
      <c r="D45" s="56" t="s">
        <v>81</v>
      </c>
      <c r="G45" s="57" t="e">
        <f>+#REF!</f>
        <v>#REF!</v>
      </c>
      <c r="H45" s="57">
        <v>0</v>
      </c>
      <c r="I45" s="58" t="e">
        <f t="shared" si="32"/>
        <v>#REF!</v>
      </c>
      <c r="J45" s="57" t="e">
        <f t="shared" si="33"/>
        <v>#REF!</v>
      </c>
      <c r="K45" s="59"/>
      <c r="L45" s="57" t="e">
        <f>+#REF!</f>
        <v>#REF!</v>
      </c>
      <c r="M45" s="57"/>
      <c r="N45" s="58" t="e">
        <f t="shared" si="34"/>
        <v>#REF!</v>
      </c>
      <c r="O45" s="57" t="e">
        <f t="shared" si="35"/>
        <v>#REF!</v>
      </c>
      <c r="Q45" s="113"/>
    </row>
    <row r="46" spans="2:25" s="56" customFormat="1" ht="15" outlineLevel="1">
      <c r="D46" s="56" t="s">
        <v>82</v>
      </c>
      <c r="G46" s="57" t="e">
        <f>+#REF!</f>
        <v>#REF!</v>
      </c>
      <c r="H46" s="57">
        <v>1345.5</v>
      </c>
      <c r="I46" s="58" t="e">
        <f t="shared" si="32"/>
        <v>#REF!</v>
      </c>
      <c r="J46" s="57" t="e">
        <f t="shared" si="33"/>
        <v>#REF!</v>
      </c>
      <c r="K46" s="59"/>
      <c r="L46" s="57" t="e">
        <f>+#REF!</f>
        <v>#REF!</v>
      </c>
      <c r="M46" s="57"/>
      <c r="N46" s="58" t="e">
        <f t="shared" si="34"/>
        <v>#REF!</v>
      </c>
      <c r="O46" s="57" t="e">
        <f t="shared" si="35"/>
        <v>#REF!</v>
      </c>
      <c r="Q46" s="113"/>
    </row>
    <row r="47" spans="2:25" s="56" customFormat="1" ht="15" outlineLevel="1">
      <c r="D47" s="151" t="s">
        <v>109</v>
      </c>
      <c r="G47" s="57" t="e">
        <f>+#REF!</f>
        <v>#REF!</v>
      </c>
      <c r="H47" s="57">
        <v>928.7</v>
      </c>
      <c r="I47" s="58" t="e">
        <f t="shared" si="32"/>
        <v>#REF!</v>
      </c>
      <c r="J47" s="57" t="e">
        <f t="shared" si="33"/>
        <v>#REF!</v>
      </c>
      <c r="K47" s="59"/>
      <c r="L47" s="57" t="e">
        <f>+#REF!</f>
        <v>#REF!</v>
      </c>
      <c r="M47" s="57"/>
      <c r="N47" s="58" t="e">
        <f t="shared" si="34"/>
        <v>#REF!</v>
      </c>
      <c r="O47" s="57" t="e">
        <f t="shared" si="35"/>
        <v>#REF!</v>
      </c>
      <c r="Q47" s="113"/>
    </row>
    <row r="48" spans="2:25" s="56" customFormat="1" ht="15" outlineLevel="1">
      <c r="D48" s="56" t="s">
        <v>83</v>
      </c>
      <c r="G48" s="57" t="e">
        <f>+#REF!</f>
        <v>#REF!</v>
      </c>
      <c r="H48" s="57">
        <v>41.1</v>
      </c>
      <c r="I48" s="58" t="e">
        <f t="shared" si="32"/>
        <v>#REF!</v>
      </c>
      <c r="J48" s="57" t="e">
        <f t="shared" si="33"/>
        <v>#REF!</v>
      </c>
      <c r="K48" s="59"/>
      <c r="L48" s="57" t="e">
        <f>+#REF!</f>
        <v>#REF!</v>
      </c>
      <c r="M48" s="57"/>
      <c r="N48" s="58" t="e">
        <f t="shared" si="34"/>
        <v>#REF!</v>
      </c>
      <c r="O48" s="57" t="e">
        <f t="shared" si="35"/>
        <v>#REF!</v>
      </c>
      <c r="Q48" s="113"/>
    </row>
    <row r="49" spans="3:17" s="56" customFormat="1" ht="15" outlineLevel="1">
      <c r="D49" s="56" t="s">
        <v>20</v>
      </c>
      <c r="G49" s="57" t="e">
        <f>+#REF!</f>
        <v>#REF!</v>
      </c>
      <c r="H49" s="57">
        <v>881.9</v>
      </c>
      <c r="I49" s="58" t="e">
        <f t="shared" si="32"/>
        <v>#REF!</v>
      </c>
      <c r="J49" s="57" t="e">
        <f t="shared" si="33"/>
        <v>#REF!</v>
      </c>
      <c r="K49" s="59"/>
      <c r="L49" s="57" t="e">
        <f>+#REF!</f>
        <v>#REF!</v>
      </c>
      <c r="M49" s="57"/>
      <c r="N49" s="58" t="e">
        <f t="shared" si="34"/>
        <v>#REF!</v>
      </c>
      <c r="O49" s="57" t="e">
        <f t="shared" si="35"/>
        <v>#REF!</v>
      </c>
      <c r="Q49" s="113"/>
    </row>
    <row r="50" spans="3:17" s="56" customFormat="1" ht="15" outlineLevel="1">
      <c r="D50" s="56" t="s">
        <v>84</v>
      </c>
      <c r="G50" s="57" t="e">
        <f>+#REF!</f>
        <v>#REF!</v>
      </c>
      <c r="H50" s="57">
        <v>552.79999999999995</v>
      </c>
      <c r="I50" s="58" t="e">
        <f t="shared" si="32"/>
        <v>#REF!</v>
      </c>
      <c r="J50" s="57" t="e">
        <f t="shared" si="33"/>
        <v>#REF!</v>
      </c>
      <c r="K50" s="59"/>
      <c r="L50" s="57" t="e">
        <f>+#REF!</f>
        <v>#REF!</v>
      </c>
      <c r="M50" s="57"/>
      <c r="N50" s="58" t="e">
        <f t="shared" si="34"/>
        <v>#REF!</v>
      </c>
      <c r="O50" s="57" t="e">
        <f t="shared" si="35"/>
        <v>#REF!</v>
      </c>
      <c r="Q50" s="113"/>
    </row>
    <row r="51" spans="3:17" s="56" customFormat="1" ht="15" outlineLevel="1">
      <c r="D51" s="56" t="s">
        <v>85</v>
      </c>
      <c r="G51" s="57" t="e">
        <f>+#REF!</f>
        <v>#REF!</v>
      </c>
      <c r="H51" s="57">
        <v>388.40000000000003</v>
      </c>
      <c r="I51" s="58" t="e">
        <f t="shared" si="32"/>
        <v>#REF!</v>
      </c>
      <c r="J51" s="57" t="e">
        <f t="shared" si="33"/>
        <v>#REF!</v>
      </c>
      <c r="K51" s="59"/>
      <c r="L51" s="57" t="e">
        <f>+#REF!</f>
        <v>#REF!</v>
      </c>
      <c r="M51" s="57"/>
      <c r="N51" s="58" t="e">
        <f t="shared" si="34"/>
        <v>#REF!</v>
      </c>
      <c r="O51" s="57" t="e">
        <f t="shared" si="35"/>
        <v>#REF!</v>
      </c>
      <c r="Q51" s="113"/>
    </row>
    <row r="52" spans="3:17" s="56" customFormat="1" ht="15" outlineLevel="1">
      <c r="D52" s="56" t="s">
        <v>86</v>
      </c>
      <c r="G52" s="57" t="e">
        <f>+#REF!</f>
        <v>#REF!</v>
      </c>
      <c r="H52" s="57">
        <v>467.9</v>
      </c>
      <c r="I52" s="58" t="e">
        <f t="shared" si="32"/>
        <v>#REF!</v>
      </c>
      <c r="J52" s="57" t="e">
        <f t="shared" si="33"/>
        <v>#REF!</v>
      </c>
      <c r="K52" s="59"/>
      <c r="L52" s="57" t="e">
        <f>+#REF!</f>
        <v>#REF!</v>
      </c>
      <c r="M52" s="57"/>
      <c r="N52" s="58" t="e">
        <f t="shared" si="34"/>
        <v>#REF!</v>
      </c>
      <c r="O52" s="57" t="e">
        <f t="shared" si="35"/>
        <v>#REF!</v>
      </c>
      <c r="Q52" s="113"/>
    </row>
    <row r="53" spans="3:17" s="56" customFormat="1" ht="15" outlineLevel="1">
      <c r="D53" s="56" t="s">
        <v>87</v>
      </c>
      <c r="G53" s="57" t="e">
        <f>+#REF!</f>
        <v>#REF!</v>
      </c>
      <c r="H53" s="57">
        <v>97.9</v>
      </c>
      <c r="I53" s="58" t="e">
        <f t="shared" si="32"/>
        <v>#REF!</v>
      </c>
      <c r="J53" s="57" t="e">
        <f t="shared" si="33"/>
        <v>#REF!</v>
      </c>
      <c r="K53" s="59"/>
      <c r="L53" s="57" t="e">
        <f>+#REF!</f>
        <v>#REF!</v>
      </c>
      <c r="M53" s="57"/>
      <c r="N53" s="58" t="e">
        <f t="shared" si="34"/>
        <v>#REF!</v>
      </c>
      <c r="O53" s="57" t="e">
        <f t="shared" si="35"/>
        <v>#REF!</v>
      </c>
      <c r="Q53" s="113"/>
    </row>
    <row r="54" spans="3:17" s="56" customFormat="1" ht="15" outlineLevel="1">
      <c r="D54" s="56" t="s">
        <v>88</v>
      </c>
      <c r="G54" s="57" t="e">
        <f>+#REF!</f>
        <v>#REF!</v>
      </c>
      <c r="H54" s="57">
        <v>233.8</v>
      </c>
      <c r="I54" s="58" t="e">
        <f t="shared" si="32"/>
        <v>#REF!</v>
      </c>
      <c r="J54" s="57" t="e">
        <f t="shared" si="33"/>
        <v>#REF!</v>
      </c>
      <c r="K54" s="59"/>
      <c r="L54" s="57" t="e">
        <f>+#REF!</f>
        <v>#REF!</v>
      </c>
      <c r="M54" s="57"/>
      <c r="N54" s="58" t="e">
        <f t="shared" si="34"/>
        <v>#REF!</v>
      </c>
      <c r="O54" s="57" t="e">
        <f t="shared" si="35"/>
        <v>#REF!</v>
      </c>
      <c r="Q54" s="113"/>
    </row>
    <row r="55" spans="3:17" s="56" customFormat="1" ht="15" outlineLevel="1">
      <c r="D55" s="56" t="s">
        <v>89</v>
      </c>
      <c r="G55" s="57" t="e">
        <f>+#REF!</f>
        <v>#REF!</v>
      </c>
      <c r="H55" s="57">
        <v>53.3</v>
      </c>
      <c r="I55" s="58" t="e">
        <f t="shared" si="32"/>
        <v>#REF!</v>
      </c>
      <c r="J55" s="57" t="e">
        <f t="shared" si="33"/>
        <v>#REF!</v>
      </c>
      <c r="K55" s="59"/>
      <c r="L55" s="57" t="e">
        <f>+#REF!</f>
        <v>#REF!</v>
      </c>
      <c r="M55" s="57"/>
      <c r="N55" s="58" t="e">
        <f t="shared" si="34"/>
        <v>#REF!</v>
      </c>
      <c r="O55" s="57" t="e">
        <f t="shared" si="35"/>
        <v>#REF!</v>
      </c>
      <c r="Q55" s="113"/>
    </row>
    <row r="56" spans="3:17" s="56" customFormat="1" ht="15" outlineLevel="1">
      <c r="D56" s="56" t="s">
        <v>90</v>
      </c>
      <c r="G56" s="57" t="e">
        <f>+#REF!</f>
        <v>#REF!</v>
      </c>
      <c r="H56" s="57">
        <v>142.1</v>
      </c>
      <c r="I56" s="58" t="e">
        <f t="shared" si="32"/>
        <v>#REF!</v>
      </c>
      <c r="J56" s="57" t="e">
        <f t="shared" si="33"/>
        <v>#REF!</v>
      </c>
      <c r="K56" s="59"/>
      <c r="L56" s="57" t="e">
        <f>+#REF!</f>
        <v>#REF!</v>
      </c>
      <c r="M56" s="57"/>
      <c r="N56" s="58" t="e">
        <f t="shared" si="34"/>
        <v>#REF!</v>
      </c>
      <c r="O56" s="57" t="e">
        <f t="shared" si="35"/>
        <v>#REF!</v>
      </c>
      <c r="Q56" s="113"/>
    </row>
    <row r="57" spans="3:17" s="56" customFormat="1" ht="15" outlineLevel="1">
      <c r="D57" s="56" t="s">
        <v>37</v>
      </c>
      <c r="G57" s="57" t="e">
        <f>+#REF!</f>
        <v>#REF!</v>
      </c>
      <c r="H57" s="57">
        <v>-4.5297099404706387E-14</v>
      </c>
      <c r="I57" s="58" t="e">
        <f t="shared" si="32"/>
        <v>#REF!</v>
      </c>
      <c r="J57" s="57" t="e">
        <f t="shared" si="33"/>
        <v>#REF!</v>
      </c>
      <c r="K57" s="59"/>
      <c r="L57" s="57" t="e">
        <f>+#REF!</f>
        <v>#REF!</v>
      </c>
      <c r="M57" s="57"/>
      <c r="N57" s="58" t="e">
        <f t="shared" si="34"/>
        <v>#REF!</v>
      </c>
      <c r="O57" s="57" t="e">
        <f t="shared" si="35"/>
        <v>#REF!</v>
      </c>
      <c r="Q57" s="113"/>
    </row>
    <row r="58" spans="3:17" s="62" customFormat="1">
      <c r="C58" s="62" t="s">
        <v>21</v>
      </c>
      <c r="D58" s="63"/>
      <c r="E58" s="64"/>
      <c r="F58" s="65"/>
      <c r="G58" s="66" t="e">
        <f>+#REF!</f>
        <v>#REF!</v>
      </c>
      <c r="H58" s="66">
        <v>17563.5</v>
      </c>
      <c r="I58" s="67" t="e">
        <f t="shared" si="24"/>
        <v>#REF!</v>
      </c>
      <c r="J58" s="66" t="e">
        <f t="shared" si="25"/>
        <v>#REF!</v>
      </c>
      <c r="K58" s="68"/>
      <c r="L58" s="66" t="e">
        <f>+#REF!</f>
        <v>#REF!</v>
      </c>
      <c r="M58" s="57"/>
      <c r="N58" s="67" t="e">
        <f t="shared" si="26"/>
        <v>#REF!</v>
      </c>
      <c r="O58" s="66" t="e">
        <f t="shared" si="27"/>
        <v>#REF!</v>
      </c>
      <c r="Q58" s="113"/>
    </row>
    <row r="59" spans="3:17" s="56" customFormat="1" ht="15" outlineLevel="2">
      <c r="D59" s="56" t="s">
        <v>22</v>
      </c>
      <c r="G59" s="57" t="e">
        <f>+#REF!</f>
        <v>#REF!</v>
      </c>
      <c r="H59" s="57">
        <v>8182.3</v>
      </c>
      <c r="I59" s="58" t="e">
        <f t="shared" si="24"/>
        <v>#REF!</v>
      </c>
      <c r="J59" s="57" t="e">
        <f t="shared" si="25"/>
        <v>#REF!</v>
      </c>
      <c r="K59" s="59"/>
      <c r="L59" s="57" t="e">
        <f>+#REF!</f>
        <v>#REF!</v>
      </c>
      <c r="M59" s="57"/>
      <c r="N59" s="58" t="e">
        <f t="shared" si="26"/>
        <v>#REF!</v>
      </c>
      <c r="O59" s="57" t="e">
        <f t="shared" si="27"/>
        <v>#REF!</v>
      </c>
      <c r="Q59" s="113"/>
    </row>
    <row r="60" spans="3:17" s="56" customFormat="1" ht="15" outlineLevel="2">
      <c r="D60" s="56" t="s">
        <v>23</v>
      </c>
      <c r="G60" s="57" t="e">
        <f>+#REF!</f>
        <v>#REF!</v>
      </c>
      <c r="H60" s="57">
        <v>9209.6</v>
      </c>
      <c r="I60" s="58" t="e">
        <f t="shared" si="24"/>
        <v>#REF!</v>
      </c>
      <c r="J60" s="57" t="e">
        <f t="shared" si="25"/>
        <v>#REF!</v>
      </c>
      <c r="K60" s="59"/>
      <c r="L60" s="57" t="e">
        <f>+#REF!</f>
        <v>#REF!</v>
      </c>
      <c r="M60" s="57"/>
      <c r="N60" s="58" t="e">
        <f t="shared" si="26"/>
        <v>#REF!</v>
      </c>
      <c r="O60" s="57" t="e">
        <f t="shared" si="27"/>
        <v>#REF!</v>
      </c>
      <c r="Q60" s="113"/>
    </row>
    <row r="61" spans="3:17" s="56" customFormat="1" ht="15" outlineLevel="2">
      <c r="D61" s="56" t="s">
        <v>24</v>
      </c>
      <c r="G61" s="57" t="e">
        <f>+#REF!</f>
        <v>#REF!</v>
      </c>
      <c r="H61" s="57">
        <v>171.6</v>
      </c>
      <c r="I61" s="58" t="e">
        <f t="shared" si="24"/>
        <v>#REF!</v>
      </c>
      <c r="J61" s="57" t="e">
        <f t="shared" si="25"/>
        <v>#REF!</v>
      </c>
      <c r="K61" s="59"/>
      <c r="L61" s="57" t="e">
        <f>+#REF!</f>
        <v>#REF!</v>
      </c>
      <c r="M61" s="57"/>
      <c r="N61" s="58" t="e">
        <f t="shared" si="26"/>
        <v>#REF!</v>
      </c>
      <c r="O61" s="57" t="e">
        <f t="shared" si="27"/>
        <v>#REF!</v>
      </c>
      <c r="Q61" s="113"/>
    </row>
    <row r="62" spans="3:17" s="62" customFormat="1">
      <c r="C62" s="62" t="s">
        <v>25</v>
      </c>
      <c r="D62" s="63"/>
      <c r="E62" s="64"/>
      <c r="F62" s="65"/>
      <c r="G62" s="66" t="e">
        <f>+#REF!</f>
        <v>#REF!</v>
      </c>
      <c r="H62" s="66">
        <v>50618.399999999994</v>
      </c>
      <c r="I62" s="67" t="e">
        <f t="shared" si="24"/>
        <v>#REF!</v>
      </c>
      <c r="J62" s="66" t="e">
        <f t="shared" si="25"/>
        <v>#REF!</v>
      </c>
      <c r="K62" s="68"/>
      <c r="L62" s="66" t="e">
        <f>+#REF!</f>
        <v>#REF!</v>
      </c>
      <c r="M62" s="57"/>
      <c r="N62" s="67" t="e">
        <f t="shared" si="26"/>
        <v>#REF!</v>
      </c>
      <c r="O62" s="66" t="e">
        <f t="shared" si="27"/>
        <v>#REF!</v>
      </c>
      <c r="Q62" s="113"/>
    </row>
    <row r="63" spans="3:17" s="56" customFormat="1" outlineLevel="2">
      <c r="D63" s="56" t="s">
        <v>26</v>
      </c>
      <c r="G63" s="57" t="e">
        <f>+#REF!</f>
        <v>#REF!</v>
      </c>
      <c r="H63" s="57">
        <v>39387.599999999999</v>
      </c>
      <c r="I63" s="58" t="e">
        <f t="shared" si="24"/>
        <v>#REF!</v>
      </c>
      <c r="J63" s="57" t="e">
        <f t="shared" si="25"/>
        <v>#REF!</v>
      </c>
      <c r="K63" s="59"/>
      <c r="L63" s="57" t="e">
        <f>+#REF!</f>
        <v>#REF!</v>
      </c>
      <c r="M63" s="57"/>
      <c r="N63" s="58" t="e">
        <f t="shared" si="26"/>
        <v>#REF!</v>
      </c>
      <c r="O63" s="57" t="e">
        <f t="shared" si="27"/>
        <v>#REF!</v>
      </c>
      <c r="Q63" s="121"/>
    </row>
    <row r="64" spans="3:17" s="56" customFormat="1" outlineLevel="2">
      <c r="D64" s="56" t="s">
        <v>27</v>
      </c>
      <c r="G64" s="57" t="e">
        <f>+#REF!</f>
        <v>#REF!</v>
      </c>
      <c r="H64" s="57">
        <v>11230.8</v>
      </c>
      <c r="I64" s="58" t="e">
        <f t="shared" si="24"/>
        <v>#REF!</v>
      </c>
      <c r="J64" s="57" t="e">
        <f t="shared" si="25"/>
        <v>#REF!</v>
      </c>
      <c r="K64" s="59"/>
      <c r="L64" s="57" t="e">
        <f>+#REF!</f>
        <v>#REF!</v>
      </c>
      <c r="M64" s="57"/>
      <c r="N64" s="58" t="e">
        <f t="shared" si="26"/>
        <v>#REF!</v>
      </c>
      <c r="O64" s="57" t="e">
        <f t="shared" si="27"/>
        <v>#REF!</v>
      </c>
      <c r="Q64" s="121"/>
    </row>
    <row r="65" spans="1:17" s="62" customFormat="1">
      <c r="C65" s="62" t="s">
        <v>43</v>
      </c>
      <c r="D65" s="63"/>
      <c r="E65" s="64"/>
      <c r="F65" s="65"/>
      <c r="G65" s="66" t="e">
        <f>+#REF!</f>
        <v>#REF!</v>
      </c>
      <c r="H65" s="66">
        <v>11554.399999999998</v>
      </c>
      <c r="I65" s="67" t="e">
        <f t="shared" si="24"/>
        <v>#REF!</v>
      </c>
      <c r="J65" s="66" t="e">
        <f t="shared" si="25"/>
        <v>#REF!</v>
      </c>
      <c r="K65" s="68"/>
      <c r="L65" s="66" t="e">
        <f>+#REF!</f>
        <v>#REF!</v>
      </c>
      <c r="M65" s="57"/>
      <c r="N65" s="67" t="e">
        <f t="shared" si="26"/>
        <v>#REF!</v>
      </c>
      <c r="O65" s="66" t="e">
        <f t="shared" si="27"/>
        <v>#REF!</v>
      </c>
      <c r="Q65" s="122"/>
    </row>
    <row r="66" spans="1:17" s="56" customFormat="1" ht="15" outlineLevel="1">
      <c r="D66" s="56" t="s">
        <v>29</v>
      </c>
      <c r="G66" s="57" t="e">
        <f>+#REF!</f>
        <v>#REF!</v>
      </c>
      <c r="H66" s="57">
        <v>2514.2999999999997</v>
      </c>
      <c r="I66" s="58" t="e">
        <f t="shared" si="24"/>
        <v>#REF!</v>
      </c>
      <c r="J66" s="57" t="e">
        <f t="shared" si="25"/>
        <v>#REF!</v>
      </c>
      <c r="K66" s="59"/>
      <c r="L66" s="57" t="e">
        <f>+#REF!</f>
        <v>#REF!</v>
      </c>
      <c r="M66" s="57"/>
      <c r="N66" s="58" t="e">
        <f t="shared" si="26"/>
        <v>#REF!</v>
      </c>
      <c r="O66" s="57" t="e">
        <f t="shared" si="27"/>
        <v>#REF!</v>
      </c>
      <c r="Q66" s="113"/>
    </row>
    <row r="67" spans="1:17" s="56" customFormat="1" ht="15" outlineLevel="1">
      <c r="D67" s="56" t="s">
        <v>30</v>
      </c>
      <c r="G67" s="57" t="e">
        <f>+#REF!</f>
        <v>#REF!</v>
      </c>
      <c r="H67" s="57">
        <v>2037.3</v>
      </c>
      <c r="I67" s="58" t="e">
        <f t="shared" si="24"/>
        <v>#REF!</v>
      </c>
      <c r="J67" s="57" t="e">
        <f t="shared" si="25"/>
        <v>#REF!</v>
      </c>
      <c r="K67" s="59"/>
      <c r="L67" s="57" t="e">
        <f>+#REF!</f>
        <v>#REF!</v>
      </c>
      <c r="M67" s="57"/>
      <c r="N67" s="58" t="e">
        <f t="shared" si="26"/>
        <v>#REF!</v>
      </c>
      <c r="O67" s="57" t="e">
        <f t="shared" si="27"/>
        <v>#REF!</v>
      </c>
      <c r="Q67" s="113"/>
    </row>
    <row r="68" spans="1:17" s="56" customFormat="1" ht="15" outlineLevel="1">
      <c r="D68" s="56" t="s">
        <v>31</v>
      </c>
      <c r="G68" s="57" t="e">
        <f>+#REF!</f>
        <v>#REF!</v>
      </c>
      <c r="H68" s="57">
        <v>444.6</v>
      </c>
      <c r="I68" s="58" t="e">
        <f t="shared" ref="I68:I73" si="36">+(+G68/H68-1)</f>
        <v>#REF!</v>
      </c>
      <c r="J68" s="57" t="e">
        <f t="shared" ref="J68:J73" si="37">+G68-H68</f>
        <v>#REF!</v>
      </c>
      <c r="K68" s="59"/>
      <c r="L68" s="57" t="e">
        <f>+#REF!</f>
        <v>#REF!</v>
      </c>
      <c r="M68" s="57"/>
      <c r="N68" s="58" t="e">
        <f t="shared" ref="N68:N73" si="38">+(+L68/M68-1)</f>
        <v>#REF!</v>
      </c>
      <c r="O68" s="57" t="e">
        <f t="shared" ref="O68:O73" si="39">+L68-M68</f>
        <v>#REF!</v>
      </c>
      <c r="Q68" s="113"/>
    </row>
    <row r="69" spans="1:17" s="56" customFormat="1" ht="15" outlineLevel="1">
      <c r="D69" s="56" t="s">
        <v>32</v>
      </c>
      <c r="G69" s="57" t="e">
        <f>+#REF!</f>
        <v>#REF!</v>
      </c>
      <c r="H69" s="57">
        <v>6558.2</v>
      </c>
      <c r="I69" s="58" t="e">
        <f t="shared" si="36"/>
        <v>#REF!</v>
      </c>
      <c r="J69" s="57" t="e">
        <f t="shared" si="37"/>
        <v>#REF!</v>
      </c>
      <c r="K69" s="59"/>
      <c r="L69" s="57" t="e">
        <f>+#REF!</f>
        <v>#REF!</v>
      </c>
      <c r="M69" s="57"/>
      <c r="N69" s="58" t="e">
        <f t="shared" si="38"/>
        <v>#REF!</v>
      </c>
      <c r="O69" s="57" t="e">
        <f t="shared" si="39"/>
        <v>#REF!</v>
      </c>
      <c r="Q69" s="113"/>
    </row>
    <row r="70" spans="1:17" s="56" customFormat="1" outlineLevel="1">
      <c r="C70" s="62" t="s">
        <v>33</v>
      </c>
      <c r="G70" s="66" t="e">
        <f>+#REF!</f>
        <v>#REF!</v>
      </c>
      <c r="H70" s="66">
        <v>7902.3</v>
      </c>
      <c r="I70" s="58" t="e">
        <f t="shared" si="36"/>
        <v>#REF!</v>
      </c>
      <c r="J70" s="66" t="e">
        <f t="shared" si="37"/>
        <v>#REF!</v>
      </c>
      <c r="K70" s="66"/>
      <c r="L70" s="66" t="e">
        <f>+#REF!</f>
        <v>#REF!</v>
      </c>
      <c r="M70" s="66"/>
      <c r="N70" s="66" t="e">
        <f t="shared" si="38"/>
        <v>#REF!</v>
      </c>
      <c r="O70" s="66" t="e">
        <f t="shared" si="39"/>
        <v>#REF!</v>
      </c>
      <c r="Q70" s="113"/>
    </row>
    <row r="71" spans="1:17" s="62" customFormat="1">
      <c r="C71" s="62" t="s">
        <v>91</v>
      </c>
      <c r="D71" s="85"/>
      <c r="E71" s="64"/>
      <c r="F71" s="65"/>
      <c r="G71" s="66" t="e">
        <f>+#REF!</f>
        <v>#REF!</v>
      </c>
      <c r="H71" s="66">
        <v>2762</v>
      </c>
      <c r="I71" s="58" t="e">
        <f t="shared" si="36"/>
        <v>#REF!</v>
      </c>
      <c r="J71" s="66" t="e">
        <f t="shared" si="37"/>
        <v>#REF!</v>
      </c>
      <c r="K71" s="66"/>
      <c r="L71" s="66" t="e">
        <f>+#REF!</f>
        <v>#REF!</v>
      </c>
      <c r="M71" s="66"/>
      <c r="N71" s="66" t="e">
        <f t="shared" si="38"/>
        <v>#REF!</v>
      </c>
      <c r="O71" s="66" t="e">
        <f t="shared" si="39"/>
        <v>#REF!</v>
      </c>
      <c r="Q71" s="113"/>
    </row>
    <row r="72" spans="1:17" s="56" customFormat="1" hidden="1" outlineLevel="1">
      <c r="C72" s="94"/>
      <c r="D72" s="75" t="s">
        <v>56</v>
      </c>
      <c r="E72" s="75"/>
      <c r="F72" s="75"/>
      <c r="G72" s="76" t="e">
        <f>+#REF!</f>
        <v>#REF!</v>
      </c>
      <c r="H72" s="76"/>
      <c r="I72" s="124" t="e">
        <f t="shared" si="36"/>
        <v>#REF!</v>
      </c>
      <c r="J72" s="76" t="e">
        <f t="shared" si="37"/>
        <v>#REF!</v>
      </c>
      <c r="K72" s="125"/>
      <c r="L72" s="76" t="e">
        <f>+#REF!</f>
        <v>#REF!</v>
      </c>
      <c r="M72" s="76"/>
      <c r="N72" s="124" t="e">
        <f t="shared" si="38"/>
        <v>#REF!</v>
      </c>
      <c r="O72" s="76" t="e">
        <f t="shared" si="39"/>
        <v>#REF!</v>
      </c>
      <c r="Q72" s="121"/>
    </row>
    <row r="73" spans="1:17" s="56" customFormat="1" ht="15" hidden="1" outlineLevel="1">
      <c r="C73" s="94"/>
      <c r="D73" s="75" t="s">
        <v>96</v>
      </c>
      <c r="E73" s="75"/>
      <c r="F73" s="75"/>
      <c r="G73" s="76" t="e">
        <f>+#REF!</f>
        <v>#REF!</v>
      </c>
      <c r="H73" s="76"/>
      <c r="I73" s="124" t="e">
        <f t="shared" si="36"/>
        <v>#REF!</v>
      </c>
      <c r="J73" s="76" t="e">
        <f t="shared" si="37"/>
        <v>#REF!</v>
      </c>
      <c r="K73" s="125"/>
      <c r="L73" s="76" t="e">
        <f>+#REF!</f>
        <v>#REF!</v>
      </c>
      <c r="M73" s="76"/>
      <c r="N73" s="124" t="e">
        <f t="shared" si="38"/>
        <v>#REF!</v>
      </c>
      <c r="O73" s="76" t="e">
        <f t="shared" si="39"/>
        <v>#REF!</v>
      </c>
      <c r="Q73" s="113"/>
    </row>
    <row r="74" spans="1:17" s="69" customFormat="1" ht="3.75" customHeight="1" collapsed="1">
      <c r="A74" s="38"/>
      <c r="B74" s="38"/>
      <c r="E74" s="41"/>
      <c r="F74" s="42"/>
      <c r="G74" s="57"/>
      <c r="H74" s="57"/>
      <c r="I74" s="59"/>
      <c r="J74" s="57"/>
      <c r="K74" s="59"/>
      <c r="L74" s="57"/>
      <c r="M74" s="36"/>
      <c r="N74" s="59"/>
      <c r="O74" s="57"/>
      <c r="Q74" s="113"/>
    </row>
    <row r="75" spans="1:17" s="70" customFormat="1">
      <c r="A75" s="55"/>
      <c r="B75" s="51"/>
      <c r="C75" s="51" t="s">
        <v>34</v>
      </c>
      <c r="D75" s="51"/>
      <c r="E75" s="51"/>
      <c r="F75" s="51"/>
      <c r="G75" s="52" t="e">
        <f>+#REF!</f>
        <v>#REF!</v>
      </c>
      <c r="H75" s="52">
        <v>17729.8</v>
      </c>
      <c r="I75" s="53" t="e">
        <f>(+G75/H75-1)</f>
        <v>#REF!</v>
      </c>
      <c r="J75" s="52" t="e">
        <f>+G75-H75</f>
        <v>#REF!</v>
      </c>
      <c r="K75" s="54"/>
      <c r="L75" s="52" t="e">
        <f>+#REF!</f>
        <v>#REF!</v>
      </c>
      <c r="M75" s="52"/>
      <c r="N75" s="53" t="e">
        <f>(+L75/M75-1)</f>
        <v>#REF!</v>
      </c>
      <c r="O75" s="52" t="e">
        <f>+L75-M75</f>
        <v>#REF!</v>
      </c>
      <c r="Q75" s="121"/>
    </row>
    <row r="76" spans="1:17" s="62" customFormat="1">
      <c r="C76" s="62" t="s">
        <v>22</v>
      </c>
      <c r="D76" s="63"/>
      <c r="E76" s="64"/>
      <c r="F76" s="65"/>
      <c r="G76" s="66" t="e">
        <f>+#REF!</f>
        <v>#REF!</v>
      </c>
      <c r="H76" s="66">
        <v>2562.5</v>
      </c>
      <c r="I76" s="67" t="e">
        <f t="shared" ref="I76:I93" si="40">+(+G76/H76-1)</f>
        <v>#REF!</v>
      </c>
      <c r="J76" s="66" t="e">
        <f t="shared" ref="J76:J93" si="41">+G76-H76</f>
        <v>#REF!</v>
      </c>
      <c r="K76" s="68"/>
      <c r="L76" s="66" t="e">
        <f>+#REF!</f>
        <v>#REF!</v>
      </c>
      <c r="M76" s="66"/>
      <c r="N76" s="67" t="e">
        <f t="shared" ref="N76:N93" si="42">+(+L76/M76-1)</f>
        <v>#REF!</v>
      </c>
      <c r="O76" s="66" t="e">
        <f t="shared" ref="O76:O93" si="43">+L76-M76</f>
        <v>#REF!</v>
      </c>
    </row>
    <row r="77" spans="1:17" s="56" customFormat="1" ht="12.75" outlineLevel="1">
      <c r="D77" s="56" t="s">
        <v>35</v>
      </c>
      <c r="G77" s="57" t="e">
        <f>+#REF!</f>
        <v>#REF!</v>
      </c>
      <c r="H77" s="57">
        <v>1629.6000000000001</v>
      </c>
      <c r="I77" s="58" t="e">
        <f t="shared" si="40"/>
        <v>#REF!</v>
      </c>
      <c r="J77" s="57" t="e">
        <f t="shared" si="41"/>
        <v>#REF!</v>
      </c>
      <c r="K77" s="59"/>
      <c r="L77" s="57" t="e">
        <f>+#REF!</f>
        <v>#REF!</v>
      </c>
      <c r="M77" s="57"/>
      <c r="N77" s="58" t="e">
        <f t="shared" si="42"/>
        <v>#REF!</v>
      </c>
      <c r="O77" s="57" t="e">
        <f t="shared" si="43"/>
        <v>#REF!</v>
      </c>
      <c r="P77" s="103"/>
    </row>
    <row r="78" spans="1:17" s="56" customFormat="1" ht="12.75" outlineLevel="1">
      <c r="D78" s="56" t="s">
        <v>28</v>
      </c>
      <c r="G78" s="57" t="e">
        <f>+#REF!</f>
        <v>#REF!</v>
      </c>
      <c r="H78" s="57">
        <v>932.9</v>
      </c>
      <c r="I78" s="58" t="e">
        <f t="shared" si="40"/>
        <v>#REF!</v>
      </c>
      <c r="J78" s="57" t="e">
        <f t="shared" si="41"/>
        <v>#REF!</v>
      </c>
      <c r="K78" s="59"/>
      <c r="L78" s="57" t="e">
        <f>+#REF!</f>
        <v>#REF!</v>
      </c>
      <c r="M78" s="57"/>
      <c r="N78" s="58" t="e">
        <f t="shared" si="42"/>
        <v>#REF!</v>
      </c>
      <c r="O78" s="57" t="e">
        <f t="shared" si="43"/>
        <v>#REF!</v>
      </c>
      <c r="P78" s="103"/>
      <c r="Q78" s="105"/>
    </row>
    <row r="79" spans="1:17" s="62" customFormat="1">
      <c r="C79" s="62" t="s">
        <v>23</v>
      </c>
      <c r="D79" s="63"/>
      <c r="E79" s="64"/>
      <c r="F79" s="65"/>
      <c r="G79" s="66" t="e">
        <f>+#REF!</f>
        <v>#REF!</v>
      </c>
      <c r="H79" s="66">
        <v>7712</v>
      </c>
      <c r="I79" s="67" t="e">
        <f t="shared" si="40"/>
        <v>#REF!</v>
      </c>
      <c r="J79" s="66" t="e">
        <f t="shared" si="41"/>
        <v>#REF!</v>
      </c>
      <c r="K79" s="68"/>
      <c r="L79" s="66" t="e">
        <f>+#REF!</f>
        <v>#REF!</v>
      </c>
      <c r="M79" s="66"/>
      <c r="N79" s="67" t="e">
        <f t="shared" si="42"/>
        <v>#REF!</v>
      </c>
      <c r="O79" s="66" t="e">
        <f t="shared" si="43"/>
        <v>#REF!</v>
      </c>
    </row>
    <row r="80" spans="1:17" s="56" customFormat="1" ht="12.75" outlineLevel="1">
      <c r="D80" s="56" t="s">
        <v>35</v>
      </c>
      <c r="G80" s="57" t="e">
        <f>+#REF!</f>
        <v>#REF!</v>
      </c>
      <c r="H80" s="57">
        <v>7356</v>
      </c>
      <c r="I80" s="58" t="e">
        <f t="shared" si="40"/>
        <v>#REF!</v>
      </c>
      <c r="J80" s="57" t="e">
        <f t="shared" si="41"/>
        <v>#REF!</v>
      </c>
      <c r="K80" s="59"/>
      <c r="L80" s="57" t="e">
        <f>+#REF!</f>
        <v>#REF!</v>
      </c>
      <c r="M80" s="57"/>
      <c r="N80" s="58" t="e">
        <f t="shared" si="42"/>
        <v>#REF!</v>
      </c>
      <c r="O80" s="57" t="e">
        <f t="shared" si="43"/>
        <v>#REF!</v>
      </c>
    </row>
    <row r="81" spans="1:17" s="56" customFormat="1" ht="12.75" outlineLevel="1">
      <c r="D81" s="56" t="s">
        <v>28</v>
      </c>
      <c r="G81" s="57" t="e">
        <f>+#REF!</f>
        <v>#REF!</v>
      </c>
      <c r="H81" s="57">
        <v>356</v>
      </c>
      <c r="I81" s="58" t="e">
        <f t="shared" si="40"/>
        <v>#REF!</v>
      </c>
      <c r="J81" s="57" t="e">
        <f t="shared" si="41"/>
        <v>#REF!</v>
      </c>
      <c r="K81" s="59"/>
      <c r="L81" s="57" t="e">
        <f>+#REF!</f>
        <v>#REF!</v>
      </c>
      <c r="M81" s="57"/>
      <c r="N81" s="58" t="e">
        <f t="shared" si="42"/>
        <v>#REF!</v>
      </c>
      <c r="O81" s="57" t="e">
        <f t="shared" si="43"/>
        <v>#REF!</v>
      </c>
    </row>
    <row r="82" spans="1:17" s="62" customFormat="1">
      <c r="C82" s="62" t="s">
        <v>29</v>
      </c>
      <c r="D82" s="63"/>
      <c r="E82" s="64"/>
      <c r="F82" s="65"/>
      <c r="G82" s="66" t="e">
        <f>+#REF!</f>
        <v>#REF!</v>
      </c>
      <c r="H82" s="66">
        <v>639.9</v>
      </c>
      <c r="I82" s="67" t="e">
        <f t="shared" si="40"/>
        <v>#REF!</v>
      </c>
      <c r="J82" s="66" t="e">
        <f t="shared" si="41"/>
        <v>#REF!</v>
      </c>
      <c r="K82" s="68"/>
      <c r="L82" s="66" t="e">
        <f>+#REF!</f>
        <v>#REF!</v>
      </c>
      <c r="M82" s="66"/>
      <c r="N82" s="67" t="e">
        <f t="shared" si="42"/>
        <v>#REF!</v>
      </c>
      <c r="O82" s="66" t="e">
        <f t="shared" si="43"/>
        <v>#REF!</v>
      </c>
    </row>
    <row r="83" spans="1:17" s="56" customFormat="1" ht="12.75" outlineLevel="2">
      <c r="D83" s="56" t="s">
        <v>35</v>
      </c>
      <c r="G83" s="57" t="e">
        <f>+#REF!</f>
        <v>#REF!</v>
      </c>
      <c r="H83" s="57">
        <v>134.6</v>
      </c>
      <c r="I83" s="58" t="e">
        <f t="shared" si="40"/>
        <v>#REF!</v>
      </c>
      <c r="J83" s="57" t="e">
        <f t="shared" si="41"/>
        <v>#REF!</v>
      </c>
      <c r="K83" s="59"/>
      <c r="L83" s="57" t="e">
        <f>+#REF!</f>
        <v>#REF!</v>
      </c>
      <c r="M83" s="57"/>
      <c r="N83" s="58" t="e">
        <f t="shared" si="42"/>
        <v>#REF!</v>
      </c>
      <c r="O83" s="57" t="e">
        <f t="shared" si="43"/>
        <v>#REF!</v>
      </c>
    </row>
    <row r="84" spans="1:17" s="56" customFormat="1" ht="12.75" outlineLevel="2">
      <c r="D84" s="56" t="s">
        <v>28</v>
      </c>
      <c r="G84" s="57" t="e">
        <f>+#REF!</f>
        <v>#REF!</v>
      </c>
      <c r="H84" s="57">
        <v>505.3</v>
      </c>
      <c r="I84" s="58" t="e">
        <f t="shared" si="40"/>
        <v>#REF!</v>
      </c>
      <c r="J84" s="57" t="e">
        <f t="shared" si="41"/>
        <v>#REF!</v>
      </c>
      <c r="K84" s="59"/>
      <c r="L84" s="57" t="e">
        <f>+#REF!</f>
        <v>#REF!</v>
      </c>
      <c r="M84" s="57"/>
      <c r="N84" s="58" t="e">
        <f t="shared" si="42"/>
        <v>#REF!</v>
      </c>
      <c r="O84" s="57" t="e">
        <f t="shared" si="43"/>
        <v>#REF!</v>
      </c>
    </row>
    <row r="85" spans="1:17" s="62" customFormat="1">
      <c r="C85" s="62" t="s">
        <v>36</v>
      </c>
      <c r="D85" s="63"/>
      <c r="E85" s="64"/>
      <c r="F85" s="65"/>
      <c r="G85" s="66" t="e">
        <f>+#REF!</f>
        <v>#REF!</v>
      </c>
      <c r="H85" s="66">
        <v>2084</v>
      </c>
      <c r="I85" s="67" t="e">
        <f t="shared" si="40"/>
        <v>#REF!</v>
      </c>
      <c r="J85" s="66" t="e">
        <f t="shared" si="41"/>
        <v>#REF!</v>
      </c>
      <c r="K85" s="68"/>
      <c r="L85" s="66" t="e">
        <f>+#REF!</f>
        <v>#REF!</v>
      </c>
      <c r="M85" s="66"/>
      <c r="N85" s="67" t="e">
        <f t="shared" si="42"/>
        <v>#REF!</v>
      </c>
      <c r="O85" s="66" t="e">
        <f t="shared" si="43"/>
        <v>#REF!</v>
      </c>
    </row>
    <row r="86" spans="1:17" s="56" customFormat="1" ht="12.75" outlineLevel="1">
      <c r="D86" s="56" t="s">
        <v>60</v>
      </c>
      <c r="G86" s="57" t="e">
        <f>+#REF!</f>
        <v>#REF!</v>
      </c>
      <c r="H86" s="57">
        <v>481.70000000000005</v>
      </c>
      <c r="I86" s="58" t="e">
        <f t="shared" si="40"/>
        <v>#REF!</v>
      </c>
      <c r="J86" s="57" t="e">
        <f t="shared" si="41"/>
        <v>#REF!</v>
      </c>
      <c r="K86" s="59"/>
      <c r="L86" s="57" t="e">
        <f>+#REF!</f>
        <v>#REF!</v>
      </c>
      <c r="M86" s="57"/>
      <c r="N86" s="58" t="e">
        <f t="shared" si="42"/>
        <v>#REF!</v>
      </c>
      <c r="O86" s="57" t="e">
        <f t="shared" si="43"/>
        <v>#REF!</v>
      </c>
    </row>
    <row r="87" spans="1:17" s="56" customFormat="1" ht="12.75" outlineLevel="1">
      <c r="D87" s="56" t="s">
        <v>28</v>
      </c>
      <c r="G87" s="57" t="e">
        <f>+#REF!</f>
        <v>#REF!</v>
      </c>
      <c r="H87" s="57">
        <v>1602.3</v>
      </c>
      <c r="I87" s="58" t="e">
        <f t="shared" si="40"/>
        <v>#REF!</v>
      </c>
      <c r="J87" s="57" t="e">
        <f t="shared" si="41"/>
        <v>#REF!</v>
      </c>
      <c r="K87" s="59"/>
      <c r="L87" s="57" t="e">
        <f>+#REF!</f>
        <v>#REF!</v>
      </c>
      <c r="M87" s="57"/>
      <c r="N87" s="58" t="e">
        <f t="shared" si="42"/>
        <v>#REF!</v>
      </c>
      <c r="O87" s="57" t="e">
        <f t="shared" si="43"/>
        <v>#REF!</v>
      </c>
    </row>
    <row r="88" spans="1:17" s="62" customFormat="1">
      <c r="C88" s="62" t="s">
        <v>50</v>
      </c>
      <c r="D88" s="63"/>
      <c r="E88" s="64"/>
      <c r="F88" s="65"/>
      <c r="G88" s="66" t="e">
        <f>+#REF!</f>
        <v>#REF!</v>
      </c>
      <c r="H88" s="66">
        <v>1063.5999999999999</v>
      </c>
      <c r="I88" s="67" t="e">
        <f t="shared" si="40"/>
        <v>#REF!</v>
      </c>
      <c r="J88" s="66" t="e">
        <f t="shared" si="41"/>
        <v>#REF!</v>
      </c>
      <c r="K88" s="68"/>
      <c r="L88" s="66" t="e">
        <f>+#REF!</f>
        <v>#REF!</v>
      </c>
      <c r="M88" s="66"/>
      <c r="N88" s="67" t="e">
        <f t="shared" si="42"/>
        <v>#REF!</v>
      </c>
      <c r="O88" s="66" t="e">
        <f t="shared" si="43"/>
        <v>#REF!</v>
      </c>
    </row>
    <row r="89" spans="1:17" s="56" customFormat="1" ht="12.75" outlineLevel="1">
      <c r="D89" s="56" t="s">
        <v>35</v>
      </c>
      <c r="G89" s="57" t="e">
        <f>+#REF!</f>
        <v>#REF!</v>
      </c>
      <c r="H89" s="57">
        <v>848.1</v>
      </c>
      <c r="I89" s="58" t="e">
        <f t="shared" si="40"/>
        <v>#REF!</v>
      </c>
      <c r="J89" s="57" t="e">
        <f t="shared" si="41"/>
        <v>#REF!</v>
      </c>
      <c r="K89" s="59"/>
      <c r="L89" s="57" t="e">
        <f>+#REF!</f>
        <v>#REF!</v>
      </c>
      <c r="M89" s="57"/>
      <c r="N89" s="58" t="e">
        <f t="shared" si="42"/>
        <v>#REF!</v>
      </c>
      <c r="O89" s="57" t="e">
        <f t="shared" si="43"/>
        <v>#REF!</v>
      </c>
    </row>
    <row r="90" spans="1:17" s="56" customFormat="1" ht="12.75" outlineLevel="1">
      <c r="D90" s="56" t="s">
        <v>28</v>
      </c>
      <c r="G90" s="57" t="e">
        <f>+#REF!</f>
        <v>#REF!</v>
      </c>
      <c r="H90" s="57">
        <v>215.5</v>
      </c>
      <c r="I90" s="58" t="e">
        <f t="shared" si="40"/>
        <v>#REF!</v>
      </c>
      <c r="J90" s="57" t="e">
        <f t="shared" si="41"/>
        <v>#REF!</v>
      </c>
      <c r="K90" s="59"/>
      <c r="L90" s="57" t="e">
        <f>+#REF!</f>
        <v>#REF!</v>
      </c>
      <c r="M90" s="57"/>
      <c r="N90" s="58" t="e">
        <f t="shared" si="42"/>
        <v>#REF!</v>
      </c>
      <c r="O90" s="57" t="e">
        <f t="shared" si="43"/>
        <v>#REF!</v>
      </c>
    </row>
    <row r="91" spans="1:17" s="62" customFormat="1">
      <c r="C91" s="62" t="s">
        <v>37</v>
      </c>
      <c r="D91" s="63"/>
      <c r="E91" s="64"/>
      <c r="F91" s="65"/>
      <c r="G91" s="66" t="e">
        <f>+#REF!</f>
        <v>#REF!</v>
      </c>
      <c r="H91" s="66">
        <v>3667.8</v>
      </c>
      <c r="I91" s="67" t="e">
        <f t="shared" si="40"/>
        <v>#REF!</v>
      </c>
      <c r="J91" s="66" t="e">
        <f t="shared" si="41"/>
        <v>#REF!</v>
      </c>
      <c r="K91" s="68"/>
      <c r="L91" s="66" t="e">
        <f>+#REF!</f>
        <v>#REF!</v>
      </c>
      <c r="M91" s="66"/>
      <c r="N91" s="67" t="e">
        <f t="shared" si="42"/>
        <v>#REF!</v>
      </c>
      <c r="O91" s="66" t="e">
        <f t="shared" si="43"/>
        <v>#REF!</v>
      </c>
      <c r="P91" s="92"/>
    </row>
    <row r="92" spans="1:17" s="56" customFormat="1" outlineLevel="1">
      <c r="D92" s="56" t="s">
        <v>59</v>
      </c>
      <c r="G92" s="57" t="e">
        <f>+#REF!</f>
        <v>#REF!</v>
      </c>
      <c r="H92" s="57">
        <v>2559.3999999999996</v>
      </c>
      <c r="I92" s="58" t="e">
        <f t="shared" si="40"/>
        <v>#REF!</v>
      </c>
      <c r="J92" s="57" t="e">
        <f t="shared" si="41"/>
        <v>#REF!</v>
      </c>
      <c r="K92" s="59"/>
      <c r="L92" s="57" t="e">
        <f>+#REF!</f>
        <v>#REF!</v>
      </c>
      <c r="M92" s="57"/>
      <c r="N92" s="58" t="e">
        <f t="shared" si="42"/>
        <v>#REF!</v>
      </c>
      <c r="O92" s="57" t="e">
        <f t="shared" si="43"/>
        <v>#REF!</v>
      </c>
      <c r="P92" s="92"/>
    </row>
    <row r="93" spans="1:17" s="56" customFormat="1" outlineLevel="1">
      <c r="D93" s="56" t="s">
        <v>28</v>
      </c>
      <c r="G93" s="57" t="e">
        <f>+#REF!</f>
        <v>#REF!</v>
      </c>
      <c r="H93" s="57">
        <v>1108.4000000000001</v>
      </c>
      <c r="I93" s="58" t="e">
        <f t="shared" si="40"/>
        <v>#REF!</v>
      </c>
      <c r="J93" s="57" t="e">
        <f t="shared" si="41"/>
        <v>#REF!</v>
      </c>
      <c r="K93" s="59"/>
      <c r="L93" s="57" t="e">
        <f>+#REF!</f>
        <v>#REF!</v>
      </c>
      <c r="M93" s="57"/>
      <c r="N93" s="58" t="e">
        <f t="shared" si="42"/>
        <v>#REF!</v>
      </c>
      <c r="O93" s="57" t="e">
        <f t="shared" si="43"/>
        <v>#REF!</v>
      </c>
      <c r="P93" s="92"/>
    </row>
    <row r="94" spans="1:17" ht="7.5" customHeight="1">
      <c r="A94" s="69"/>
      <c r="C94" s="69"/>
      <c r="D94" s="71"/>
      <c r="E94" s="72"/>
      <c r="F94" s="71"/>
      <c r="G94" s="57"/>
      <c r="H94" s="57"/>
      <c r="I94" s="59"/>
      <c r="J94" s="57"/>
      <c r="K94" s="59"/>
      <c r="L94" s="57"/>
      <c r="M94" s="66"/>
      <c r="N94" s="59"/>
      <c r="O94" s="57"/>
    </row>
    <row r="95" spans="1:17" ht="18.75" customHeight="1">
      <c r="A95" s="69"/>
      <c r="B95" s="47" t="s">
        <v>38</v>
      </c>
      <c r="C95" s="47"/>
      <c r="D95" s="47"/>
      <c r="E95" s="47"/>
      <c r="F95" s="47"/>
      <c r="G95" s="48" t="e">
        <f>+#REF!</f>
        <v>#REF!</v>
      </c>
      <c r="H95" s="48">
        <v>31661.499999999971</v>
      </c>
      <c r="I95" s="49" t="e">
        <f>(+G95/H95-1)</f>
        <v>#REF!</v>
      </c>
      <c r="J95" s="48" t="e">
        <f>+G95-H95</f>
        <v>#REF!</v>
      </c>
      <c r="K95" s="50"/>
      <c r="L95" s="48" t="e">
        <f>+#REF!</f>
        <v>#REF!</v>
      </c>
      <c r="M95" s="48"/>
      <c r="N95" s="49" t="e">
        <f>(+L95/M95-1)</f>
        <v>#REF!</v>
      </c>
      <c r="O95" s="48" t="e">
        <f>+L95-M95</f>
        <v>#REF!</v>
      </c>
      <c r="P95" s="104"/>
      <c r="Q95" s="97"/>
    </row>
    <row r="96" spans="1:17" s="69" customFormat="1" ht="8.25" customHeight="1">
      <c r="A96" s="56"/>
      <c r="B96" s="38"/>
      <c r="C96" s="38"/>
      <c r="D96" s="40"/>
      <c r="E96" s="41"/>
      <c r="F96" s="42"/>
      <c r="G96" s="57"/>
      <c r="H96" s="57"/>
      <c r="I96" s="59"/>
      <c r="J96" s="57"/>
      <c r="K96" s="59"/>
      <c r="L96" s="57"/>
      <c r="M96" s="57"/>
      <c r="N96" s="59"/>
      <c r="O96" s="57"/>
      <c r="P96" s="88"/>
      <c r="Q96" s="88"/>
    </row>
    <row r="97" spans="1:18" s="70" customFormat="1">
      <c r="A97" s="55"/>
      <c r="B97" s="51"/>
      <c r="C97" s="51" t="s">
        <v>62</v>
      </c>
      <c r="D97" s="51"/>
      <c r="E97" s="51"/>
      <c r="F97" s="51"/>
      <c r="G97" s="52" t="e">
        <f>+#REF!</f>
        <v>#REF!</v>
      </c>
      <c r="H97" s="52">
        <v>91699.400000000009</v>
      </c>
      <c r="I97" s="53" t="e">
        <f>(+G97/H97-1)</f>
        <v>#REF!</v>
      </c>
      <c r="J97" s="52" t="e">
        <f>+G97-H97</f>
        <v>#REF!</v>
      </c>
      <c r="K97" s="54"/>
      <c r="L97" s="52" t="e">
        <f>+#REF!</f>
        <v>#REF!</v>
      </c>
      <c r="M97" s="52"/>
      <c r="N97" s="53" t="e">
        <f>(+L97/M97-1)</f>
        <v>#REF!</v>
      </c>
      <c r="O97" s="52" t="e">
        <f>+L97-M97</f>
        <v>#REF!</v>
      </c>
      <c r="P97" s="88"/>
      <c r="Q97" s="121"/>
    </row>
    <row r="98" spans="1:18" s="70" customFormat="1">
      <c r="A98" s="55"/>
      <c r="B98" s="55"/>
      <c r="C98" s="56" t="s">
        <v>92</v>
      </c>
      <c r="D98" s="55"/>
      <c r="E98" s="55"/>
      <c r="F98" s="55"/>
      <c r="G98" s="57" t="e">
        <f>+#REF!</f>
        <v>#REF!</v>
      </c>
      <c r="H98" s="57">
        <v>15003.9</v>
      </c>
      <c r="I98" s="58" t="e">
        <f t="shared" ref="I98:I99" si="44">+(+G98/H98-1)</f>
        <v>#REF!</v>
      </c>
      <c r="J98" s="57" t="e">
        <f t="shared" ref="J98:J99" si="45">+G98-H98</f>
        <v>#REF!</v>
      </c>
      <c r="K98" s="59"/>
      <c r="L98" s="57" t="e">
        <f>+#REF!</f>
        <v>#REF!</v>
      </c>
      <c r="M98" s="57"/>
      <c r="N98" s="58" t="e">
        <f t="shared" ref="N98:N99" si="46">+(+L98/M98-1)</f>
        <v>#REF!</v>
      </c>
      <c r="O98" s="57" t="e">
        <f t="shared" ref="O98:O99" si="47">+L98-M98</f>
        <v>#REF!</v>
      </c>
      <c r="P98" s="88"/>
      <c r="Q98" s="121"/>
    </row>
    <row r="99" spans="1:18" s="70" customFormat="1">
      <c r="A99" s="55"/>
      <c r="B99" s="55"/>
      <c r="C99" s="56" t="s">
        <v>93</v>
      </c>
      <c r="D99" s="55"/>
      <c r="E99" s="55"/>
      <c r="F99" s="55"/>
      <c r="G99" s="57" t="e">
        <f>+#REF!</f>
        <v>#REF!</v>
      </c>
      <c r="H99" s="57">
        <v>76695.5</v>
      </c>
      <c r="I99" s="58" t="e">
        <f t="shared" si="44"/>
        <v>#REF!</v>
      </c>
      <c r="J99" s="57" t="e">
        <f t="shared" si="45"/>
        <v>#REF!</v>
      </c>
      <c r="K99" s="59"/>
      <c r="L99" s="57" t="e">
        <f>+#REF!</f>
        <v>#REF!</v>
      </c>
      <c r="M99" s="57"/>
      <c r="N99" s="58" t="e">
        <f t="shared" si="46"/>
        <v>#REF!</v>
      </c>
      <c r="O99" s="57" t="e">
        <f t="shared" si="47"/>
        <v>#REF!</v>
      </c>
      <c r="P99" s="88"/>
      <c r="Q99" s="121"/>
    </row>
    <row r="100" spans="1:18" s="69" customFormat="1" ht="8.25" customHeight="1">
      <c r="A100" s="56"/>
      <c r="B100" s="38"/>
      <c r="C100" s="38"/>
      <c r="D100" s="40"/>
      <c r="E100" s="41"/>
      <c r="F100" s="42"/>
      <c r="G100" s="57"/>
      <c r="H100" s="57"/>
      <c r="I100" s="59"/>
      <c r="J100" s="57"/>
      <c r="K100" s="59"/>
      <c r="L100" s="57"/>
      <c r="M100" s="57"/>
      <c r="N100" s="59"/>
      <c r="O100" s="57"/>
      <c r="P100" s="88"/>
      <c r="Q100" s="121"/>
    </row>
    <row r="101" spans="1:18" ht="18.75" customHeight="1">
      <c r="A101" s="69"/>
      <c r="B101" s="47" t="s">
        <v>40</v>
      </c>
      <c r="C101" s="47"/>
      <c r="D101" s="47"/>
      <c r="E101" s="47"/>
      <c r="F101" s="47"/>
      <c r="G101" s="48" t="e">
        <f>+#REF!</f>
        <v>#REF!</v>
      </c>
      <c r="H101" s="48">
        <v>-60037.900000000038</v>
      </c>
      <c r="I101" s="49" t="e">
        <f>(+G101/H101-1)</f>
        <v>#REF!</v>
      </c>
      <c r="J101" s="48" t="e">
        <f>+G101-H101</f>
        <v>#REF!</v>
      </c>
      <c r="K101" s="50"/>
      <c r="L101" s="48" t="e">
        <f>+#REF!</f>
        <v>#REF!</v>
      </c>
      <c r="M101" s="48"/>
      <c r="N101" s="49" t="e">
        <f>(+L101/M101-1)</f>
        <v>#REF!</v>
      </c>
      <c r="O101" s="48" t="e">
        <f>+L101-M101</f>
        <v>#REF!</v>
      </c>
      <c r="P101" s="88"/>
      <c r="Q101" s="121"/>
    </row>
    <row r="102" spans="1:18" ht="19.5" customHeight="1">
      <c r="G102" s="73"/>
      <c r="H102" s="101"/>
      <c r="I102" s="74"/>
      <c r="J102" s="73"/>
      <c r="K102" s="74"/>
      <c r="L102" s="73"/>
      <c r="M102" s="114"/>
      <c r="N102" s="74"/>
      <c r="O102" s="73"/>
    </row>
    <row r="103" spans="1:18" ht="18.75" customHeight="1">
      <c r="A103" s="69"/>
      <c r="B103" s="47" t="s">
        <v>99</v>
      </c>
      <c r="C103" s="47"/>
      <c r="D103" s="47"/>
      <c r="E103" s="47"/>
      <c r="F103" s="47"/>
      <c r="G103" s="48" t="e">
        <f>+#REF!</f>
        <v>#REF!</v>
      </c>
      <c r="H103" s="48">
        <v>16657.599999999977</v>
      </c>
      <c r="I103" s="49" t="e">
        <f>(+G103/H103-1)</f>
        <v>#REF!</v>
      </c>
      <c r="J103" s="48" t="e">
        <f>+G103-H103</f>
        <v>#REF!</v>
      </c>
      <c r="K103" s="50"/>
      <c r="L103" s="48" t="e">
        <f>+#REF!</f>
        <v>#REF!</v>
      </c>
      <c r="M103" s="48"/>
      <c r="N103" s="49" t="e">
        <f>(+L103/M103-1)</f>
        <v>#REF!</v>
      </c>
      <c r="O103" s="48" t="e">
        <f>+L103-M103</f>
        <v>#REF!</v>
      </c>
      <c r="P103" s="104"/>
      <c r="Q103" s="97"/>
    </row>
    <row r="104" spans="1:18" ht="19.5" customHeight="1">
      <c r="G104" s="73"/>
      <c r="H104" s="73"/>
      <c r="I104" s="74"/>
      <c r="J104" s="73"/>
      <c r="K104" s="74"/>
      <c r="L104" s="73"/>
      <c r="M104" s="114"/>
      <c r="N104" s="74"/>
      <c r="O104" s="73"/>
    </row>
    <row r="105" spans="1:18" ht="18.75" customHeight="1">
      <c r="A105" s="69"/>
      <c r="B105" s="47" t="s">
        <v>100</v>
      </c>
      <c r="C105" s="47"/>
      <c r="D105" s="47"/>
      <c r="E105" s="47"/>
      <c r="F105" s="47"/>
      <c r="G105" s="48" t="e">
        <f>+#REF!</f>
        <v>#REF!</v>
      </c>
      <c r="H105" s="48">
        <v>-60037.900000000023</v>
      </c>
      <c r="I105" s="49" t="e">
        <f>(+G105/H105-1)</f>
        <v>#REF!</v>
      </c>
      <c r="J105" s="48" t="e">
        <f>+G105-H105</f>
        <v>#REF!</v>
      </c>
      <c r="K105" s="50"/>
      <c r="L105" s="48" t="e">
        <f>+#REF!</f>
        <v>#REF!</v>
      </c>
      <c r="M105" s="48"/>
      <c r="N105" s="49" t="e">
        <f>(+L105/M105-1)</f>
        <v>#REF!</v>
      </c>
      <c r="O105" s="48" t="e">
        <f>+L105-M105</f>
        <v>#REF!</v>
      </c>
      <c r="P105" s="88"/>
      <c r="Q105" s="121"/>
    </row>
    <row r="106" spans="1:18" s="106" customFormat="1" ht="18.75" customHeight="1">
      <c r="A106" s="131"/>
      <c r="B106" s="126"/>
      <c r="C106" s="126"/>
      <c r="D106" s="126"/>
      <c r="E106" s="126"/>
      <c r="F106" s="126"/>
      <c r="G106" s="130"/>
      <c r="H106" s="130"/>
      <c r="I106" s="132"/>
      <c r="J106" s="130"/>
      <c r="K106" s="133"/>
      <c r="L106" s="130"/>
      <c r="M106" s="130"/>
      <c r="N106" s="132"/>
      <c r="O106" s="130"/>
      <c r="P106" s="134"/>
      <c r="Q106" s="135"/>
    </row>
    <row r="107" spans="1:18" ht="19.5" customHeight="1">
      <c r="B107" s="136" t="s">
        <v>101</v>
      </c>
      <c r="G107" s="73"/>
      <c r="H107" s="101"/>
      <c r="I107" s="74"/>
      <c r="J107" s="73"/>
      <c r="K107" s="74"/>
      <c r="L107" s="73"/>
      <c r="M107" s="114"/>
      <c r="N107" s="74"/>
      <c r="O107" s="73"/>
    </row>
    <row r="108" spans="1:18" ht="6.75" customHeight="1">
      <c r="G108" s="73"/>
      <c r="H108" s="101"/>
      <c r="I108" s="74"/>
      <c r="J108" s="73"/>
      <c r="K108" s="74"/>
      <c r="L108" s="73"/>
      <c r="M108" s="114"/>
      <c r="N108" s="74"/>
      <c r="O108" s="73"/>
    </row>
    <row r="109" spans="1:18" s="62" customFormat="1" ht="15.75" customHeight="1">
      <c r="B109" s="87" t="s">
        <v>102</v>
      </c>
      <c r="C109" s="79"/>
      <c r="D109" s="77"/>
      <c r="E109" s="78"/>
      <c r="F109" s="75"/>
      <c r="G109" s="79"/>
      <c r="H109" s="79"/>
      <c r="I109" s="79"/>
      <c r="J109" s="82"/>
      <c r="K109" s="79"/>
      <c r="L109" s="79"/>
      <c r="M109" s="79"/>
      <c r="N109" s="79"/>
      <c r="O109" s="79"/>
    </row>
    <row r="110" spans="1:18" s="62" customFormat="1" ht="15.75" customHeight="1">
      <c r="B110" s="87"/>
      <c r="C110" s="137" t="s">
        <v>66</v>
      </c>
      <c r="D110" s="77"/>
      <c r="E110" s="78"/>
      <c r="F110" s="75"/>
      <c r="G110" s="79"/>
      <c r="H110" s="79"/>
      <c r="I110" s="79"/>
      <c r="J110" s="82"/>
      <c r="K110" s="79"/>
      <c r="L110" s="79"/>
      <c r="M110" s="79"/>
      <c r="N110" s="79"/>
      <c r="O110" s="79"/>
    </row>
    <row r="111" spans="1:18" s="62" customFormat="1" ht="15" customHeight="1">
      <c r="B111" s="89"/>
      <c r="C111" s="138" t="s">
        <v>67</v>
      </c>
      <c r="D111" s="77"/>
      <c r="E111" s="78"/>
      <c r="F111" s="75"/>
      <c r="G111" s="79"/>
      <c r="H111" s="79"/>
      <c r="I111" s="79"/>
      <c r="J111" s="75"/>
      <c r="K111" s="79"/>
      <c r="L111" s="79"/>
      <c r="M111" s="79"/>
      <c r="N111" s="79"/>
      <c r="O111" s="79"/>
    </row>
    <row r="112" spans="1:18" s="62" customFormat="1" ht="15.75" customHeight="1">
      <c r="B112" s="89"/>
      <c r="C112" s="139" t="s">
        <v>68</v>
      </c>
      <c r="D112" s="77"/>
      <c r="E112" s="78"/>
      <c r="F112" s="75"/>
      <c r="G112" s="79"/>
      <c r="H112" s="79"/>
      <c r="I112" s="79"/>
      <c r="J112" s="75"/>
      <c r="K112" s="79"/>
      <c r="L112" s="79"/>
      <c r="M112" s="79"/>
      <c r="N112" s="79"/>
      <c r="O112" s="79"/>
      <c r="Q112" s="86"/>
      <c r="R112" s="65"/>
    </row>
    <row r="113" spans="2:32" s="79" customFormat="1" ht="2.25" customHeight="1">
      <c r="B113" s="89"/>
      <c r="C113" s="87"/>
      <c r="D113" s="77"/>
      <c r="E113" s="78"/>
      <c r="F113" s="75"/>
      <c r="J113" s="75"/>
    </row>
    <row r="114" spans="2:32" s="62" customFormat="1" ht="15.75" customHeight="1">
      <c r="B114" s="140" t="s">
        <v>103</v>
      </c>
      <c r="C114" s="79"/>
      <c r="D114" s="77"/>
      <c r="E114" s="78"/>
      <c r="F114" s="75"/>
      <c r="G114" s="79"/>
      <c r="H114" s="79"/>
      <c r="I114" s="79"/>
      <c r="J114" s="75"/>
      <c r="K114" s="79"/>
      <c r="L114" s="79"/>
      <c r="M114" s="79"/>
      <c r="N114" s="79"/>
      <c r="O114" s="79"/>
    </row>
    <row r="115" spans="2:32" s="79" customFormat="1" ht="5.25" customHeight="1">
      <c r="B115" s="90"/>
      <c r="D115" s="77"/>
      <c r="E115" s="78"/>
      <c r="F115" s="75"/>
      <c r="J115" s="75"/>
    </row>
    <row r="116" spans="2:32" s="62" customFormat="1">
      <c r="B116" s="123" t="s">
        <v>104</v>
      </c>
      <c r="C116" s="79"/>
      <c r="D116" s="77"/>
      <c r="E116" s="78"/>
      <c r="F116" s="75"/>
      <c r="G116" s="82"/>
      <c r="H116" s="82"/>
      <c r="I116" s="83"/>
      <c r="J116" s="75"/>
      <c r="K116" s="75"/>
      <c r="L116" s="84"/>
      <c r="M116" s="75"/>
      <c r="N116" s="75"/>
      <c r="O116" s="75"/>
    </row>
    <row r="117" spans="2:32" s="62" customFormat="1">
      <c r="B117" s="141" t="s">
        <v>69</v>
      </c>
      <c r="C117" s="79"/>
      <c r="D117" s="77"/>
      <c r="E117" s="78"/>
      <c r="F117" s="75"/>
      <c r="G117" s="82"/>
      <c r="H117" s="82"/>
      <c r="I117" s="83"/>
      <c r="J117" s="75"/>
      <c r="K117" s="75"/>
      <c r="L117" s="84"/>
      <c r="M117" s="75"/>
      <c r="N117" s="75"/>
      <c r="O117" s="75"/>
    </row>
    <row r="118" spans="2:32" s="62" customFormat="1" ht="5.25" customHeight="1">
      <c r="B118" s="123"/>
      <c r="C118" s="79"/>
      <c r="D118" s="77"/>
      <c r="E118" s="78"/>
      <c r="F118" s="75"/>
      <c r="G118" s="82"/>
      <c r="H118" s="82"/>
      <c r="I118" s="83"/>
      <c r="J118" s="75"/>
      <c r="K118" s="75"/>
      <c r="L118" s="84"/>
      <c r="M118" s="75"/>
      <c r="N118" s="75"/>
      <c r="O118" s="75"/>
    </row>
    <row r="119" spans="2:32" s="79" customFormat="1" ht="15.75" customHeight="1">
      <c r="B119" s="142" t="s">
        <v>105</v>
      </c>
      <c r="D119" s="77"/>
      <c r="E119" s="78"/>
      <c r="F119" s="75"/>
      <c r="G119" s="82"/>
      <c r="H119" s="82"/>
      <c r="I119" s="83"/>
      <c r="J119" s="75"/>
      <c r="K119" s="75"/>
      <c r="L119" s="84"/>
      <c r="M119" s="75"/>
      <c r="N119" s="75"/>
      <c r="O119" s="75"/>
    </row>
    <row r="120" spans="2:32" s="79" customFormat="1" ht="15.75" customHeight="1">
      <c r="B120" s="123" t="s">
        <v>63</v>
      </c>
      <c r="D120" s="77"/>
      <c r="E120" s="78"/>
      <c r="F120" s="75"/>
      <c r="G120" s="82"/>
      <c r="H120" s="82"/>
      <c r="I120" s="83"/>
      <c r="J120" s="75"/>
      <c r="K120" s="75"/>
      <c r="L120" s="84"/>
      <c r="M120" s="75"/>
      <c r="N120" s="75"/>
      <c r="O120" s="75"/>
    </row>
    <row r="121" spans="2:32" s="79" customFormat="1">
      <c r="B121" s="93"/>
      <c r="D121" s="77"/>
      <c r="E121" s="78"/>
      <c r="F121" s="75"/>
      <c r="G121" s="82"/>
      <c r="H121" s="82"/>
      <c r="I121" s="83"/>
      <c r="J121" s="75"/>
      <c r="K121" s="75"/>
      <c r="L121" s="84"/>
      <c r="M121" s="75"/>
      <c r="N121" s="75"/>
      <c r="O121" s="75"/>
    </row>
    <row r="122" spans="2:32" s="97" customFormat="1">
      <c r="B122" s="143" t="s">
        <v>58</v>
      </c>
      <c r="C122" s="144"/>
      <c r="D122" s="145"/>
      <c r="E122" s="146"/>
      <c r="F122" s="147"/>
      <c r="G122" s="115"/>
      <c r="H122" s="115"/>
      <c r="I122" s="115"/>
      <c r="J122" s="115"/>
      <c r="K122" s="95"/>
      <c r="L122" s="115"/>
      <c r="M122" s="115"/>
      <c r="N122" s="115"/>
      <c r="O122" s="115"/>
    </row>
    <row r="123" spans="2:32" s="97" customFormat="1" ht="15.75" customHeight="1">
      <c r="B123" s="94"/>
      <c r="C123" s="79" t="s">
        <v>106</v>
      </c>
      <c r="D123" s="31"/>
      <c r="E123" s="29"/>
      <c r="F123" s="30"/>
      <c r="G123" s="84" t="e">
        <f>+#REF!</f>
        <v>#REF!</v>
      </c>
      <c r="H123" s="84"/>
      <c r="I123" s="84"/>
      <c r="J123" s="148"/>
      <c r="K123" s="118"/>
      <c r="L123" s="84" t="e">
        <f>+#REF!</f>
        <v>#REF!</v>
      </c>
      <c r="M123" s="118"/>
      <c r="N123" s="95"/>
      <c r="O123" s="94"/>
      <c r="Q123" s="98"/>
    </row>
    <row r="124" spans="2:32" s="94" customFormat="1" ht="15.75" customHeight="1">
      <c r="C124" s="79" t="s">
        <v>57</v>
      </c>
      <c r="D124" s="31"/>
      <c r="E124" s="29"/>
      <c r="F124" s="30"/>
      <c r="G124" s="84" t="e">
        <f>+#REF!</f>
        <v>#REF!</v>
      </c>
      <c r="H124" s="84"/>
      <c r="I124" s="84"/>
      <c r="J124" s="148"/>
      <c r="K124" s="118"/>
      <c r="L124" s="149" t="e">
        <f>+#REF!</f>
        <v>#REF!</v>
      </c>
      <c r="M124" s="95"/>
      <c r="N124" s="95"/>
      <c r="Q124" s="119"/>
    </row>
    <row r="125" spans="2:32" s="94" customFormat="1" ht="15">
      <c r="D125" s="31"/>
      <c r="E125" s="29"/>
      <c r="F125" s="30"/>
      <c r="G125" s="30"/>
      <c r="H125" s="30"/>
      <c r="I125" s="30"/>
      <c r="J125" s="95"/>
      <c r="K125" s="95"/>
      <c r="L125" s="95"/>
      <c r="M125" s="95"/>
      <c r="N125" s="95"/>
      <c r="R125" s="95"/>
      <c r="S125" s="95"/>
      <c r="T125" s="95"/>
      <c r="U125" s="95"/>
      <c r="V125" s="95"/>
      <c r="W125" s="95"/>
      <c r="X125" s="95"/>
      <c r="Y125" s="95"/>
      <c r="Z125" s="95"/>
      <c r="AA125" s="95"/>
      <c r="AB125" s="95"/>
      <c r="AC125" s="95"/>
      <c r="AD125" s="95"/>
      <c r="AE125" s="95"/>
      <c r="AF125" s="95"/>
    </row>
    <row r="126" spans="2:32" s="97" customFormat="1" ht="24" customHeight="1">
      <c r="B126" s="293" t="s">
        <v>107</v>
      </c>
      <c r="C126" s="293"/>
      <c r="D126" s="293"/>
      <c r="E126" s="293"/>
      <c r="F126" s="293"/>
      <c r="G126" s="293"/>
      <c r="H126" s="293"/>
      <c r="I126" s="293"/>
      <c r="J126" s="293"/>
      <c r="K126" s="293"/>
      <c r="L126" s="293"/>
      <c r="M126" s="293"/>
      <c r="N126" s="293"/>
      <c r="O126" s="293"/>
      <c r="R126" s="96"/>
      <c r="S126" s="96"/>
      <c r="T126" s="96"/>
      <c r="U126" s="96"/>
      <c r="V126" s="96"/>
      <c r="W126" s="96"/>
      <c r="X126" s="96"/>
      <c r="Y126" s="96"/>
      <c r="Z126" s="96"/>
      <c r="AA126" s="96"/>
      <c r="AB126" s="96"/>
      <c r="AC126" s="96"/>
      <c r="AD126" s="96"/>
      <c r="AE126" s="96"/>
      <c r="AF126" s="96"/>
    </row>
    <row r="127" spans="2:32" s="97" customFormat="1" ht="24" customHeight="1">
      <c r="B127" s="293"/>
      <c r="C127" s="293"/>
      <c r="D127" s="293"/>
      <c r="E127" s="293"/>
      <c r="F127" s="293"/>
      <c r="G127" s="293"/>
      <c r="H127" s="293"/>
      <c r="I127" s="293"/>
      <c r="J127" s="293"/>
      <c r="K127" s="293"/>
      <c r="L127" s="293"/>
      <c r="M127" s="293"/>
      <c r="N127" s="293"/>
      <c r="O127" s="293"/>
      <c r="Q127" s="98"/>
      <c r="R127" s="96"/>
      <c r="S127" s="96"/>
      <c r="T127" s="96"/>
      <c r="U127" s="96"/>
      <c r="V127" s="96"/>
      <c r="W127" s="96"/>
      <c r="X127" s="96"/>
      <c r="Y127" s="96"/>
      <c r="Z127" s="96"/>
      <c r="AA127" s="96"/>
      <c r="AB127" s="96"/>
      <c r="AC127" s="96"/>
      <c r="AD127" s="96"/>
      <c r="AE127" s="96"/>
      <c r="AF127" s="96"/>
    </row>
    <row r="128" spans="2:32" s="97" customFormat="1" ht="15" customHeight="1">
      <c r="B128" s="89"/>
      <c r="C128" s="294" t="s">
        <v>64</v>
      </c>
      <c r="D128" s="294"/>
      <c r="E128" s="294"/>
      <c r="F128" s="294"/>
      <c r="G128" s="294"/>
      <c r="H128" s="294"/>
      <c r="I128" s="294"/>
      <c r="J128" s="294"/>
      <c r="K128" s="294"/>
      <c r="L128" s="294"/>
      <c r="M128" s="294"/>
      <c r="N128" s="294"/>
      <c r="O128" s="294"/>
      <c r="Q128" s="120"/>
      <c r="R128" s="75"/>
      <c r="S128" s="79"/>
      <c r="T128" s="79"/>
      <c r="U128" s="96"/>
      <c r="V128" s="96"/>
      <c r="W128" s="96"/>
      <c r="X128" s="96"/>
      <c r="Y128" s="96"/>
      <c r="Z128" s="96"/>
      <c r="AA128" s="96"/>
      <c r="AB128" s="96"/>
      <c r="AC128" s="96"/>
      <c r="AD128" s="96"/>
      <c r="AE128" s="96"/>
      <c r="AF128" s="96"/>
    </row>
    <row r="129" spans="1:32" s="97" customFormat="1" ht="15">
      <c r="B129" s="89"/>
      <c r="C129" s="294"/>
      <c r="D129" s="294"/>
      <c r="E129" s="294"/>
      <c r="F129" s="294"/>
      <c r="G129" s="294"/>
      <c r="H129" s="294"/>
      <c r="I129" s="294"/>
      <c r="J129" s="294"/>
      <c r="K129" s="294"/>
      <c r="L129" s="294"/>
      <c r="M129" s="294"/>
      <c r="N129" s="294"/>
      <c r="O129" s="294"/>
      <c r="R129" s="96"/>
      <c r="S129" s="96"/>
      <c r="T129" s="96"/>
      <c r="U129" s="96"/>
      <c r="V129" s="96"/>
      <c r="W129" s="96"/>
      <c r="X129" s="96"/>
      <c r="Y129" s="96"/>
      <c r="Z129" s="96"/>
      <c r="AA129" s="96"/>
      <c r="AB129" s="96"/>
      <c r="AC129" s="96"/>
      <c r="AD129" s="96"/>
      <c r="AE129" s="96"/>
      <c r="AF129" s="96"/>
    </row>
    <row r="130" spans="1:32" s="97" customFormat="1" ht="15" customHeight="1">
      <c r="B130" s="89"/>
      <c r="C130" s="294" t="s">
        <v>65</v>
      </c>
      <c r="D130" s="294"/>
      <c r="E130" s="294"/>
      <c r="F130" s="294"/>
      <c r="G130" s="294"/>
      <c r="H130" s="294"/>
      <c r="I130" s="294"/>
      <c r="J130" s="294"/>
      <c r="K130" s="294"/>
      <c r="L130" s="294"/>
      <c r="M130" s="294"/>
      <c r="N130" s="294"/>
      <c r="O130" s="294"/>
      <c r="R130" s="96"/>
      <c r="S130" s="96"/>
      <c r="T130" s="96"/>
      <c r="U130" s="96"/>
      <c r="V130" s="96"/>
      <c r="W130" s="96"/>
      <c r="X130" s="96"/>
      <c r="Y130" s="96"/>
      <c r="Z130" s="96"/>
      <c r="AA130" s="96"/>
      <c r="AB130" s="96"/>
      <c r="AC130" s="96"/>
      <c r="AD130" s="96"/>
      <c r="AE130" s="96"/>
      <c r="AF130" s="96"/>
    </row>
    <row r="131" spans="1:32" s="97" customFormat="1" ht="21.75" customHeight="1">
      <c r="B131" s="94"/>
      <c r="C131" s="294"/>
      <c r="D131" s="294"/>
      <c r="E131" s="294"/>
      <c r="F131" s="294"/>
      <c r="G131" s="294"/>
      <c r="H131" s="294"/>
      <c r="I131" s="294"/>
      <c r="J131" s="294"/>
      <c r="K131" s="294"/>
      <c r="L131" s="294"/>
      <c r="M131" s="294"/>
      <c r="N131" s="294"/>
      <c r="O131" s="294"/>
    </row>
    <row r="132" spans="1:32" s="97" customFormat="1" ht="25.5" customHeight="1">
      <c r="B132" s="293" t="s">
        <v>108</v>
      </c>
      <c r="C132" s="293"/>
      <c r="D132" s="293"/>
      <c r="E132" s="293"/>
      <c r="F132" s="293"/>
      <c r="G132" s="293"/>
      <c r="H132" s="293"/>
      <c r="I132" s="293"/>
      <c r="J132" s="293"/>
      <c r="K132" s="293"/>
      <c r="L132" s="293"/>
      <c r="M132" s="293"/>
      <c r="N132" s="293"/>
      <c r="O132" s="293"/>
    </row>
    <row r="133" spans="1:32" s="97" customFormat="1" ht="25.5" customHeight="1">
      <c r="B133" s="293"/>
      <c r="C133" s="293"/>
      <c r="D133" s="293"/>
      <c r="E133" s="293"/>
      <c r="F133" s="293"/>
      <c r="G133" s="293"/>
      <c r="H133" s="293"/>
      <c r="I133" s="293"/>
      <c r="J133" s="293"/>
      <c r="K133" s="293"/>
      <c r="L133" s="293"/>
      <c r="M133" s="293"/>
      <c r="N133" s="293"/>
      <c r="O133" s="293"/>
    </row>
    <row r="134" spans="1:32" ht="16.5">
      <c r="A134" s="109"/>
      <c r="B134" s="150"/>
      <c r="C134" s="79"/>
      <c r="D134" s="77"/>
      <c r="E134" s="78"/>
      <c r="F134" s="75"/>
      <c r="G134" s="75"/>
      <c r="H134" s="116"/>
      <c r="I134" s="75"/>
      <c r="J134" s="75"/>
      <c r="K134" s="75"/>
      <c r="L134" s="75"/>
      <c r="N134" s="75"/>
      <c r="O134" s="75"/>
    </row>
    <row r="135" spans="1:32" ht="16.5">
      <c r="A135" s="109"/>
      <c r="B135" s="110"/>
    </row>
    <row r="136" spans="1:32" ht="16.5">
      <c r="A136" s="109"/>
      <c r="B136" s="110"/>
    </row>
    <row r="137" spans="1:32" ht="16.5">
      <c r="A137" s="109"/>
      <c r="B137" s="111"/>
    </row>
    <row r="138" spans="1:32" ht="16.5">
      <c r="A138" s="109"/>
      <c r="B138" s="110"/>
    </row>
    <row r="139" spans="1:32" ht="16.5">
      <c r="A139" s="109"/>
      <c r="B139" s="110"/>
    </row>
    <row r="140" spans="1:32" ht="16.5">
      <c r="A140" s="109"/>
      <c r="B140" s="110"/>
    </row>
    <row r="141" spans="1:32" ht="16.5">
      <c r="A141" s="109"/>
      <c r="B141" s="112"/>
    </row>
    <row r="142" spans="1:32" ht="16.5">
      <c r="A142" s="109"/>
      <c r="B142" s="112"/>
      <c r="C142" s="106"/>
      <c r="D142" s="107"/>
      <c r="E142" s="108"/>
      <c r="F142" s="81"/>
      <c r="G142" s="81"/>
      <c r="I142" s="81"/>
      <c r="J142" s="81"/>
      <c r="K142" s="81"/>
      <c r="L142" s="81"/>
      <c r="M142" s="116"/>
      <c r="N142" s="81"/>
      <c r="O142" s="81"/>
      <c r="P142" s="106"/>
      <c r="Q142" s="106"/>
    </row>
    <row r="143" spans="1:32">
      <c r="A143" s="109"/>
      <c r="B143" s="109"/>
      <c r="C143" s="106"/>
      <c r="D143" s="107"/>
      <c r="E143" s="108"/>
      <c r="F143" s="81"/>
      <c r="G143" s="81"/>
      <c r="I143" s="81"/>
      <c r="J143" s="81"/>
      <c r="K143" s="81"/>
      <c r="L143" s="81"/>
      <c r="M143" s="116"/>
      <c r="N143" s="81"/>
      <c r="O143" s="81"/>
      <c r="P143" s="106"/>
      <c r="Q143" s="106"/>
    </row>
    <row r="144" spans="1:32">
      <c r="C144" s="106"/>
      <c r="D144" s="107"/>
      <c r="E144" s="108"/>
      <c r="F144" s="81"/>
      <c r="G144" s="81"/>
      <c r="I144" s="81"/>
      <c r="J144" s="81"/>
      <c r="K144" s="81"/>
      <c r="L144" s="81"/>
      <c r="M144" s="116"/>
      <c r="N144" s="81"/>
      <c r="O144" s="81"/>
      <c r="P144" s="106"/>
      <c r="Q144" s="106"/>
    </row>
    <row r="145" spans="3:17">
      <c r="C145" s="106"/>
      <c r="D145" s="107"/>
      <c r="E145" s="108"/>
      <c r="F145" s="81"/>
      <c r="G145" s="81"/>
      <c r="I145" s="81"/>
      <c r="J145" s="81"/>
      <c r="K145" s="81"/>
      <c r="L145" s="81"/>
      <c r="M145" s="116"/>
      <c r="N145" s="81"/>
      <c r="O145" s="81"/>
      <c r="P145" s="106"/>
      <c r="Q145" s="106"/>
    </row>
    <row r="146" spans="3:17">
      <c r="C146" s="106"/>
      <c r="D146" s="107"/>
      <c r="E146" s="108"/>
      <c r="F146" s="81"/>
      <c r="G146" s="81"/>
      <c r="I146" s="81"/>
      <c r="J146" s="81"/>
      <c r="K146" s="81"/>
      <c r="L146" s="81"/>
      <c r="M146" s="116"/>
      <c r="N146" s="81"/>
      <c r="O146" s="81"/>
      <c r="P146" s="106"/>
      <c r="Q146" s="106"/>
    </row>
    <row r="147" spans="3:17">
      <c r="C147" s="106"/>
      <c r="D147" s="107"/>
      <c r="E147" s="108"/>
      <c r="F147" s="81"/>
      <c r="G147" s="81"/>
      <c r="I147" s="81"/>
      <c r="J147" s="81"/>
      <c r="K147" s="81"/>
      <c r="L147" s="81"/>
      <c r="M147" s="116"/>
      <c r="N147" s="81"/>
      <c r="O147" s="81"/>
      <c r="P147" s="106"/>
      <c r="Q147" s="106"/>
    </row>
    <row r="148" spans="3:17">
      <c r="C148" s="106"/>
      <c r="D148" s="107"/>
      <c r="E148" s="108"/>
      <c r="F148" s="81"/>
      <c r="G148" s="81"/>
      <c r="I148" s="81"/>
      <c r="J148" s="81"/>
      <c r="K148" s="81"/>
      <c r="L148" s="81"/>
      <c r="M148" s="116"/>
      <c r="N148" s="81"/>
      <c r="O148" s="81"/>
      <c r="P148" s="106"/>
      <c r="Q148" s="106"/>
    </row>
    <row r="149" spans="3:17">
      <c r="C149" s="106"/>
      <c r="D149" s="107"/>
      <c r="E149" s="108"/>
      <c r="F149" s="81"/>
      <c r="G149" s="81"/>
      <c r="I149" s="81"/>
      <c r="J149" s="81"/>
      <c r="K149" s="81"/>
      <c r="L149" s="81"/>
      <c r="M149" s="116"/>
      <c r="N149" s="81"/>
      <c r="O149" s="81"/>
      <c r="P149" s="106"/>
      <c r="Q149" s="106"/>
    </row>
    <row r="150" spans="3:17">
      <c r="C150" s="106"/>
      <c r="D150" s="107"/>
      <c r="E150" s="108"/>
      <c r="F150" s="81"/>
      <c r="G150" s="81"/>
      <c r="I150" s="81"/>
      <c r="J150" s="81"/>
      <c r="K150" s="81"/>
      <c r="L150" s="81"/>
      <c r="M150" s="116"/>
      <c r="N150" s="81"/>
      <c r="O150" s="81"/>
      <c r="P150" s="106"/>
      <c r="Q150" s="106"/>
    </row>
    <row r="151" spans="3:17">
      <c r="C151" s="106"/>
      <c r="D151" s="107"/>
      <c r="E151" s="108"/>
      <c r="F151" s="81"/>
      <c r="G151" s="81"/>
      <c r="I151" s="81"/>
      <c r="J151" s="81"/>
      <c r="K151" s="81"/>
      <c r="L151" s="81"/>
      <c r="M151" s="116"/>
      <c r="N151" s="81"/>
      <c r="O151" s="81"/>
      <c r="P151" s="106"/>
      <c r="Q151" s="106"/>
    </row>
    <row r="152" spans="3:17">
      <c r="C152" s="106"/>
      <c r="D152" s="107"/>
      <c r="E152" s="108"/>
      <c r="F152" s="81"/>
      <c r="G152" s="81"/>
      <c r="I152" s="81"/>
      <c r="J152" s="81"/>
      <c r="K152" s="81"/>
      <c r="L152" s="81"/>
      <c r="M152" s="116"/>
      <c r="N152" s="81"/>
      <c r="O152" s="81"/>
      <c r="P152" s="106"/>
      <c r="Q152" s="106"/>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109"/>
  <sheetViews>
    <sheetView showGridLines="0" tabSelected="1" topLeftCell="A44" zoomScale="96" zoomScaleNormal="96" workbookViewId="0">
      <selection activeCell="L80" sqref="L80"/>
    </sheetView>
  </sheetViews>
  <sheetFormatPr baseColWidth="10" defaultRowHeight="12.75"/>
  <cols>
    <col min="1" max="1" width="5.7109375" style="198" customWidth="1"/>
    <col min="2" max="2" width="51" style="198" bestFit="1" customWidth="1"/>
    <col min="3" max="3" width="11.5703125" style="198" bestFit="1" customWidth="1"/>
    <col min="4" max="5" width="10.42578125" style="198" customWidth="1"/>
    <col min="6" max="6" width="11.28515625" style="198" bestFit="1" customWidth="1"/>
    <col min="7" max="7" width="10.85546875" style="198" customWidth="1"/>
    <col min="8" max="8" width="12.140625" style="198" bestFit="1" customWidth="1"/>
    <col min="9" max="9" width="12.42578125" style="198" customWidth="1"/>
    <col min="10" max="10" width="12.140625" style="198" bestFit="1" customWidth="1"/>
    <col min="11" max="11" width="11.42578125" style="198" customWidth="1"/>
    <col min="12" max="12" width="15.28515625" style="198" bestFit="1" customWidth="1"/>
    <col min="13" max="17" width="11.42578125" style="198"/>
    <col min="18" max="18" width="14.7109375" style="198" bestFit="1" customWidth="1"/>
    <col min="19" max="16384" width="11.42578125" style="198"/>
  </cols>
  <sheetData>
    <row r="1" spans="1:35">
      <c r="A1" s="280" t="s">
        <v>218</v>
      </c>
      <c r="C1" s="279"/>
      <c r="D1" s="279"/>
      <c r="E1" s="279"/>
      <c r="F1" s="277"/>
      <c r="G1" s="277"/>
      <c r="H1" s="277"/>
      <c r="K1" s="276"/>
    </row>
    <row r="2" spans="1:35">
      <c r="A2" s="278" t="s">
        <v>217</v>
      </c>
      <c r="C2" s="277"/>
      <c r="D2" s="277"/>
      <c r="E2" s="277"/>
      <c r="F2" s="277"/>
      <c r="G2" s="277"/>
      <c r="H2" s="277"/>
      <c r="J2" s="276"/>
      <c r="K2" s="276"/>
    </row>
    <row r="3" spans="1:35" ht="15">
      <c r="A3" s="299" t="s">
        <v>216</v>
      </c>
      <c r="B3" s="299"/>
      <c r="C3" s="299"/>
      <c r="D3" s="299"/>
      <c r="E3" s="299"/>
      <c r="F3" s="299"/>
      <c r="G3" s="299"/>
      <c r="H3" s="299"/>
      <c r="I3" s="299"/>
      <c r="J3" s="299"/>
      <c r="M3" s="269"/>
      <c r="N3" s="269"/>
      <c r="O3" s="269"/>
      <c r="P3" s="269"/>
      <c r="Q3" s="269"/>
      <c r="R3" s="269"/>
      <c r="S3" s="269"/>
      <c r="T3" s="269"/>
      <c r="U3" s="269"/>
      <c r="V3" s="269"/>
      <c r="W3" s="269"/>
      <c r="X3" s="269"/>
      <c r="Y3" s="269"/>
      <c r="Z3" s="269"/>
      <c r="AA3" s="269"/>
      <c r="AB3" s="269"/>
      <c r="AC3" s="269"/>
      <c r="AD3" s="269"/>
      <c r="AE3" s="269"/>
      <c r="AF3" s="269"/>
      <c r="AG3" s="269"/>
      <c r="AH3" s="269"/>
      <c r="AI3" s="269"/>
    </row>
    <row r="4" spans="1:35" ht="15">
      <c r="A4" s="275" t="s">
        <v>236</v>
      </c>
      <c r="B4" s="274"/>
      <c r="C4" s="272"/>
      <c r="D4" s="273"/>
      <c r="E4" s="273"/>
      <c r="F4" s="273"/>
      <c r="G4" s="273"/>
      <c r="H4" s="272"/>
      <c r="I4" s="271"/>
      <c r="J4" s="271"/>
      <c r="M4" s="269"/>
      <c r="N4" s="269"/>
      <c r="O4" s="269"/>
      <c r="P4" s="269"/>
      <c r="Q4" s="269"/>
      <c r="R4" s="269"/>
      <c r="S4" s="269"/>
      <c r="T4" s="269"/>
      <c r="U4" s="269"/>
      <c r="V4" s="269"/>
      <c r="W4" s="269"/>
      <c r="X4" s="269"/>
      <c r="Y4" s="269"/>
      <c r="Z4" s="269"/>
      <c r="AA4" s="269"/>
      <c r="AB4" s="269"/>
      <c r="AC4" s="269"/>
      <c r="AD4" s="269"/>
      <c r="AE4" s="269"/>
      <c r="AF4" s="269"/>
      <c r="AG4" s="269"/>
      <c r="AH4" s="269"/>
      <c r="AI4" s="269"/>
    </row>
    <row r="5" spans="1:35" ht="15.75" thickBot="1">
      <c r="A5" s="275" t="s">
        <v>215</v>
      </c>
      <c r="B5" s="274"/>
      <c r="C5" s="272"/>
      <c r="D5" s="273"/>
      <c r="E5" s="273"/>
      <c r="F5" s="273"/>
      <c r="G5" s="273"/>
      <c r="H5" s="272"/>
      <c r="I5" s="271"/>
      <c r="J5" s="271"/>
      <c r="K5" s="270"/>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35">
      <c r="A6" s="268"/>
      <c r="B6" s="267"/>
      <c r="C6" s="266" t="s">
        <v>214</v>
      </c>
      <c r="D6" s="265"/>
      <c r="E6" s="265"/>
      <c r="F6" s="265"/>
      <c r="G6" s="265"/>
      <c r="H6" s="265"/>
      <c r="I6" s="264" t="s">
        <v>213</v>
      </c>
      <c r="J6" s="263"/>
      <c r="K6" s="262"/>
      <c r="L6" s="261"/>
    </row>
    <row r="7" spans="1:35">
      <c r="A7" s="238"/>
      <c r="B7" s="260" t="s">
        <v>212</v>
      </c>
      <c r="C7" s="258" t="s">
        <v>211</v>
      </c>
      <c r="D7" s="259" t="s">
        <v>210</v>
      </c>
      <c r="E7" s="258" t="s">
        <v>209</v>
      </c>
      <c r="F7" s="258" t="s">
        <v>208</v>
      </c>
      <c r="G7" s="258" t="s">
        <v>207</v>
      </c>
      <c r="H7" s="258" t="s">
        <v>206</v>
      </c>
      <c r="I7" s="252" t="s">
        <v>205</v>
      </c>
      <c r="J7" s="257" t="s">
        <v>204</v>
      </c>
      <c r="K7" s="256"/>
      <c r="L7" s="256"/>
    </row>
    <row r="8" spans="1:35">
      <c r="A8" s="238"/>
      <c r="B8" s="250"/>
      <c r="C8" s="255" t="s">
        <v>203</v>
      </c>
      <c r="D8" s="255" t="s">
        <v>202</v>
      </c>
      <c r="E8" s="255" t="s">
        <v>201</v>
      </c>
      <c r="F8" s="255" t="s">
        <v>200</v>
      </c>
      <c r="G8" s="254" t="s">
        <v>199</v>
      </c>
      <c r="H8" s="253"/>
      <c r="I8" s="252" t="s">
        <v>198</v>
      </c>
      <c r="J8" s="251"/>
      <c r="K8" s="250"/>
      <c r="L8" s="250"/>
    </row>
    <row r="9" spans="1:35" ht="11.25" customHeight="1">
      <c r="A9" s="249"/>
      <c r="B9" s="248"/>
      <c r="C9" s="248"/>
      <c r="D9" s="248"/>
      <c r="E9" s="248"/>
      <c r="F9" s="248"/>
      <c r="G9" s="248"/>
      <c r="H9" s="248"/>
      <c r="I9" s="248"/>
      <c r="J9" s="247"/>
      <c r="K9" s="237"/>
      <c r="L9" s="237"/>
    </row>
    <row r="10" spans="1:35" ht="11.25" customHeight="1">
      <c r="A10" s="236" t="s">
        <v>197</v>
      </c>
      <c r="B10" s="207" t="s">
        <v>196</v>
      </c>
      <c r="C10" s="235">
        <v>336107.19999999995</v>
      </c>
      <c r="D10" s="235">
        <v>32469.3</v>
      </c>
      <c r="E10" s="235">
        <v>11655.7</v>
      </c>
      <c r="F10" s="235">
        <v>358240.90000000008</v>
      </c>
      <c r="G10" s="235">
        <v>5242.9</v>
      </c>
      <c r="H10" s="235">
        <v>743716.00000000012</v>
      </c>
      <c r="I10" s="235">
        <v>100947.2</v>
      </c>
      <c r="J10" s="233">
        <v>844663.20000000007</v>
      </c>
      <c r="K10" s="246"/>
      <c r="L10" s="223"/>
    </row>
    <row r="11" spans="1:35" ht="11.25" customHeight="1">
      <c r="A11" s="238"/>
      <c r="B11" s="237" t="s">
        <v>195</v>
      </c>
      <c r="C11" s="216">
        <v>330920.2</v>
      </c>
      <c r="D11" s="216">
        <v>25007.7</v>
      </c>
      <c r="E11" s="216">
        <v>5909.4000000000005</v>
      </c>
      <c r="F11" s="216">
        <v>129767.1</v>
      </c>
      <c r="G11" s="216">
        <v>0</v>
      </c>
      <c r="H11" s="217">
        <v>491604.4</v>
      </c>
      <c r="I11" s="216">
        <v>34054.399999999994</v>
      </c>
      <c r="J11" s="215">
        <v>525658.80000000005</v>
      </c>
      <c r="K11" s="239"/>
      <c r="L11" s="239"/>
    </row>
    <row r="12" spans="1:35" ht="11.25" customHeight="1">
      <c r="A12" s="238"/>
      <c r="B12" s="237" t="s">
        <v>194</v>
      </c>
      <c r="C12" s="216">
        <v>0</v>
      </c>
      <c r="D12" s="216">
        <v>25.5</v>
      </c>
      <c r="E12" s="216">
        <v>71.300000000000011</v>
      </c>
      <c r="F12" s="216">
        <v>220003.20000000001</v>
      </c>
      <c r="G12" s="216">
        <v>5242.9</v>
      </c>
      <c r="H12" s="217">
        <v>225342.9</v>
      </c>
      <c r="I12" s="216">
        <v>36887.5</v>
      </c>
      <c r="J12" s="215">
        <v>262230.40000000002</v>
      </c>
      <c r="K12" s="239"/>
      <c r="L12" s="239"/>
    </row>
    <row r="13" spans="1:35" ht="11.25" customHeight="1">
      <c r="A13" s="238"/>
      <c r="B13" s="237" t="s">
        <v>193</v>
      </c>
      <c r="C13" s="216">
        <v>887.8</v>
      </c>
      <c r="D13" s="216">
        <v>6723.4</v>
      </c>
      <c r="E13" s="216">
        <v>4749.5</v>
      </c>
      <c r="F13" s="216">
        <v>287.7</v>
      </c>
      <c r="G13" s="216">
        <v>0</v>
      </c>
      <c r="H13" s="217">
        <v>12648.400000000001</v>
      </c>
      <c r="I13" s="216">
        <v>5812</v>
      </c>
      <c r="J13" s="215">
        <v>18460.400000000001</v>
      </c>
      <c r="K13" s="239"/>
      <c r="L13" s="239"/>
    </row>
    <row r="14" spans="1:35" ht="11.25" customHeight="1">
      <c r="A14" s="238"/>
      <c r="B14" s="237" t="s">
        <v>192</v>
      </c>
      <c r="C14" s="216">
        <v>0.1</v>
      </c>
      <c r="D14" s="216">
        <v>691</v>
      </c>
      <c r="E14" s="216">
        <v>703.3</v>
      </c>
      <c r="F14" s="216">
        <v>0</v>
      </c>
      <c r="G14" s="216">
        <v>0</v>
      </c>
      <c r="H14" s="217">
        <v>1394.4</v>
      </c>
      <c r="I14" s="216">
        <v>0</v>
      </c>
      <c r="J14" s="215">
        <v>1394.4</v>
      </c>
      <c r="K14" s="239"/>
      <c r="L14" s="239"/>
    </row>
    <row r="15" spans="1:35" ht="11.25" customHeight="1">
      <c r="A15" s="238"/>
      <c r="B15" s="237" t="s">
        <v>191</v>
      </c>
      <c r="C15" s="216">
        <v>0</v>
      </c>
      <c r="D15" s="216">
        <v>0</v>
      </c>
      <c r="E15" s="216">
        <v>0</v>
      </c>
      <c r="F15" s="216">
        <v>0</v>
      </c>
      <c r="G15" s="216">
        <v>0</v>
      </c>
      <c r="H15" s="217">
        <v>0</v>
      </c>
      <c r="I15" s="216">
        <v>0</v>
      </c>
      <c r="J15" s="215">
        <v>0</v>
      </c>
      <c r="K15" s="239"/>
      <c r="L15" s="239"/>
    </row>
    <row r="16" spans="1:35" ht="11.25" customHeight="1">
      <c r="A16" s="238"/>
      <c r="B16" s="237" t="s">
        <v>190</v>
      </c>
      <c r="C16" s="216">
        <v>4294.3</v>
      </c>
      <c r="D16" s="216">
        <v>10.3</v>
      </c>
      <c r="E16" s="216">
        <v>221.6</v>
      </c>
      <c r="F16" s="216">
        <v>8182.9</v>
      </c>
      <c r="G16" s="216">
        <v>0</v>
      </c>
      <c r="H16" s="217">
        <v>12709.1</v>
      </c>
      <c r="I16" s="216">
        <v>18200.8</v>
      </c>
      <c r="J16" s="215">
        <v>30909.9</v>
      </c>
      <c r="K16" s="239"/>
      <c r="L16" s="239"/>
    </row>
    <row r="17" spans="1:13" ht="11.25" customHeight="1">
      <c r="A17" s="238"/>
      <c r="B17" s="237" t="s">
        <v>176</v>
      </c>
      <c r="C17" s="216">
        <v>4.8</v>
      </c>
      <c r="D17" s="216">
        <v>11.4</v>
      </c>
      <c r="E17" s="216">
        <v>0.6</v>
      </c>
      <c r="F17" s="216">
        <v>0</v>
      </c>
      <c r="G17" s="216">
        <v>0</v>
      </c>
      <c r="H17" s="217">
        <v>16.8</v>
      </c>
      <c r="I17" s="216">
        <v>505.6</v>
      </c>
      <c r="J17" s="215">
        <v>522.4</v>
      </c>
      <c r="K17" s="239"/>
      <c r="L17" s="239"/>
    </row>
    <row r="18" spans="1:13" ht="11.25" customHeight="1">
      <c r="A18" s="238"/>
      <c r="B18" s="237" t="s">
        <v>189</v>
      </c>
      <c r="C18" s="216">
        <v>0</v>
      </c>
      <c r="D18" s="216">
        <v>0</v>
      </c>
      <c r="E18" s="216">
        <v>0</v>
      </c>
      <c r="F18" s="216">
        <v>0</v>
      </c>
      <c r="G18" s="216">
        <v>0</v>
      </c>
      <c r="H18" s="217">
        <v>0</v>
      </c>
      <c r="I18" s="216">
        <v>5486.9000000000005</v>
      </c>
      <c r="J18" s="215">
        <v>5486.9000000000005</v>
      </c>
      <c r="K18" s="239"/>
      <c r="L18" s="239"/>
    </row>
    <row r="19" spans="1:13" ht="11.25" customHeight="1">
      <c r="A19" s="238"/>
      <c r="B19" s="237" t="s">
        <v>188</v>
      </c>
      <c r="C19" s="216">
        <v>0</v>
      </c>
      <c r="D19" s="216">
        <v>0</v>
      </c>
      <c r="E19" s="216">
        <v>0</v>
      </c>
      <c r="F19" s="216">
        <v>0</v>
      </c>
      <c r="G19" s="216">
        <v>0</v>
      </c>
      <c r="H19" s="217">
        <v>0</v>
      </c>
      <c r="I19" s="216">
        <v>0</v>
      </c>
      <c r="J19" s="215">
        <v>0</v>
      </c>
      <c r="K19" s="239"/>
      <c r="L19" s="239"/>
    </row>
    <row r="20" spans="1:13" ht="6" customHeight="1">
      <c r="A20" s="238"/>
      <c r="B20" s="237"/>
      <c r="C20" s="217"/>
      <c r="D20" s="217"/>
      <c r="E20" s="217"/>
      <c r="F20" s="217"/>
      <c r="G20" s="217"/>
      <c r="H20" s="217"/>
      <c r="I20" s="217"/>
      <c r="J20" s="215"/>
      <c r="K20" s="239"/>
      <c r="L20" s="239"/>
    </row>
    <row r="21" spans="1:13" ht="11.25" customHeight="1">
      <c r="A21" s="236" t="s">
        <v>187</v>
      </c>
      <c r="B21" s="207" t="s">
        <v>186</v>
      </c>
      <c r="C21" s="235">
        <v>314333.09999999998</v>
      </c>
      <c r="D21" s="235">
        <v>19927.7</v>
      </c>
      <c r="E21" s="235">
        <v>53436.799999999996</v>
      </c>
      <c r="F21" s="235">
        <v>402566.2</v>
      </c>
      <c r="G21" s="235">
        <v>9789.7999999999993</v>
      </c>
      <c r="H21" s="235">
        <v>800053.60000000009</v>
      </c>
      <c r="I21" s="235">
        <v>131935.4</v>
      </c>
      <c r="J21" s="233">
        <v>931989.00000000012</v>
      </c>
      <c r="K21" s="223"/>
      <c r="L21" s="223"/>
      <c r="M21" s="245"/>
    </row>
    <row r="22" spans="1:13" ht="11.25" customHeight="1">
      <c r="A22" s="238"/>
      <c r="B22" s="237" t="s">
        <v>185</v>
      </c>
      <c r="C22" s="217">
        <v>73970.2</v>
      </c>
      <c r="D22" s="217">
        <v>14315.900000000001</v>
      </c>
      <c r="E22" s="217">
        <v>22449.699999999997</v>
      </c>
      <c r="F22" s="217">
        <v>4479.8</v>
      </c>
      <c r="G22" s="217">
        <v>0</v>
      </c>
      <c r="H22" s="217">
        <v>115215.6</v>
      </c>
      <c r="I22" s="217">
        <v>32855.1</v>
      </c>
      <c r="J22" s="215">
        <v>148070.70000000001</v>
      </c>
      <c r="K22" s="239"/>
      <c r="L22" s="239"/>
    </row>
    <row r="23" spans="1:13" ht="11.25" customHeight="1">
      <c r="A23" s="238"/>
      <c r="B23" s="237" t="s">
        <v>184</v>
      </c>
      <c r="C23" s="216">
        <v>57657</v>
      </c>
      <c r="D23" s="216">
        <v>12341.2</v>
      </c>
      <c r="E23" s="216">
        <v>18270.3</v>
      </c>
      <c r="F23" s="216">
        <v>3785.9</v>
      </c>
      <c r="G23" s="216">
        <v>0</v>
      </c>
      <c r="H23" s="217">
        <v>92054.399999999994</v>
      </c>
      <c r="I23" s="216">
        <v>21433.8</v>
      </c>
      <c r="J23" s="215">
        <v>113488.2</v>
      </c>
      <c r="K23" s="239"/>
      <c r="L23" s="239"/>
    </row>
    <row r="24" spans="1:13" ht="11.25" customHeight="1">
      <c r="A24" s="238"/>
      <c r="B24" s="237" t="s">
        <v>183</v>
      </c>
      <c r="C24" s="216">
        <v>16313.2</v>
      </c>
      <c r="D24" s="216">
        <v>1974.6999999999998</v>
      </c>
      <c r="E24" s="216">
        <v>4178.8999999999996</v>
      </c>
      <c r="F24" s="216">
        <v>693.9</v>
      </c>
      <c r="G24" s="216">
        <v>0</v>
      </c>
      <c r="H24" s="217">
        <v>23160.700000000004</v>
      </c>
      <c r="I24" s="216">
        <v>11034.099999999999</v>
      </c>
      <c r="J24" s="215">
        <v>34194.800000000003</v>
      </c>
      <c r="K24" s="239"/>
      <c r="L24" s="239"/>
    </row>
    <row r="25" spans="1:13" ht="11.25" customHeight="1">
      <c r="A25" s="238"/>
      <c r="B25" s="237" t="s">
        <v>182</v>
      </c>
      <c r="C25" s="216">
        <v>0</v>
      </c>
      <c r="D25" s="216">
        <v>0</v>
      </c>
      <c r="E25" s="216">
        <v>0.5</v>
      </c>
      <c r="F25" s="216">
        <v>0</v>
      </c>
      <c r="G25" s="216">
        <v>0</v>
      </c>
      <c r="H25" s="217">
        <v>0.5</v>
      </c>
      <c r="I25" s="216">
        <v>387.2</v>
      </c>
      <c r="J25" s="215">
        <v>387.7</v>
      </c>
      <c r="K25" s="239"/>
      <c r="L25" s="239"/>
    </row>
    <row r="26" spans="1:13" ht="11.25" customHeight="1">
      <c r="A26" s="238"/>
      <c r="B26" s="237" t="s">
        <v>181</v>
      </c>
      <c r="C26" s="217">
        <v>60403.4</v>
      </c>
      <c r="D26" s="217">
        <v>0</v>
      </c>
      <c r="E26" s="217">
        <v>3.4</v>
      </c>
      <c r="F26" s="217">
        <v>0</v>
      </c>
      <c r="G26" s="217">
        <v>0</v>
      </c>
      <c r="H26" s="217">
        <v>60406.8</v>
      </c>
      <c r="I26" s="217">
        <v>211.89999999999998</v>
      </c>
      <c r="J26" s="215">
        <v>60618.700000000004</v>
      </c>
      <c r="K26" s="239"/>
      <c r="L26" s="239"/>
    </row>
    <row r="27" spans="1:13" ht="11.25" customHeight="1">
      <c r="A27" s="238"/>
      <c r="B27" s="237" t="s">
        <v>180</v>
      </c>
      <c r="C27" s="244">
        <v>60403.4</v>
      </c>
      <c r="D27" s="216">
        <v>0</v>
      </c>
      <c r="E27" s="216">
        <v>0</v>
      </c>
      <c r="F27" s="216">
        <v>0</v>
      </c>
      <c r="G27" s="216">
        <v>0</v>
      </c>
      <c r="H27" s="217">
        <v>60403.4</v>
      </c>
      <c r="I27" s="244">
        <v>211.89999999999998</v>
      </c>
      <c r="J27" s="215">
        <v>60615.3</v>
      </c>
      <c r="K27" s="239"/>
      <c r="L27" s="239"/>
    </row>
    <row r="28" spans="1:13" ht="11.25" customHeight="1">
      <c r="A28" s="238"/>
      <c r="B28" s="237" t="s">
        <v>179</v>
      </c>
      <c r="C28" s="216">
        <v>0</v>
      </c>
      <c r="D28" s="216">
        <v>0</v>
      </c>
      <c r="E28" s="216">
        <v>3.4</v>
      </c>
      <c r="F28" s="216">
        <v>0</v>
      </c>
      <c r="G28" s="216">
        <v>0</v>
      </c>
      <c r="H28" s="217">
        <v>3.4</v>
      </c>
      <c r="I28" s="216">
        <v>0</v>
      </c>
      <c r="J28" s="215">
        <v>3.4</v>
      </c>
      <c r="K28" s="239"/>
      <c r="L28" s="239"/>
    </row>
    <row r="29" spans="1:13" ht="11.25" customHeight="1">
      <c r="A29" s="238"/>
      <c r="B29" s="237" t="s">
        <v>178</v>
      </c>
      <c r="C29" s="216">
        <v>0</v>
      </c>
      <c r="D29" s="216">
        <v>42.6</v>
      </c>
      <c r="E29" s="216">
        <v>22239.8</v>
      </c>
      <c r="F29" s="216">
        <v>335001.80000000005</v>
      </c>
      <c r="G29" s="216">
        <v>9789.7999999999993</v>
      </c>
      <c r="H29" s="217">
        <v>367074.00000000006</v>
      </c>
      <c r="I29" s="216">
        <v>0</v>
      </c>
      <c r="J29" s="215">
        <v>367074.00000000006</v>
      </c>
      <c r="K29" s="239"/>
      <c r="L29" s="239"/>
    </row>
    <row r="30" spans="1:13" ht="11.25" customHeight="1">
      <c r="A30" s="238"/>
      <c r="B30" s="237" t="s">
        <v>177</v>
      </c>
      <c r="C30" s="216">
        <v>42</v>
      </c>
      <c r="D30" s="216">
        <v>0.7</v>
      </c>
      <c r="E30" s="216">
        <v>5.0999999999999996</v>
      </c>
      <c r="F30" s="216">
        <v>0</v>
      </c>
      <c r="G30" s="216">
        <v>0</v>
      </c>
      <c r="H30" s="217">
        <v>47.800000000000004</v>
      </c>
      <c r="I30" s="216">
        <v>1889.4</v>
      </c>
      <c r="J30" s="215">
        <v>1937.2</v>
      </c>
      <c r="K30" s="239"/>
      <c r="L30" s="239"/>
    </row>
    <row r="31" spans="1:13" ht="11.25" customHeight="1">
      <c r="A31" s="238"/>
      <c r="B31" s="237" t="s">
        <v>176</v>
      </c>
      <c r="C31" s="243">
        <v>179917.5</v>
      </c>
      <c r="D31" s="243">
        <v>5568.4999999999991</v>
      </c>
      <c r="E31" s="243">
        <v>8738.7999999999993</v>
      </c>
      <c r="F31" s="243">
        <v>63084.600000000006</v>
      </c>
      <c r="G31" s="243">
        <v>0</v>
      </c>
      <c r="H31" s="217">
        <v>257309.4</v>
      </c>
      <c r="I31" s="243">
        <v>70475</v>
      </c>
      <c r="J31" s="215">
        <v>327784.40000000002</v>
      </c>
      <c r="K31" s="239"/>
      <c r="L31" s="239"/>
    </row>
    <row r="32" spans="1:13" ht="11.25" customHeight="1">
      <c r="A32" s="238"/>
      <c r="B32" s="237" t="s">
        <v>175</v>
      </c>
      <c r="C32" s="216">
        <v>125075.4</v>
      </c>
      <c r="D32" s="216">
        <v>3387.7</v>
      </c>
      <c r="E32" s="216">
        <v>8512.5999999999985</v>
      </c>
      <c r="F32" s="217">
        <v>58606.200000000004</v>
      </c>
      <c r="G32" s="216">
        <v>0</v>
      </c>
      <c r="H32" s="217">
        <v>195581.9</v>
      </c>
      <c r="I32" s="216">
        <v>63427.9</v>
      </c>
      <c r="J32" s="215">
        <v>259009.8</v>
      </c>
      <c r="K32" s="239"/>
      <c r="L32" s="239"/>
    </row>
    <row r="33" spans="1:12" ht="11.25" customHeight="1">
      <c r="A33" s="238"/>
      <c r="B33" s="237" t="s">
        <v>174</v>
      </c>
      <c r="C33" s="217">
        <v>54362.100000000006</v>
      </c>
      <c r="D33" s="217">
        <v>2077.1</v>
      </c>
      <c r="E33" s="217">
        <v>151.6</v>
      </c>
      <c r="F33" s="217">
        <v>4478.3999999999996</v>
      </c>
      <c r="G33" s="217">
        <v>0</v>
      </c>
      <c r="H33" s="217">
        <v>61069.200000000004</v>
      </c>
      <c r="I33" s="217">
        <v>7047.0999999999995</v>
      </c>
      <c r="J33" s="215">
        <v>68116.3</v>
      </c>
      <c r="K33" s="239"/>
      <c r="L33" s="239"/>
    </row>
    <row r="34" spans="1:12" ht="11.25" customHeight="1">
      <c r="A34" s="238"/>
      <c r="B34" s="237" t="s">
        <v>173</v>
      </c>
      <c r="C34" s="216">
        <v>22425.7</v>
      </c>
      <c r="D34" s="216">
        <v>1228.3</v>
      </c>
      <c r="E34" s="216">
        <v>151.30000000000001</v>
      </c>
      <c r="F34" s="217">
        <v>4478.3999999999996</v>
      </c>
      <c r="G34" s="216">
        <v>0</v>
      </c>
      <c r="H34" s="217">
        <v>28283.699999999997</v>
      </c>
      <c r="I34" s="216">
        <v>5538.9</v>
      </c>
      <c r="J34" s="215">
        <v>33822.6</v>
      </c>
      <c r="K34" s="239"/>
      <c r="L34" s="239"/>
    </row>
    <row r="35" spans="1:12" ht="11.25" customHeight="1">
      <c r="A35" s="238"/>
      <c r="B35" s="237" t="s">
        <v>172</v>
      </c>
      <c r="C35" s="216">
        <v>28500.9</v>
      </c>
      <c r="D35" s="216">
        <v>5.5</v>
      </c>
      <c r="E35" s="216">
        <v>0.2</v>
      </c>
      <c r="F35" s="216">
        <v>0</v>
      </c>
      <c r="G35" s="216">
        <v>0</v>
      </c>
      <c r="H35" s="217">
        <v>28506.600000000002</v>
      </c>
      <c r="I35" s="216">
        <v>0</v>
      </c>
      <c r="J35" s="215">
        <v>28506.600000000002</v>
      </c>
      <c r="K35" s="239"/>
      <c r="L35" s="239"/>
    </row>
    <row r="36" spans="1:12" ht="11.25" customHeight="1">
      <c r="A36" s="238"/>
      <c r="B36" s="237" t="s">
        <v>171</v>
      </c>
      <c r="C36" s="242">
        <v>3435.4999999999995</v>
      </c>
      <c r="D36" s="216">
        <v>843.3</v>
      </c>
      <c r="E36" s="216">
        <v>0.1000000000000032</v>
      </c>
      <c r="F36" s="216">
        <v>0</v>
      </c>
      <c r="G36" s="216">
        <v>0</v>
      </c>
      <c r="H36" s="217">
        <v>4278.8999999999996</v>
      </c>
      <c r="I36" s="216">
        <v>1508.2</v>
      </c>
      <c r="J36" s="215">
        <v>5787.0999999999995</v>
      </c>
      <c r="K36" s="239"/>
      <c r="L36" s="239"/>
    </row>
    <row r="37" spans="1:12" ht="11.25" customHeight="1">
      <c r="A37" s="238"/>
      <c r="B37" s="237" t="s">
        <v>170</v>
      </c>
      <c r="C37" s="216">
        <v>480</v>
      </c>
      <c r="D37" s="216">
        <v>103.69999999999999</v>
      </c>
      <c r="E37" s="216">
        <v>74.599999999999994</v>
      </c>
      <c r="F37" s="216">
        <v>0</v>
      </c>
      <c r="G37" s="216">
        <v>0</v>
      </c>
      <c r="H37" s="217">
        <v>658.30000000000007</v>
      </c>
      <c r="I37" s="216">
        <v>0</v>
      </c>
      <c r="J37" s="215">
        <v>658.30000000000007</v>
      </c>
      <c r="K37" s="239"/>
      <c r="L37" s="239"/>
    </row>
    <row r="38" spans="1:12" ht="11.25" customHeight="1">
      <c r="A38" s="238"/>
      <c r="B38" s="237" t="s">
        <v>169</v>
      </c>
      <c r="C38" s="216">
        <v>0</v>
      </c>
      <c r="D38" s="216">
        <v>0</v>
      </c>
      <c r="E38" s="216">
        <v>0</v>
      </c>
      <c r="F38" s="216">
        <v>0</v>
      </c>
      <c r="G38" s="216">
        <v>0</v>
      </c>
      <c r="H38" s="217">
        <v>0</v>
      </c>
      <c r="I38" s="216">
        <v>0</v>
      </c>
      <c r="J38" s="215">
        <v>0</v>
      </c>
      <c r="K38" s="239"/>
      <c r="L38" s="239"/>
    </row>
    <row r="39" spans="1:12" ht="11.25" customHeight="1">
      <c r="A39" s="238"/>
      <c r="B39" s="237" t="s">
        <v>168</v>
      </c>
      <c r="C39" s="216">
        <v>0</v>
      </c>
      <c r="D39" s="216">
        <v>0</v>
      </c>
      <c r="E39" s="216">
        <v>0</v>
      </c>
      <c r="F39" s="216">
        <v>0</v>
      </c>
      <c r="G39" s="216">
        <v>0</v>
      </c>
      <c r="H39" s="217">
        <v>0</v>
      </c>
      <c r="I39" s="216">
        <v>26504</v>
      </c>
      <c r="J39" s="215">
        <v>26504</v>
      </c>
      <c r="K39" s="239"/>
      <c r="L39" s="239"/>
    </row>
    <row r="40" spans="1:12" ht="6" customHeight="1">
      <c r="A40" s="238"/>
      <c r="B40" s="237"/>
      <c r="C40" s="217"/>
      <c r="D40" s="217"/>
      <c r="E40" s="217"/>
      <c r="F40" s="217"/>
      <c r="G40" s="217"/>
      <c r="H40" s="217"/>
      <c r="I40" s="217"/>
      <c r="J40" s="215"/>
      <c r="K40" s="239"/>
      <c r="L40" s="239"/>
    </row>
    <row r="41" spans="1:12" ht="11.25" customHeight="1">
      <c r="A41" s="236" t="s">
        <v>167</v>
      </c>
      <c r="B41" s="207" t="s">
        <v>166</v>
      </c>
      <c r="C41" s="235">
        <v>21774.099999999977</v>
      </c>
      <c r="D41" s="235">
        <v>12541.599999999999</v>
      </c>
      <c r="E41" s="235">
        <v>-41781.099999999991</v>
      </c>
      <c r="F41" s="235">
        <v>-44325.29999999993</v>
      </c>
      <c r="G41" s="235">
        <v>-4546.8999999999996</v>
      </c>
      <c r="H41" s="235">
        <v>-56337.599999999948</v>
      </c>
      <c r="I41" s="235">
        <v>-30988.199999999997</v>
      </c>
      <c r="J41" s="233">
        <v>-87325.799999999945</v>
      </c>
      <c r="K41" s="223"/>
      <c r="L41" s="223"/>
    </row>
    <row r="42" spans="1:12" ht="6" customHeight="1">
      <c r="A42" s="238"/>
      <c r="B42" s="237"/>
      <c r="C42" s="217"/>
      <c r="D42" s="217"/>
      <c r="E42" s="217"/>
      <c r="F42" s="217"/>
      <c r="G42" s="217"/>
      <c r="H42" s="235"/>
      <c r="I42" s="217"/>
      <c r="J42" s="215"/>
      <c r="K42" s="239"/>
      <c r="L42" s="239"/>
    </row>
    <row r="43" spans="1:12" ht="11.25" customHeight="1">
      <c r="A43" s="236" t="s">
        <v>165</v>
      </c>
      <c r="B43" s="207" t="s">
        <v>164</v>
      </c>
      <c r="C43" s="235">
        <v>12.5</v>
      </c>
      <c r="D43" s="235">
        <v>0</v>
      </c>
      <c r="E43" s="235">
        <v>5.0999999999999996</v>
      </c>
      <c r="F43" s="216">
        <v>3.6</v>
      </c>
      <c r="G43" s="216">
        <v>0</v>
      </c>
      <c r="H43" s="235">
        <v>21.200000000000003</v>
      </c>
      <c r="I43" s="235">
        <v>1346.3</v>
      </c>
      <c r="J43" s="233">
        <v>1367.5</v>
      </c>
      <c r="K43" s="223"/>
      <c r="L43" s="223"/>
    </row>
    <row r="44" spans="1:12" ht="6" customHeight="1">
      <c r="A44" s="238"/>
      <c r="B44" s="237"/>
      <c r="C44" s="216"/>
      <c r="D44" s="216"/>
      <c r="E44" s="216"/>
      <c r="F44" s="216"/>
      <c r="G44" s="216"/>
      <c r="H44" s="217"/>
      <c r="I44" s="216"/>
      <c r="J44" s="215"/>
      <c r="K44" s="239"/>
      <c r="L44" s="239"/>
    </row>
    <row r="45" spans="1:12" ht="11.25" customHeight="1">
      <c r="A45" s="236" t="s">
        <v>163</v>
      </c>
      <c r="B45" s="207" t="s">
        <v>162</v>
      </c>
      <c r="C45" s="235">
        <v>14221.599999999991</v>
      </c>
      <c r="D45" s="235">
        <v>6095.7</v>
      </c>
      <c r="E45" s="235">
        <v>15102.4</v>
      </c>
      <c r="F45" s="235">
        <v>259.60000000000002</v>
      </c>
      <c r="G45" s="235">
        <v>0</v>
      </c>
      <c r="H45" s="235">
        <v>35679.299999999988</v>
      </c>
      <c r="I45" s="235">
        <v>15261.199999999999</v>
      </c>
      <c r="J45" s="233">
        <v>50940.499999999985</v>
      </c>
      <c r="K45" s="223"/>
      <c r="L45" s="223"/>
    </row>
    <row r="46" spans="1:12" ht="11.25" customHeight="1">
      <c r="A46" s="238"/>
      <c r="B46" s="237" t="s">
        <v>161</v>
      </c>
      <c r="C46" s="216">
        <v>4221.2</v>
      </c>
      <c r="D46" s="216">
        <v>3901</v>
      </c>
      <c r="E46" s="216">
        <v>11066.5</v>
      </c>
      <c r="F46" s="216">
        <v>259.60000000000002</v>
      </c>
      <c r="G46" s="216">
        <v>0</v>
      </c>
      <c r="H46" s="217">
        <v>19448.3</v>
      </c>
      <c r="I46" s="216">
        <v>12236.3</v>
      </c>
      <c r="J46" s="215">
        <v>31684.6</v>
      </c>
      <c r="K46" s="239"/>
      <c r="L46" s="239"/>
    </row>
    <row r="47" spans="1:12" ht="11.25" customHeight="1">
      <c r="A47" s="238"/>
      <c r="B47" s="237" t="s">
        <v>160</v>
      </c>
      <c r="C47" s="217">
        <v>10000.399999999991</v>
      </c>
      <c r="D47" s="217">
        <v>2194.6999999999998</v>
      </c>
      <c r="E47" s="217">
        <v>3963.3</v>
      </c>
      <c r="F47" s="217">
        <v>0</v>
      </c>
      <c r="G47" s="217">
        <v>0</v>
      </c>
      <c r="H47" s="217">
        <v>16158.399999999991</v>
      </c>
      <c r="I47" s="217">
        <v>3024.9</v>
      </c>
      <c r="J47" s="215">
        <v>19183.299999999992</v>
      </c>
      <c r="K47" s="239"/>
      <c r="L47" s="239"/>
    </row>
    <row r="48" spans="1:12" ht="11.25" customHeight="1">
      <c r="A48" s="238"/>
      <c r="B48" s="237" t="s">
        <v>157</v>
      </c>
      <c r="C48" s="216">
        <v>6159.5</v>
      </c>
      <c r="D48" s="216">
        <v>1458.7</v>
      </c>
      <c r="E48" s="216">
        <v>3784.3</v>
      </c>
      <c r="F48" s="217">
        <v>0</v>
      </c>
      <c r="G48" s="217">
        <v>0</v>
      </c>
      <c r="H48" s="217">
        <v>11402.5</v>
      </c>
      <c r="I48" s="216">
        <v>0</v>
      </c>
      <c r="J48" s="215">
        <v>11402.5</v>
      </c>
      <c r="K48" s="239"/>
      <c r="L48" s="239"/>
    </row>
    <row r="49" spans="1:18" ht="11.25" customHeight="1">
      <c r="A49" s="238"/>
      <c r="B49" s="237" t="s">
        <v>159</v>
      </c>
      <c r="C49" s="242">
        <v>3840.8999999999915</v>
      </c>
      <c r="D49" s="216">
        <v>736</v>
      </c>
      <c r="E49" s="216">
        <v>179</v>
      </c>
      <c r="F49" s="216">
        <v>0</v>
      </c>
      <c r="G49" s="216">
        <v>0</v>
      </c>
      <c r="H49" s="217">
        <v>4755.8999999999915</v>
      </c>
      <c r="I49" s="216">
        <v>3024.9</v>
      </c>
      <c r="J49" s="215">
        <v>7780.799999999992</v>
      </c>
      <c r="K49" s="239"/>
      <c r="L49" s="239"/>
    </row>
    <row r="50" spans="1:18" ht="11.25" customHeight="1">
      <c r="A50" s="238"/>
      <c r="B50" s="237" t="s">
        <v>158</v>
      </c>
      <c r="C50" s="217">
        <v>0</v>
      </c>
      <c r="D50" s="217">
        <v>0</v>
      </c>
      <c r="E50" s="217">
        <v>72.599999999999994</v>
      </c>
      <c r="F50" s="217">
        <v>0</v>
      </c>
      <c r="G50" s="217">
        <v>0</v>
      </c>
      <c r="H50" s="217">
        <v>72.599999999999994</v>
      </c>
      <c r="I50" s="217">
        <v>0</v>
      </c>
      <c r="J50" s="215">
        <v>72.599999999999994</v>
      </c>
      <c r="K50" s="239"/>
      <c r="L50" s="239"/>
    </row>
    <row r="51" spans="1:18" ht="11.25" customHeight="1">
      <c r="A51" s="238"/>
      <c r="B51" s="237" t="s">
        <v>157</v>
      </c>
      <c r="C51" s="216">
        <v>0</v>
      </c>
      <c r="D51" s="216">
        <v>0</v>
      </c>
      <c r="E51" s="216">
        <v>0</v>
      </c>
      <c r="F51" s="216">
        <v>0</v>
      </c>
      <c r="G51" s="216">
        <v>0</v>
      </c>
      <c r="H51" s="217">
        <v>0</v>
      </c>
      <c r="I51" s="216">
        <v>0</v>
      </c>
      <c r="J51" s="215">
        <v>0</v>
      </c>
      <c r="K51" s="239"/>
      <c r="L51" s="239"/>
    </row>
    <row r="52" spans="1:18" ht="11.25" customHeight="1">
      <c r="A52" s="238"/>
      <c r="B52" s="237" t="s">
        <v>156</v>
      </c>
      <c r="C52" s="216">
        <v>0</v>
      </c>
      <c r="D52" s="216">
        <v>0</v>
      </c>
      <c r="E52" s="216">
        <v>72.599999999999994</v>
      </c>
      <c r="F52" s="216">
        <v>0</v>
      </c>
      <c r="G52" s="216">
        <v>0</v>
      </c>
      <c r="H52" s="217">
        <v>72.599999999999994</v>
      </c>
      <c r="I52" s="216">
        <v>0</v>
      </c>
      <c r="J52" s="215">
        <v>72.599999999999994</v>
      </c>
      <c r="K52" s="239"/>
      <c r="L52" s="239"/>
    </row>
    <row r="53" spans="1:18" ht="7.5" customHeight="1">
      <c r="A53" s="238"/>
      <c r="B53" s="237"/>
      <c r="C53" s="217"/>
      <c r="D53" s="217"/>
      <c r="E53" s="217"/>
      <c r="F53" s="217"/>
      <c r="G53" s="217"/>
      <c r="H53" s="217"/>
      <c r="I53" s="217"/>
      <c r="J53" s="215"/>
      <c r="K53" s="239"/>
      <c r="L53" s="239"/>
    </row>
    <row r="54" spans="1:18" ht="11.25" customHeight="1">
      <c r="A54" s="236" t="s">
        <v>155</v>
      </c>
      <c r="B54" s="207" t="s">
        <v>154</v>
      </c>
      <c r="C54" s="235">
        <v>336119.69999999995</v>
      </c>
      <c r="D54" s="235">
        <v>32469.3</v>
      </c>
      <c r="E54" s="235">
        <v>11660.800000000001</v>
      </c>
      <c r="F54" s="235">
        <v>358244.50000000006</v>
      </c>
      <c r="G54" s="235">
        <v>5242.9</v>
      </c>
      <c r="H54" s="235">
        <v>743737.20000000007</v>
      </c>
      <c r="I54" s="235">
        <v>102293.5</v>
      </c>
      <c r="J54" s="233">
        <v>846030.70000000007</v>
      </c>
      <c r="K54" s="223"/>
      <c r="L54" s="223"/>
    </row>
    <row r="55" spans="1:18" ht="11.25" customHeight="1">
      <c r="A55" s="236" t="s">
        <v>153</v>
      </c>
      <c r="B55" s="207" t="s">
        <v>152</v>
      </c>
      <c r="C55" s="235">
        <v>328554.69999999995</v>
      </c>
      <c r="D55" s="235">
        <v>26023.4</v>
      </c>
      <c r="E55" s="235">
        <v>68539.199999999997</v>
      </c>
      <c r="F55" s="235">
        <v>402825.8</v>
      </c>
      <c r="G55" s="235">
        <v>9789.7999999999993</v>
      </c>
      <c r="H55" s="235">
        <v>835732.9</v>
      </c>
      <c r="I55" s="235">
        <v>147196.6</v>
      </c>
      <c r="J55" s="233">
        <v>982929.5</v>
      </c>
      <c r="K55" s="223"/>
      <c r="L55" s="223"/>
    </row>
    <row r="56" spans="1:18" ht="11.25" customHeight="1">
      <c r="A56" s="236" t="s">
        <v>151</v>
      </c>
      <c r="B56" s="207" t="s">
        <v>150</v>
      </c>
      <c r="C56" s="235">
        <v>7565</v>
      </c>
      <c r="D56" s="235">
        <v>6445.8999999999978</v>
      </c>
      <c r="E56" s="235">
        <v>-56878.399999999994</v>
      </c>
      <c r="F56" s="235">
        <v>-44581.29999999993</v>
      </c>
      <c r="G56" s="235">
        <v>-4546.8999999999996</v>
      </c>
      <c r="H56" s="235">
        <v>-91995.699999999924</v>
      </c>
      <c r="I56" s="235">
        <v>-44903.100000000006</v>
      </c>
      <c r="J56" s="233">
        <v>-136898.79999999993</v>
      </c>
      <c r="K56" s="223"/>
      <c r="L56" s="223"/>
      <c r="R56" s="241"/>
    </row>
    <row r="57" spans="1:18" ht="6.75" customHeight="1">
      <c r="A57" s="236"/>
      <c r="B57" s="207"/>
      <c r="C57" s="234"/>
      <c r="D57" s="234"/>
      <c r="E57" s="234"/>
      <c r="F57" s="234"/>
      <c r="G57" s="234"/>
      <c r="H57" s="234"/>
      <c r="I57" s="234"/>
      <c r="J57" s="233"/>
      <c r="K57" s="223"/>
      <c r="L57" s="223"/>
    </row>
    <row r="58" spans="1:18" ht="11.25" customHeight="1">
      <c r="A58" s="236" t="s">
        <v>149</v>
      </c>
      <c r="B58" s="207" t="s">
        <v>148</v>
      </c>
      <c r="C58" s="235">
        <v>0</v>
      </c>
      <c r="D58" s="235">
        <v>896.7</v>
      </c>
      <c r="E58" s="235">
        <v>68151.799999999988</v>
      </c>
      <c r="F58" s="235">
        <v>135829.9</v>
      </c>
      <c r="G58" s="235">
        <v>4546.8999999999996</v>
      </c>
      <c r="H58" s="235">
        <v>209425.29999999996</v>
      </c>
      <c r="I58" s="235">
        <v>86961.3</v>
      </c>
      <c r="J58" s="233">
        <v>296386.59999999998</v>
      </c>
      <c r="K58" s="223"/>
      <c r="L58" s="223"/>
    </row>
    <row r="59" spans="1:18" ht="11.25" customHeight="1">
      <c r="A59" s="238"/>
      <c r="B59" s="237" t="s">
        <v>147</v>
      </c>
      <c r="C59" s="216">
        <v>0</v>
      </c>
      <c r="D59" s="216">
        <v>0</v>
      </c>
      <c r="E59" s="216">
        <v>44573.799999999988</v>
      </c>
      <c r="F59" s="240">
        <v>116453.1</v>
      </c>
      <c r="G59" s="240">
        <v>4546.8999999999996</v>
      </c>
      <c r="H59" s="217">
        <v>165573.79999999999</v>
      </c>
      <c r="I59" s="216">
        <v>70623.3</v>
      </c>
      <c r="J59" s="215">
        <v>236197.09999999998</v>
      </c>
      <c r="K59" s="239"/>
      <c r="L59" s="239"/>
    </row>
    <row r="60" spans="1:18" ht="11.25" customHeight="1">
      <c r="A60" s="238"/>
      <c r="B60" s="237" t="s">
        <v>146</v>
      </c>
      <c r="C60" s="216">
        <v>0</v>
      </c>
      <c r="D60" s="216">
        <v>393.1</v>
      </c>
      <c r="E60" s="216">
        <v>367.4</v>
      </c>
      <c r="F60" s="216">
        <v>0</v>
      </c>
      <c r="G60" s="216">
        <v>0</v>
      </c>
      <c r="H60" s="217">
        <v>760.5</v>
      </c>
      <c r="I60" s="216">
        <v>3748.4</v>
      </c>
      <c r="J60" s="215">
        <v>4508.8999999999996</v>
      </c>
      <c r="K60" s="239"/>
      <c r="L60" s="239"/>
    </row>
    <row r="61" spans="1:18" ht="11.25" customHeight="1">
      <c r="A61" s="238"/>
      <c r="B61" s="237" t="s">
        <v>145</v>
      </c>
      <c r="C61" s="216">
        <v>0</v>
      </c>
      <c r="D61" s="216">
        <v>241.1</v>
      </c>
      <c r="E61" s="216">
        <v>0.9</v>
      </c>
      <c r="F61" s="216">
        <v>0</v>
      </c>
      <c r="G61" s="216">
        <v>0</v>
      </c>
      <c r="H61" s="217">
        <v>242</v>
      </c>
      <c r="I61" s="216">
        <v>33.6</v>
      </c>
      <c r="J61" s="215">
        <v>275.60000000000002</v>
      </c>
      <c r="K61" s="239"/>
      <c r="L61" s="239"/>
    </row>
    <row r="62" spans="1:18">
      <c r="A62" s="238"/>
      <c r="B62" s="237" t="s">
        <v>144</v>
      </c>
      <c r="C62" s="216">
        <v>0</v>
      </c>
      <c r="D62" s="216">
        <v>262.5</v>
      </c>
      <c r="E62" s="216">
        <v>23209.7</v>
      </c>
      <c r="F62" s="216">
        <v>19376.8</v>
      </c>
      <c r="G62" s="216">
        <v>0</v>
      </c>
      <c r="H62" s="217">
        <v>42849</v>
      </c>
      <c r="I62" s="216">
        <v>12556</v>
      </c>
      <c r="J62" s="215">
        <v>55405</v>
      </c>
      <c r="K62" s="239"/>
      <c r="L62" s="239"/>
    </row>
    <row r="63" spans="1:18" ht="11.25" customHeight="1">
      <c r="A63" s="238"/>
      <c r="B63" s="237" t="s">
        <v>143</v>
      </c>
      <c r="C63" s="216">
        <v>0</v>
      </c>
      <c r="D63" s="216">
        <v>0</v>
      </c>
      <c r="E63" s="216">
        <v>0</v>
      </c>
      <c r="F63" s="216">
        <v>0</v>
      </c>
      <c r="G63" s="216">
        <v>0</v>
      </c>
      <c r="H63" s="217">
        <v>0</v>
      </c>
      <c r="I63" s="216">
        <v>0</v>
      </c>
      <c r="J63" s="215">
        <v>0</v>
      </c>
      <c r="K63" s="239"/>
      <c r="L63" s="239"/>
    </row>
    <row r="64" spans="1:18" ht="12" customHeight="1">
      <c r="A64" s="238"/>
      <c r="B64" s="237" t="s">
        <v>142</v>
      </c>
      <c r="C64" s="216">
        <v>0</v>
      </c>
      <c r="D64" s="216">
        <v>0</v>
      </c>
      <c r="E64" s="216">
        <v>0</v>
      </c>
      <c r="F64" s="216">
        <v>0</v>
      </c>
      <c r="G64" s="216">
        <v>0</v>
      </c>
      <c r="H64" s="217">
        <v>0</v>
      </c>
      <c r="I64" s="216">
        <v>0</v>
      </c>
      <c r="J64" s="215">
        <v>0</v>
      </c>
      <c r="K64" s="223"/>
      <c r="L64" s="223"/>
    </row>
    <row r="65" spans="1:12" ht="11.25" customHeight="1">
      <c r="A65" s="236" t="s">
        <v>141</v>
      </c>
      <c r="B65" s="207" t="s">
        <v>140</v>
      </c>
      <c r="C65" s="235">
        <v>236197.09999999998</v>
      </c>
      <c r="D65" s="235">
        <v>4508.8999999999996</v>
      </c>
      <c r="E65" s="235">
        <v>275.60000000000002</v>
      </c>
      <c r="F65" s="235">
        <v>55405</v>
      </c>
      <c r="G65" s="235">
        <v>0</v>
      </c>
      <c r="H65" s="235">
        <v>296386.59999999998</v>
      </c>
      <c r="I65" s="235">
        <v>0</v>
      </c>
      <c r="J65" s="233">
        <v>296386.59999999998</v>
      </c>
      <c r="K65" s="223"/>
      <c r="L65" s="223"/>
    </row>
    <row r="66" spans="1:12" ht="6.75" customHeight="1">
      <c r="A66" s="236"/>
      <c r="B66" s="207"/>
      <c r="C66" s="235"/>
      <c r="D66" s="235"/>
      <c r="E66" s="235"/>
      <c r="F66" s="235"/>
      <c r="G66" s="235"/>
      <c r="H66" s="235"/>
      <c r="I66" s="235"/>
      <c r="J66" s="233"/>
      <c r="K66" s="223"/>
      <c r="L66" s="223"/>
    </row>
    <row r="67" spans="1:12" ht="12" customHeight="1">
      <c r="A67" s="236" t="s">
        <v>139</v>
      </c>
      <c r="B67" s="207" t="s">
        <v>138</v>
      </c>
      <c r="C67" s="234">
        <v>336119.69999999995</v>
      </c>
      <c r="D67" s="234">
        <v>33366</v>
      </c>
      <c r="E67" s="234">
        <v>79812.599999999991</v>
      </c>
      <c r="F67" s="234">
        <v>494074.4</v>
      </c>
      <c r="G67" s="234">
        <v>9789.7999999999993</v>
      </c>
      <c r="H67" s="235">
        <v>953162.5</v>
      </c>
      <c r="I67" s="234">
        <v>189254.8</v>
      </c>
      <c r="J67" s="233">
        <v>1142417.3</v>
      </c>
      <c r="K67" s="223"/>
      <c r="L67" s="223"/>
    </row>
    <row r="68" spans="1:12" ht="12.75" customHeight="1">
      <c r="A68" s="236" t="s">
        <v>137</v>
      </c>
      <c r="B68" s="207" t="s">
        <v>136</v>
      </c>
      <c r="C68" s="235">
        <v>504348.39999999991</v>
      </c>
      <c r="D68" s="235">
        <v>30532.300000000003</v>
      </c>
      <c r="E68" s="235">
        <v>68814.8</v>
      </c>
      <c r="F68" s="235">
        <v>458230.8</v>
      </c>
      <c r="G68" s="235">
        <v>9789.7999999999993</v>
      </c>
      <c r="H68" s="235">
        <v>1071716.1000000001</v>
      </c>
      <c r="I68" s="235">
        <v>146984.70000000001</v>
      </c>
      <c r="J68" s="233">
        <v>1218700.8</v>
      </c>
      <c r="K68" s="223"/>
      <c r="L68" s="223"/>
    </row>
    <row r="69" spans="1:12" ht="15" customHeight="1" thickBot="1">
      <c r="A69" s="236" t="s">
        <v>135</v>
      </c>
      <c r="B69" s="207" t="s">
        <v>134</v>
      </c>
      <c r="C69" s="234">
        <v>564751.79999999993</v>
      </c>
      <c r="D69" s="234">
        <v>30532.300000000003</v>
      </c>
      <c r="E69" s="234">
        <v>68814.8</v>
      </c>
      <c r="F69" s="234">
        <v>458230.8</v>
      </c>
      <c r="G69" s="234">
        <v>9789.7999999999993</v>
      </c>
      <c r="H69" s="235">
        <v>1132119.5</v>
      </c>
      <c r="I69" s="234">
        <v>147196.6</v>
      </c>
      <c r="J69" s="233">
        <v>1279316.1000000001</v>
      </c>
      <c r="K69" s="223"/>
      <c r="L69" s="223"/>
    </row>
    <row r="70" spans="1:12" s="228" customFormat="1" ht="17.25" customHeight="1">
      <c r="A70" s="232" t="s">
        <v>133</v>
      </c>
      <c r="B70" s="231" t="s">
        <v>132</v>
      </c>
      <c r="C70" s="230">
        <v>-168228.69999999995</v>
      </c>
      <c r="D70" s="230">
        <v>2833.6999999999971</v>
      </c>
      <c r="E70" s="230">
        <v>10997.799999999988</v>
      </c>
      <c r="F70" s="230">
        <v>35843.600000000035</v>
      </c>
      <c r="G70" s="230">
        <v>0</v>
      </c>
      <c r="H70" s="230">
        <v>-118553.59999999992</v>
      </c>
      <c r="I70" s="230">
        <v>42270.099999999977</v>
      </c>
      <c r="J70" s="229">
        <v>-76283.499999999942</v>
      </c>
      <c r="K70" s="223"/>
      <c r="L70" s="223"/>
    </row>
    <row r="71" spans="1:12" ht="17.25" customHeight="1" thickBot="1">
      <c r="A71" s="227" t="s">
        <v>131</v>
      </c>
      <c r="B71" s="226" t="s">
        <v>130</v>
      </c>
      <c r="C71" s="225">
        <v>-228632.09999999998</v>
      </c>
      <c r="D71" s="225">
        <v>2833.6999999999971</v>
      </c>
      <c r="E71" s="225">
        <v>10997.799999999988</v>
      </c>
      <c r="F71" s="225">
        <v>35843.600000000035</v>
      </c>
      <c r="G71" s="225">
        <v>0</v>
      </c>
      <c r="H71" s="225">
        <v>-178956.99999999994</v>
      </c>
      <c r="I71" s="225">
        <v>42058.199999999983</v>
      </c>
      <c r="J71" s="224">
        <v>-136898.79999999996</v>
      </c>
      <c r="K71" s="223"/>
      <c r="L71" s="223"/>
    </row>
    <row r="72" spans="1:12" ht="3.95" customHeight="1">
      <c r="A72" s="222"/>
      <c r="C72" s="221"/>
      <c r="D72" s="221"/>
      <c r="E72" s="221"/>
      <c r="F72" s="221"/>
      <c r="G72" s="221"/>
      <c r="H72" s="221"/>
      <c r="I72" s="221"/>
      <c r="J72" s="220"/>
    </row>
    <row r="73" spans="1:12">
      <c r="A73" s="219"/>
      <c r="B73" s="218" t="s">
        <v>129</v>
      </c>
      <c r="C73" s="216">
        <v>0</v>
      </c>
      <c r="D73" s="216">
        <v>0</v>
      </c>
      <c r="E73" s="216">
        <v>0</v>
      </c>
      <c r="F73" s="216">
        <v>0</v>
      </c>
      <c r="G73" s="216">
        <v>0</v>
      </c>
      <c r="H73" s="217">
        <v>0</v>
      </c>
      <c r="I73" s="216">
        <v>0</v>
      </c>
      <c r="J73" s="215">
        <v>0</v>
      </c>
    </row>
    <row r="74" spans="1:12">
      <c r="A74" s="219"/>
      <c r="B74" s="218" t="s">
        <v>128</v>
      </c>
      <c r="C74" s="216">
        <v>0</v>
      </c>
      <c r="D74" s="216">
        <v>0</v>
      </c>
      <c r="E74" s="216">
        <v>17.399999999999999</v>
      </c>
      <c r="F74" s="216">
        <v>2972.3999999999996</v>
      </c>
      <c r="G74" s="216">
        <v>0</v>
      </c>
      <c r="H74" s="217">
        <v>2989.7999999999997</v>
      </c>
      <c r="I74" s="216">
        <v>0</v>
      </c>
      <c r="J74" s="215">
        <v>2989.7999999999997</v>
      </c>
    </row>
    <row r="75" spans="1:12" ht="12.75" customHeight="1">
      <c r="A75" s="219"/>
      <c r="B75" s="218" t="s">
        <v>127</v>
      </c>
      <c r="C75" s="216">
        <v>2498.1</v>
      </c>
      <c r="D75" s="216">
        <v>0</v>
      </c>
      <c r="E75" s="216">
        <v>0</v>
      </c>
      <c r="F75" s="216">
        <v>0</v>
      </c>
      <c r="G75" s="216">
        <v>0</v>
      </c>
      <c r="H75" s="217">
        <v>2498.1</v>
      </c>
      <c r="I75" s="216">
        <v>491.7</v>
      </c>
      <c r="J75" s="215">
        <v>2989.7999999999997</v>
      </c>
    </row>
    <row r="76" spans="1:12" ht="3.95" customHeight="1" thickBot="1">
      <c r="A76" s="214"/>
      <c r="B76" s="213"/>
      <c r="C76" s="212"/>
      <c r="D76" s="212"/>
      <c r="E76" s="212"/>
      <c r="F76" s="212"/>
      <c r="G76" s="212"/>
      <c r="H76" s="212"/>
      <c r="I76" s="212"/>
      <c r="J76" s="211"/>
    </row>
    <row r="77" spans="1:12">
      <c r="A77" s="281" t="s">
        <v>219</v>
      </c>
      <c r="B77" s="282" t="s">
        <v>220</v>
      </c>
      <c r="C77" s="235">
        <v>321104.5</v>
      </c>
      <c r="D77" s="235">
        <v>3204.9</v>
      </c>
      <c r="E77" s="235">
        <v>57.1</v>
      </c>
      <c r="F77" s="235">
        <v>8203.2000000000007</v>
      </c>
      <c r="G77" s="235">
        <v>0</v>
      </c>
      <c r="H77" s="235">
        <v>332569.7</v>
      </c>
      <c r="I77" s="235">
        <v>62301.5</v>
      </c>
      <c r="J77" s="233">
        <v>394871.20000000007</v>
      </c>
      <c r="K77" s="210"/>
    </row>
    <row r="78" spans="1:12">
      <c r="A78" s="283"/>
      <c r="B78" s="284" t="s">
        <v>221</v>
      </c>
      <c r="C78" s="216">
        <v>91276.4</v>
      </c>
      <c r="D78" s="216">
        <v>3075.1</v>
      </c>
      <c r="E78" s="216">
        <v>33.700000000000003</v>
      </c>
      <c r="F78" s="240">
        <v>8203.2000000000007</v>
      </c>
      <c r="G78" s="240">
        <v>0</v>
      </c>
      <c r="H78" s="217">
        <v>102588.4</v>
      </c>
      <c r="I78" s="216">
        <v>60722.3</v>
      </c>
      <c r="J78" s="215">
        <v>163310.70000000001</v>
      </c>
    </row>
    <row r="79" spans="1:12">
      <c r="A79" s="283"/>
      <c r="B79" s="284" t="s">
        <v>222</v>
      </c>
      <c r="C79" s="216">
        <v>229828.1</v>
      </c>
      <c r="D79" s="216">
        <v>129.80000000000001</v>
      </c>
      <c r="E79" s="216">
        <v>0</v>
      </c>
      <c r="F79" s="216">
        <v>0</v>
      </c>
      <c r="G79" s="216">
        <v>0</v>
      </c>
      <c r="H79" s="217">
        <v>229957.9</v>
      </c>
      <c r="I79" s="216">
        <v>1579.2000000000003</v>
      </c>
      <c r="J79" s="215">
        <v>231537.1</v>
      </c>
    </row>
    <row r="80" spans="1:12">
      <c r="A80" s="283"/>
      <c r="B80" s="284" t="s">
        <v>223</v>
      </c>
      <c r="C80" s="216">
        <v>150587.5</v>
      </c>
      <c r="D80" s="216">
        <v>0</v>
      </c>
      <c r="E80" s="216">
        <v>0</v>
      </c>
      <c r="F80" s="216">
        <v>0</v>
      </c>
      <c r="G80" s="216">
        <v>0</v>
      </c>
      <c r="H80" s="217">
        <v>150587.5</v>
      </c>
      <c r="I80" s="216">
        <v>1.4</v>
      </c>
      <c r="J80" s="215">
        <v>150588.9</v>
      </c>
    </row>
    <row r="81" spans="1:10">
      <c r="A81" s="283"/>
      <c r="B81" s="284" t="s">
        <v>224</v>
      </c>
      <c r="C81" s="216">
        <v>0</v>
      </c>
      <c r="D81" s="216">
        <v>129.80000000000001</v>
      </c>
      <c r="E81" s="216">
        <v>0</v>
      </c>
      <c r="F81" s="216">
        <v>0</v>
      </c>
      <c r="G81" s="216">
        <v>0</v>
      </c>
      <c r="H81" s="217">
        <v>129.80000000000001</v>
      </c>
      <c r="I81" s="216">
        <v>0</v>
      </c>
      <c r="J81" s="215">
        <v>129.80000000000001</v>
      </c>
    </row>
    <row r="82" spans="1:10">
      <c r="A82" s="283"/>
      <c r="B82" s="284" t="s">
        <v>225</v>
      </c>
      <c r="C82" s="216">
        <v>79240.600000000006</v>
      </c>
      <c r="D82" s="216">
        <v>0</v>
      </c>
      <c r="E82" s="216">
        <v>0</v>
      </c>
      <c r="F82" s="216">
        <v>0</v>
      </c>
      <c r="G82" s="216">
        <v>0</v>
      </c>
      <c r="H82" s="217">
        <v>79240.600000000006</v>
      </c>
      <c r="I82" s="216">
        <v>1577.8000000000002</v>
      </c>
      <c r="J82" s="215">
        <v>80818.400000000009</v>
      </c>
    </row>
    <row r="83" spans="1:10">
      <c r="A83" s="283"/>
      <c r="B83" s="284" t="s">
        <v>226</v>
      </c>
      <c r="C83" s="216">
        <v>0</v>
      </c>
      <c r="D83" s="216">
        <v>0</v>
      </c>
      <c r="E83" s="216">
        <v>0</v>
      </c>
      <c r="F83" s="216">
        <v>0</v>
      </c>
      <c r="G83" s="216">
        <v>0</v>
      </c>
      <c r="H83" s="217">
        <v>0</v>
      </c>
      <c r="I83" s="216">
        <v>0</v>
      </c>
      <c r="J83" s="215">
        <v>0</v>
      </c>
    </row>
    <row r="84" spans="1:10">
      <c r="A84" s="283"/>
      <c r="B84" s="284" t="s">
        <v>227</v>
      </c>
      <c r="C84" s="216">
        <v>0</v>
      </c>
      <c r="D84" s="216">
        <v>0</v>
      </c>
      <c r="E84" s="216">
        <v>23.4</v>
      </c>
      <c r="F84" s="240">
        <v>0</v>
      </c>
      <c r="G84" s="240">
        <v>0</v>
      </c>
      <c r="H84" s="217">
        <v>23.4</v>
      </c>
      <c r="I84" s="216">
        <v>0</v>
      </c>
      <c r="J84" s="215">
        <v>23.4</v>
      </c>
    </row>
    <row r="85" spans="1:10">
      <c r="A85" s="281" t="s">
        <v>228</v>
      </c>
      <c r="B85" s="285" t="s">
        <v>229</v>
      </c>
      <c r="C85" s="235">
        <v>89974.299999999988</v>
      </c>
      <c r="D85" s="235">
        <v>6038.5999999999995</v>
      </c>
      <c r="E85" s="235">
        <v>11072.3</v>
      </c>
      <c r="F85" s="235">
        <v>47019.199999999997</v>
      </c>
      <c r="G85" s="235">
        <v>0</v>
      </c>
      <c r="H85" s="235">
        <v>154104.4</v>
      </c>
      <c r="I85" s="235">
        <v>103868</v>
      </c>
      <c r="J85" s="233">
        <v>257972.4</v>
      </c>
    </row>
    <row r="86" spans="1:10">
      <c r="A86" s="283"/>
      <c r="B86" s="284" t="s">
        <v>158</v>
      </c>
      <c r="C86" s="216">
        <v>4161.8999999999996</v>
      </c>
      <c r="D86" s="216">
        <v>6038.5999999999995</v>
      </c>
      <c r="E86" s="216">
        <v>11031.599999999999</v>
      </c>
      <c r="F86" s="240">
        <v>37533.599999999999</v>
      </c>
      <c r="G86" s="240">
        <v>0</v>
      </c>
      <c r="H86" s="217">
        <v>58765.7</v>
      </c>
      <c r="I86" s="216">
        <v>93474.6</v>
      </c>
      <c r="J86" s="215">
        <v>152240.29999999999</v>
      </c>
    </row>
    <row r="87" spans="1:10">
      <c r="A87" s="283"/>
      <c r="B87" s="284" t="s">
        <v>230</v>
      </c>
      <c r="C87" s="216">
        <v>85789</v>
      </c>
      <c r="D87" s="216">
        <v>0</v>
      </c>
      <c r="E87" s="216">
        <v>40.700000000000003</v>
      </c>
      <c r="F87" s="216">
        <v>9485.6</v>
      </c>
      <c r="G87" s="216">
        <v>0</v>
      </c>
      <c r="H87" s="217">
        <v>95315.3</v>
      </c>
      <c r="I87" s="216">
        <v>10393.400000000001</v>
      </c>
      <c r="J87" s="215">
        <v>105708.70000000001</v>
      </c>
    </row>
    <row r="88" spans="1:10">
      <c r="A88" s="283"/>
      <c r="B88" s="284" t="s">
        <v>231</v>
      </c>
      <c r="C88" s="216">
        <v>50290.2</v>
      </c>
      <c r="D88" s="216">
        <v>0</v>
      </c>
      <c r="E88" s="216">
        <v>0</v>
      </c>
      <c r="F88" s="216">
        <v>0</v>
      </c>
      <c r="G88" s="216">
        <v>0</v>
      </c>
      <c r="H88" s="217">
        <v>50290.2</v>
      </c>
      <c r="I88" s="216">
        <v>5261.8</v>
      </c>
      <c r="J88" s="215">
        <v>55552</v>
      </c>
    </row>
    <row r="89" spans="1:10">
      <c r="A89" s="283"/>
      <c r="B89" s="284" t="s">
        <v>232</v>
      </c>
      <c r="C89" s="216">
        <v>35059.4</v>
      </c>
      <c r="D89" s="216">
        <v>0</v>
      </c>
      <c r="E89" s="216">
        <v>5.2</v>
      </c>
      <c r="F89" s="216">
        <v>0</v>
      </c>
      <c r="G89" s="216">
        <v>0</v>
      </c>
      <c r="H89" s="217">
        <v>35064.6</v>
      </c>
      <c r="I89" s="216">
        <v>1987.4</v>
      </c>
      <c r="J89" s="215">
        <v>37052</v>
      </c>
    </row>
    <row r="90" spans="1:10">
      <c r="A90" s="286"/>
      <c r="B90" s="284" t="s">
        <v>233</v>
      </c>
      <c r="C90" s="216">
        <v>439.4</v>
      </c>
      <c r="D90" s="216">
        <v>0</v>
      </c>
      <c r="E90" s="216">
        <v>35.5</v>
      </c>
      <c r="F90" s="216">
        <v>9485.6</v>
      </c>
      <c r="G90" s="216">
        <v>0</v>
      </c>
      <c r="H90" s="217">
        <v>9960.5</v>
      </c>
      <c r="I90" s="216">
        <v>3144.2000000000003</v>
      </c>
      <c r="J90" s="215">
        <v>13104.7</v>
      </c>
    </row>
    <row r="91" spans="1:10">
      <c r="A91" s="286"/>
      <c r="B91" s="284" t="s">
        <v>234</v>
      </c>
      <c r="C91" s="216">
        <v>0</v>
      </c>
      <c r="D91" s="216">
        <v>0</v>
      </c>
      <c r="E91" s="216">
        <v>0</v>
      </c>
      <c r="F91" s="216">
        <v>0</v>
      </c>
      <c r="G91" s="216">
        <v>0</v>
      </c>
      <c r="H91" s="217">
        <v>0</v>
      </c>
      <c r="I91" s="216">
        <v>0</v>
      </c>
      <c r="J91" s="215">
        <v>0</v>
      </c>
    </row>
    <row r="92" spans="1:10" ht="13.5" thickBot="1">
      <c r="A92" s="287"/>
      <c r="B92" s="288" t="s">
        <v>235</v>
      </c>
      <c r="C92" s="289">
        <v>23.4</v>
      </c>
      <c r="D92" s="289">
        <v>0</v>
      </c>
      <c r="E92" s="289">
        <v>0</v>
      </c>
      <c r="F92" s="290">
        <v>0</v>
      </c>
      <c r="G92" s="290">
        <v>0</v>
      </c>
      <c r="H92" s="291">
        <v>23.4</v>
      </c>
      <c r="I92" s="289">
        <v>0</v>
      </c>
      <c r="J92" s="292">
        <v>23.4</v>
      </c>
    </row>
    <row r="93" spans="1:10">
      <c r="C93" s="245"/>
      <c r="D93" s="245"/>
      <c r="E93" s="245"/>
      <c r="F93" s="245"/>
      <c r="G93" s="245"/>
      <c r="H93" s="245"/>
      <c r="I93" s="245"/>
      <c r="J93" s="245"/>
    </row>
    <row r="94" spans="1:10">
      <c r="A94" s="204" t="s">
        <v>126</v>
      </c>
      <c r="B94" s="204"/>
      <c r="C94" s="204"/>
      <c r="D94" s="204"/>
      <c r="E94" s="204"/>
      <c r="F94" s="204"/>
      <c r="G94" s="204"/>
      <c r="H94" s="204"/>
      <c r="I94" s="204"/>
      <c r="J94" s="204"/>
    </row>
    <row r="95" spans="1:10">
      <c r="A95" s="209"/>
      <c r="B95" s="301" t="s">
        <v>125</v>
      </c>
      <c r="C95" s="301"/>
      <c r="D95" s="301"/>
      <c r="E95" s="301"/>
      <c r="F95" s="301"/>
      <c r="G95" s="301"/>
      <c r="H95" s="301"/>
      <c r="I95" s="301"/>
      <c r="J95" s="301"/>
    </row>
    <row r="96" spans="1:10">
      <c r="A96" s="208"/>
      <c r="B96" s="304" t="s">
        <v>124</v>
      </c>
      <c r="C96" s="304"/>
      <c r="D96" s="304"/>
      <c r="E96" s="304"/>
      <c r="F96" s="304"/>
      <c r="G96" s="304"/>
      <c r="H96" s="304"/>
      <c r="I96" s="304"/>
      <c r="J96" s="304"/>
    </row>
    <row r="97" spans="1:10">
      <c r="A97" s="208"/>
      <c r="B97" s="207"/>
      <c r="C97" s="206"/>
      <c r="D97" s="206"/>
      <c r="E97" s="206"/>
      <c r="F97" s="206"/>
      <c r="G97" s="206"/>
      <c r="H97" s="206"/>
      <c r="I97" s="206"/>
      <c r="J97" s="205"/>
    </row>
    <row r="98" spans="1:10">
      <c r="A98" s="204" t="s">
        <v>123</v>
      </c>
      <c r="B98" s="207"/>
      <c r="C98" s="206"/>
      <c r="D98" s="206"/>
      <c r="E98" s="206"/>
      <c r="F98" s="206"/>
      <c r="G98" s="206"/>
      <c r="H98" s="206"/>
      <c r="I98" s="206"/>
      <c r="J98" s="205"/>
    </row>
    <row r="99" spans="1:10">
      <c r="A99" s="200"/>
      <c r="B99" s="199"/>
      <c r="C99" s="199"/>
      <c r="D99" s="199"/>
      <c r="E99" s="199"/>
      <c r="F99" s="199"/>
      <c r="G99" s="199"/>
      <c r="H99" s="199"/>
      <c r="I99" s="199"/>
      <c r="J99" s="199"/>
    </row>
    <row r="100" spans="1:10">
      <c r="A100" s="300"/>
      <c r="B100" s="300"/>
      <c r="C100" s="300"/>
      <c r="D100" s="300"/>
      <c r="E100" s="300"/>
      <c r="F100" s="300"/>
      <c r="G100" s="300"/>
      <c r="H100" s="300"/>
      <c r="I100" s="300"/>
      <c r="J100" s="300"/>
    </row>
    <row r="101" spans="1:10">
      <c r="A101" s="300"/>
      <c r="B101" s="300"/>
      <c r="C101" s="300"/>
      <c r="D101" s="300"/>
      <c r="E101" s="300"/>
      <c r="F101" s="300"/>
      <c r="G101" s="300"/>
      <c r="H101" s="300"/>
      <c r="I101" s="300"/>
      <c r="J101" s="300"/>
    </row>
    <row r="102" spans="1:10">
      <c r="A102" s="300"/>
      <c r="B102" s="300"/>
      <c r="C102" s="300"/>
      <c r="D102" s="300"/>
      <c r="E102" s="300"/>
      <c r="F102" s="300"/>
      <c r="G102" s="300"/>
      <c r="H102" s="300"/>
      <c r="I102" s="300"/>
      <c r="J102" s="300"/>
    </row>
    <row r="103" spans="1:10">
      <c r="A103" s="300"/>
      <c r="B103" s="300"/>
      <c r="C103" s="300"/>
      <c r="D103" s="300"/>
      <c r="E103" s="300"/>
      <c r="F103" s="300"/>
      <c r="G103" s="300"/>
      <c r="H103" s="300"/>
      <c r="I103" s="300"/>
      <c r="J103" s="300"/>
    </row>
    <row r="104" spans="1:10">
      <c r="A104" s="204"/>
      <c r="B104" s="204"/>
      <c r="C104" s="204"/>
      <c r="D104" s="204"/>
      <c r="E104" s="204"/>
      <c r="F104" s="204"/>
      <c r="G104" s="204"/>
      <c r="H104" s="204"/>
      <c r="I104" s="204"/>
      <c r="J104" s="204"/>
    </row>
    <row r="105" spans="1:10">
      <c r="A105" s="204"/>
      <c r="B105" s="301"/>
      <c r="C105" s="301"/>
      <c r="D105" s="301"/>
      <c r="E105" s="301"/>
      <c r="F105" s="301"/>
      <c r="G105" s="301"/>
      <c r="H105" s="301"/>
      <c r="I105" s="301"/>
      <c r="J105" s="301"/>
    </row>
    <row r="106" spans="1:10">
      <c r="A106" s="199"/>
      <c r="B106" s="302"/>
      <c r="C106" s="302"/>
      <c r="D106" s="302"/>
      <c r="E106" s="302"/>
      <c r="F106" s="302"/>
      <c r="G106" s="302"/>
      <c r="H106" s="302"/>
      <c r="I106" s="302"/>
      <c r="J106" s="302"/>
    </row>
    <row r="107" spans="1:10">
      <c r="A107" s="199"/>
      <c r="B107" s="303"/>
      <c r="C107" s="303"/>
      <c r="D107" s="303"/>
      <c r="E107" s="303"/>
      <c r="F107" s="303"/>
      <c r="G107" s="303"/>
      <c r="H107" s="303"/>
      <c r="I107" s="303"/>
      <c r="J107" s="303"/>
    </row>
    <row r="108" spans="1:10">
      <c r="A108" s="203"/>
      <c r="B108" s="202"/>
      <c r="C108" s="201"/>
      <c r="D108" s="201"/>
      <c r="E108" s="201"/>
      <c r="F108" s="201"/>
      <c r="G108" s="201"/>
      <c r="H108" s="201"/>
      <c r="I108" s="201"/>
      <c r="J108" s="201"/>
    </row>
    <row r="109" spans="1:10">
      <c r="A109" s="200"/>
      <c r="B109" s="199"/>
      <c r="C109" s="199"/>
      <c r="D109" s="199"/>
      <c r="E109" s="199"/>
      <c r="F109" s="199"/>
      <c r="G109" s="199"/>
      <c r="H109" s="199"/>
      <c r="I109" s="199"/>
      <c r="J109" s="199"/>
    </row>
  </sheetData>
  <mergeCells count="7">
    <mergeCell ref="A3:J3"/>
    <mergeCell ref="A100:J103"/>
    <mergeCell ref="B105:J105"/>
    <mergeCell ref="B106:J106"/>
    <mergeCell ref="B107:J107"/>
    <mergeCell ref="B96:J96"/>
    <mergeCell ref="B95:J95"/>
  </mergeCells>
  <printOptions horizontalCentered="1"/>
  <pageMargins left="0.19685039370078741" right="0.19685039370078741" top="0.98425196850393704" bottom="0.19685039370078741" header="0" footer="0"/>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3"/>
  <sheetViews>
    <sheetView topLeftCell="B1" zoomScale="90" zoomScaleNormal="90" workbookViewId="0">
      <selection activeCell="F79" sqref="F79"/>
    </sheetView>
  </sheetViews>
  <sheetFormatPr baseColWidth="10" defaultRowHeight="15.75" outlineLevelRow="2"/>
  <cols>
    <col min="1" max="1" width="5.42578125" style="162" customWidth="1"/>
    <col min="2" max="2" width="4.5703125" style="38" customWidth="1"/>
    <col min="3" max="3" width="4.42578125" style="38" customWidth="1"/>
    <col min="4" max="4" width="4" style="40" customWidth="1"/>
    <col min="5" max="5" width="2.42578125" style="41" customWidth="1"/>
    <col min="6" max="6" width="46.7109375" style="42" customWidth="1"/>
    <col min="7" max="7" width="13.28515625" style="188" customWidth="1"/>
    <col min="8" max="8" width="13.28515625" style="189" customWidth="1"/>
    <col min="9" max="9" width="11.42578125" style="162"/>
    <col min="10" max="10" width="12.42578125" style="182" bestFit="1" customWidth="1"/>
    <col min="11" max="11" width="3.85546875" style="162" customWidth="1"/>
    <col min="12" max="13" width="13.28515625" style="162" customWidth="1"/>
    <col min="14" max="14" width="11.42578125" style="162"/>
    <col min="15" max="15" width="12" style="162" bestFit="1" customWidth="1"/>
    <col min="16" max="16" width="11.42578125" style="162"/>
    <col min="17" max="17" width="11.85546875" style="162" customWidth="1"/>
    <col min="18" max="18" width="12.42578125" style="162" customWidth="1"/>
    <col min="19" max="20" width="11.42578125" style="162"/>
    <col min="21" max="21" width="13.28515625" style="162" bestFit="1" customWidth="1"/>
    <col min="22" max="31" width="11.42578125" style="162"/>
  </cols>
  <sheetData>
    <row r="1" spans="2:20" ht="15">
      <c r="B1" s="160"/>
      <c r="C1" s="160"/>
      <c r="D1" s="160"/>
      <c r="E1" s="160"/>
      <c r="F1" s="160"/>
    </row>
    <row r="2" spans="2:20" s="38" customFormat="1" ht="21">
      <c r="C2" s="295"/>
      <c r="D2" s="295"/>
      <c r="E2" s="295"/>
      <c r="F2" s="295"/>
      <c r="G2" s="295"/>
      <c r="H2" s="295"/>
      <c r="I2" s="295"/>
      <c r="J2" s="295"/>
      <c r="K2" s="295"/>
      <c r="L2" s="295"/>
      <c r="M2" s="295"/>
      <c r="N2" s="295"/>
      <c r="O2" s="295"/>
    </row>
    <row r="3" spans="2:20" s="38" customFormat="1" ht="16.5" customHeight="1">
      <c r="C3" s="296" t="s">
        <v>49</v>
      </c>
      <c r="D3" s="296"/>
      <c r="E3" s="296"/>
      <c r="F3" s="296"/>
      <c r="G3" s="296"/>
      <c r="H3" s="296"/>
      <c r="I3" s="296"/>
      <c r="J3" s="296"/>
      <c r="K3" s="296"/>
      <c r="L3" s="296"/>
      <c r="M3" s="296"/>
      <c r="N3" s="296"/>
      <c r="O3" s="296"/>
    </row>
    <row r="4" spans="2:20" s="38" customFormat="1" ht="3.75" customHeight="1">
      <c r="C4" s="39"/>
      <c r="D4" s="39"/>
      <c r="E4" s="39"/>
      <c r="F4" s="39"/>
      <c r="G4" s="190"/>
      <c r="H4" s="191"/>
      <c r="I4" s="39"/>
      <c r="J4" s="183"/>
      <c r="K4" s="39"/>
      <c r="L4" s="39"/>
      <c r="M4" s="117"/>
      <c r="N4" s="39"/>
      <c r="O4" s="39"/>
    </row>
    <row r="5" spans="2:20" s="38" customFormat="1">
      <c r="E5" s="40"/>
      <c r="F5" s="41"/>
      <c r="G5" s="305" t="s">
        <v>44</v>
      </c>
      <c r="H5" s="305"/>
      <c r="I5" s="297" t="s">
        <v>45</v>
      </c>
      <c r="J5" s="297"/>
      <c r="K5" s="39"/>
      <c r="L5" s="298" t="s">
        <v>46</v>
      </c>
      <c r="M5" s="298"/>
      <c r="N5" s="297" t="s">
        <v>45</v>
      </c>
      <c r="O5" s="297"/>
    </row>
    <row r="6" spans="2:20" s="38" customFormat="1" ht="15.75" customHeight="1">
      <c r="E6" s="40"/>
      <c r="F6" s="41"/>
      <c r="G6" s="91">
        <v>44593</v>
      </c>
      <c r="H6" s="91">
        <v>44228</v>
      </c>
      <c r="I6" s="43" t="s">
        <v>47</v>
      </c>
      <c r="J6" s="184" t="s">
        <v>48</v>
      </c>
      <c r="K6" s="43"/>
      <c r="L6" s="44" t="s">
        <v>120</v>
      </c>
      <c r="M6" s="44" t="s">
        <v>116</v>
      </c>
      <c r="N6" s="43" t="s">
        <v>47</v>
      </c>
      <c r="O6" s="43" t="s">
        <v>48</v>
      </c>
    </row>
    <row r="7" spans="2:20" s="38" customFormat="1" ht="6" customHeight="1">
      <c r="C7" s="45"/>
      <c r="D7" s="45"/>
      <c r="E7" s="45"/>
      <c r="F7" s="46"/>
      <c r="G7" s="192"/>
      <c r="H7" s="193"/>
      <c r="I7" s="43"/>
      <c r="J7" s="183"/>
      <c r="K7" s="39"/>
      <c r="L7" s="39"/>
      <c r="M7" s="117"/>
      <c r="N7" s="39"/>
      <c r="O7" s="39"/>
    </row>
    <row r="8" spans="2:20">
      <c r="B8" s="47" t="s">
        <v>0</v>
      </c>
      <c r="C8" s="47"/>
      <c r="D8" s="47"/>
      <c r="E8" s="47"/>
      <c r="F8" s="47"/>
      <c r="G8" s="48">
        <v>846030.8</v>
      </c>
      <c r="H8" s="48">
        <v>523897.10000000009</v>
      </c>
      <c r="I8" s="49">
        <v>0.61487971588313783</v>
      </c>
      <c r="J8" s="48">
        <v>322133.69999999995</v>
      </c>
      <c r="K8" s="50"/>
      <c r="L8" s="48">
        <v>1741611.4000000001</v>
      </c>
      <c r="M8" s="48">
        <v>1129657.7000000002</v>
      </c>
      <c r="N8" s="49">
        <v>0.54171604371837589</v>
      </c>
      <c r="O8" s="48">
        <v>611953.69999999995</v>
      </c>
      <c r="T8" s="186"/>
    </row>
    <row r="9" spans="2:20" ht="15">
      <c r="B9" s="51"/>
      <c r="C9" s="51" t="s">
        <v>1</v>
      </c>
      <c r="D9" s="51"/>
      <c r="E9" s="51"/>
      <c r="F9" s="51"/>
      <c r="G9" s="52">
        <v>787889.3</v>
      </c>
      <c r="H9" s="52">
        <v>490974.80000000005</v>
      </c>
      <c r="I9" s="53">
        <v>0.60474488711029561</v>
      </c>
      <c r="J9" s="52">
        <v>296914.5</v>
      </c>
      <c r="K9" s="54"/>
      <c r="L9" s="52">
        <v>1606947.5</v>
      </c>
      <c r="M9" s="52">
        <v>1038869.8</v>
      </c>
      <c r="N9" s="53">
        <v>0.54682280686184148</v>
      </c>
      <c r="O9" s="52">
        <v>568077.69999999995</v>
      </c>
      <c r="P9" s="163"/>
      <c r="T9" s="186"/>
    </row>
    <row r="10" spans="2:20" ht="15" hidden="1" outlineLevel="1">
      <c r="B10" s="56"/>
      <c r="C10" s="56"/>
      <c r="D10" s="56" t="s">
        <v>2</v>
      </c>
      <c r="E10" s="56"/>
      <c r="F10" s="56"/>
      <c r="G10" s="57">
        <v>148772.4</v>
      </c>
      <c r="H10" s="57">
        <v>89310.6</v>
      </c>
      <c r="I10" s="58">
        <v>0.66578659196108836</v>
      </c>
      <c r="J10" s="57">
        <v>59461.799999999988</v>
      </c>
      <c r="K10" s="59"/>
      <c r="L10" s="57">
        <v>310536.8</v>
      </c>
      <c r="M10" s="57">
        <v>194485</v>
      </c>
      <c r="N10" s="58">
        <v>0.59671337121114743</v>
      </c>
      <c r="O10" s="57">
        <v>116051.79999999999</v>
      </c>
      <c r="P10" s="163"/>
      <c r="Q10" s="56"/>
    </row>
    <row r="11" spans="2:20" ht="15" hidden="1" outlineLevel="1">
      <c r="B11" s="56"/>
      <c r="C11" s="56"/>
      <c r="D11" s="56" t="s">
        <v>3</v>
      </c>
      <c r="E11" s="56"/>
      <c r="F11" s="56"/>
      <c r="G11" s="57">
        <v>83144.3</v>
      </c>
      <c r="H11" s="57">
        <v>59122.8</v>
      </c>
      <c r="I11" s="58">
        <v>0.40629841617785356</v>
      </c>
      <c r="J11" s="57">
        <v>24021.5</v>
      </c>
      <c r="K11" s="59"/>
      <c r="L11" s="57">
        <v>164510.39999999999</v>
      </c>
      <c r="M11" s="57">
        <v>111626.5</v>
      </c>
      <c r="N11" s="58">
        <v>0.47375757548610764</v>
      </c>
      <c r="O11" s="57">
        <v>52883.899999999994</v>
      </c>
      <c r="P11" s="163"/>
      <c r="Q11" s="56"/>
    </row>
    <row r="12" spans="2:20" ht="15" hidden="1" outlineLevel="1">
      <c r="B12" s="56"/>
      <c r="C12" s="56"/>
      <c r="D12" s="56" t="s">
        <v>52</v>
      </c>
      <c r="E12" s="56"/>
      <c r="F12" s="56"/>
      <c r="G12" s="57">
        <v>262230.40000000002</v>
      </c>
      <c r="H12" s="57">
        <v>160035.29999999999</v>
      </c>
      <c r="I12" s="58">
        <v>0.63857848862094824</v>
      </c>
      <c r="J12" s="57">
        <v>102195.10000000003</v>
      </c>
      <c r="K12" s="59"/>
      <c r="L12" s="57">
        <v>585565.30000000005</v>
      </c>
      <c r="M12" s="57">
        <v>349946.8</v>
      </c>
      <c r="N12" s="58">
        <v>0.6732980555901642</v>
      </c>
      <c r="O12" s="57">
        <v>235618.50000000006</v>
      </c>
      <c r="P12" s="163"/>
      <c r="Q12" s="56"/>
    </row>
    <row r="13" spans="2:20" ht="15" hidden="1" outlineLevel="1">
      <c r="B13" s="56"/>
      <c r="C13" s="56"/>
      <c r="D13" s="56" t="s">
        <v>4</v>
      </c>
      <c r="E13" s="56"/>
      <c r="F13" s="56"/>
      <c r="G13" s="57">
        <v>76678.2</v>
      </c>
      <c r="H13" s="57">
        <v>34411.1</v>
      </c>
      <c r="I13" s="58">
        <v>1.2282984269610679</v>
      </c>
      <c r="J13" s="57">
        <v>42267.1</v>
      </c>
      <c r="K13" s="59"/>
      <c r="L13" s="57">
        <v>154203.4</v>
      </c>
      <c r="M13" s="57">
        <v>84955.4</v>
      </c>
      <c r="N13" s="58">
        <v>0.81511004597706571</v>
      </c>
      <c r="O13" s="57">
        <v>69248</v>
      </c>
      <c r="P13" s="163"/>
      <c r="Q13" s="56"/>
    </row>
    <row r="14" spans="2:20" ht="15" hidden="1" outlineLevel="1">
      <c r="B14" s="56"/>
      <c r="C14" s="56"/>
      <c r="D14" s="56" t="s">
        <v>5</v>
      </c>
      <c r="E14" s="56"/>
      <c r="F14" s="56"/>
      <c r="G14" s="57">
        <v>11896.999999999998</v>
      </c>
      <c r="H14" s="57">
        <v>8140.0000000000009</v>
      </c>
      <c r="I14" s="58">
        <v>0.46154791154791108</v>
      </c>
      <c r="J14" s="57">
        <v>3756.9999999999973</v>
      </c>
      <c r="K14" s="59"/>
      <c r="L14" s="57">
        <v>14086.8</v>
      </c>
      <c r="M14" s="57">
        <v>10413.700000000001</v>
      </c>
      <c r="N14" s="58">
        <v>0.35271805410180801</v>
      </c>
      <c r="O14" s="57">
        <v>3673.0999999999985</v>
      </c>
      <c r="P14" s="163"/>
      <c r="Q14" s="56"/>
    </row>
    <row r="15" spans="2:20" ht="15" hidden="1" outlineLevel="1">
      <c r="B15" s="56"/>
      <c r="C15" s="56"/>
      <c r="D15" s="56" t="s">
        <v>6</v>
      </c>
      <c r="E15" s="56"/>
      <c r="F15" s="56"/>
      <c r="G15" s="57">
        <v>13463.8</v>
      </c>
      <c r="H15" s="57">
        <v>8103.5</v>
      </c>
      <c r="I15" s="58">
        <v>0.66147960757697288</v>
      </c>
      <c r="J15" s="57">
        <v>5360.2999999999993</v>
      </c>
      <c r="K15" s="59"/>
      <c r="L15" s="57">
        <v>27259.199999999997</v>
      </c>
      <c r="M15" s="57">
        <v>18126.3</v>
      </c>
      <c r="N15" s="58">
        <v>0.50384799986759554</v>
      </c>
      <c r="O15" s="57">
        <v>9132.8999999999978</v>
      </c>
      <c r="P15" s="163"/>
      <c r="Q15" s="56"/>
    </row>
    <row r="16" spans="2:20" ht="15" hidden="1" outlineLevel="1">
      <c r="B16" s="56"/>
      <c r="C16" s="56"/>
      <c r="D16" s="56" t="s">
        <v>7</v>
      </c>
      <c r="E16" s="56"/>
      <c r="F16" s="56"/>
      <c r="G16" s="57">
        <v>94698.7</v>
      </c>
      <c r="H16" s="57">
        <v>61816</v>
      </c>
      <c r="I16" s="58">
        <v>0.53194480393425647</v>
      </c>
      <c r="J16" s="57">
        <v>32882.699999999997</v>
      </c>
      <c r="K16" s="59"/>
      <c r="L16" s="57">
        <v>162021.4</v>
      </c>
      <c r="M16" s="57">
        <v>138919.29999999999</v>
      </c>
      <c r="N16" s="58">
        <v>0.1662987072350639</v>
      </c>
      <c r="O16" s="57">
        <v>23102.100000000006</v>
      </c>
      <c r="P16" s="163"/>
      <c r="Q16" s="56"/>
    </row>
    <row r="17" spans="2:21" ht="15" hidden="1" outlineLevel="1">
      <c r="B17" s="56"/>
      <c r="C17" s="56"/>
      <c r="D17" s="56" t="s">
        <v>8</v>
      </c>
      <c r="E17" s="56"/>
      <c r="F17" s="56"/>
      <c r="G17" s="57">
        <v>29538.2</v>
      </c>
      <c r="H17" s="57">
        <v>17588.2</v>
      </c>
      <c r="I17" s="58">
        <v>0.67943280153739427</v>
      </c>
      <c r="J17" s="57">
        <v>11950</v>
      </c>
      <c r="K17" s="59"/>
      <c r="L17" s="57">
        <v>63170.899999999994</v>
      </c>
      <c r="M17" s="57">
        <v>37771.300000000003</v>
      </c>
      <c r="N17" s="58">
        <v>0.67245765965164006</v>
      </c>
      <c r="O17" s="57">
        <v>25399.599999999991</v>
      </c>
      <c r="P17" s="163"/>
      <c r="Q17" s="56"/>
    </row>
    <row r="18" spans="2:21" ht="15" hidden="1" outlineLevel="1">
      <c r="B18" s="56"/>
      <c r="C18" s="56"/>
      <c r="D18" s="56" t="s">
        <v>121</v>
      </c>
      <c r="E18" s="56"/>
      <c r="F18" s="56"/>
      <c r="G18" s="57">
        <v>67466.3</v>
      </c>
      <c r="H18" s="57">
        <v>52447.3</v>
      </c>
      <c r="I18" s="58">
        <v>0.28636364503034484</v>
      </c>
      <c r="J18" s="57">
        <v>15019</v>
      </c>
      <c r="K18" s="59"/>
      <c r="L18" s="57">
        <v>125593.30000000002</v>
      </c>
      <c r="M18" s="57">
        <v>92625.5</v>
      </c>
      <c r="N18" s="58">
        <v>0.35592574399058585</v>
      </c>
      <c r="O18" s="57">
        <v>32967.800000000017</v>
      </c>
      <c r="P18" s="163"/>
      <c r="Q18" s="169"/>
    </row>
    <row r="19" spans="2:21" ht="15" collapsed="1">
      <c r="B19" s="51"/>
      <c r="C19" s="51" t="s">
        <v>110</v>
      </c>
      <c r="D19" s="51"/>
      <c r="E19" s="51"/>
      <c r="F19" s="51"/>
      <c r="G19" s="52">
        <v>30909.900000000005</v>
      </c>
      <c r="H19" s="52">
        <v>16804</v>
      </c>
      <c r="I19" s="53">
        <v>0.83943703880028586</v>
      </c>
      <c r="J19" s="52">
        <v>14105.900000000005</v>
      </c>
      <c r="K19" s="54"/>
      <c r="L19" s="52">
        <v>71285.3</v>
      </c>
      <c r="M19" s="52">
        <v>53192.2</v>
      </c>
      <c r="N19" s="53">
        <v>0.34014573565297179</v>
      </c>
      <c r="O19" s="52">
        <v>18093.100000000006</v>
      </c>
      <c r="P19" s="163"/>
      <c r="Q19" s="56"/>
    </row>
    <row r="20" spans="2:21" ht="15" hidden="1" outlineLevel="1">
      <c r="B20" s="56"/>
      <c r="C20" s="56"/>
      <c r="D20" s="56" t="s">
        <v>113</v>
      </c>
      <c r="E20" s="56"/>
      <c r="F20" s="56"/>
      <c r="G20" s="57">
        <v>7567.1</v>
      </c>
      <c r="H20" s="57">
        <v>6617.3</v>
      </c>
      <c r="I20" s="58">
        <v>0.14353286083447925</v>
      </c>
      <c r="J20" s="57">
        <v>949.80000000000018</v>
      </c>
      <c r="K20" s="59"/>
      <c r="L20" s="57">
        <v>19519.300000000003</v>
      </c>
      <c r="M20" s="57">
        <v>22625.7</v>
      </c>
      <c r="N20" s="58">
        <v>-0.13729519970652837</v>
      </c>
      <c r="O20" s="57">
        <v>-3106.3999999999978</v>
      </c>
      <c r="P20" s="163"/>
      <c r="Q20" s="56"/>
    </row>
    <row r="21" spans="2:21" ht="15" hidden="1" outlineLevel="1">
      <c r="B21" s="56"/>
      <c r="C21" s="56"/>
      <c r="D21" s="56" t="s">
        <v>10</v>
      </c>
      <c r="E21" s="56"/>
      <c r="F21" s="56"/>
      <c r="G21" s="57">
        <v>23342.800000000003</v>
      </c>
      <c r="H21" s="57">
        <v>10186.700000000001</v>
      </c>
      <c r="I21" s="58">
        <v>1.2914977372456242</v>
      </c>
      <c r="J21" s="57">
        <v>13156.100000000002</v>
      </c>
      <c r="K21" s="59"/>
      <c r="L21" s="57">
        <v>51766</v>
      </c>
      <c r="M21" s="57">
        <v>30566.5</v>
      </c>
      <c r="N21" s="58">
        <v>0.69355339996401288</v>
      </c>
      <c r="O21" s="57">
        <v>21199.5</v>
      </c>
      <c r="P21" s="163"/>
    </row>
    <row r="22" spans="2:21" ht="15" collapsed="1">
      <c r="B22" s="51"/>
      <c r="C22" s="51" t="s">
        <v>11</v>
      </c>
      <c r="D22" s="51"/>
      <c r="E22" s="51"/>
      <c r="F22" s="51"/>
      <c r="G22" s="52">
        <v>25864.1</v>
      </c>
      <c r="H22" s="52">
        <v>16113.8</v>
      </c>
      <c r="I22" s="53">
        <v>0.60509004704042502</v>
      </c>
      <c r="J22" s="52">
        <v>9750.2999999999993</v>
      </c>
      <c r="K22" s="54"/>
      <c r="L22" s="52">
        <v>60600.799999999996</v>
      </c>
      <c r="M22" s="52">
        <v>35795.399999999994</v>
      </c>
      <c r="N22" s="53">
        <v>0.69297730993367868</v>
      </c>
      <c r="O22" s="52">
        <v>24805.4</v>
      </c>
      <c r="P22" s="163"/>
    </row>
    <row r="23" spans="2:21" ht="15" hidden="1" outlineLevel="1">
      <c r="B23" s="56"/>
      <c r="C23" s="56"/>
      <c r="D23" s="56" t="s">
        <v>12</v>
      </c>
      <c r="E23" s="56"/>
      <c r="F23" s="56"/>
      <c r="G23" s="57">
        <v>18460.400000000001</v>
      </c>
      <c r="H23" s="57">
        <v>13802.4</v>
      </c>
      <c r="I23" s="58">
        <v>0.33747754013794706</v>
      </c>
      <c r="J23" s="57">
        <v>4658.0000000000018</v>
      </c>
      <c r="K23" s="59"/>
      <c r="L23" s="57">
        <v>43342.200000000004</v>
      </c>
      <c r="M23" s="57">
        <v>28135.9</v>
      </c>
      <c r="N23" s="58">
        <v>0.5404589865616527</v>
      </c>
      <c r="O23" s="57">
        <v>15206.300000000003</v>
      </c>
      <c r="P23" s="163"/>
    </row>
    <row r="24" spans="2:21" ht="15" hidden="1" outlineLevel="1">
      <c r="B24" s="56"/>
      <c r="C24" s="56"/>
      <c r="D24" s="56" t="s">
        <v>13</v>
      </c>
      <c r="E24" s="56"/>
      <c r="F24" s="56"/>
      <c r="G24" s="57">
        <v>522.4</v>
      </c>
      <c r="H24" s="57">
        <v>503.09999999999997</v>
      </c>
      <c r="I24" s="58">
        <v>3.83621546412245E-2</v>
      </c>
      <c r="J24" s="57">
        <v>19.300000000000011</v>
      </c>
      <c r="K24" s="59"/>
      <c r="L24" s="57">
        <v>3399.6</v>
      </c>
      <c r="M24" s="57">
        <v>2518.7999999999997</v>
      </c>
      <c r="N24" s="58">
        <v>0.34969032872796579</v>
      </c>
      <c r="O24" s="57">
        <v>880.80000000000018</v>
      </c>
      <c r="P24" s="163"/>
    </row>
    <row r="25" spans="2:21" ht="15" hidden="1" outlineLevel="1">
      <c r="B25" s="56"/>
      <c r="C25" s="56"/>
      <c r="D25" s="56" t="s">
        <v>14</v>
      </c>
      <c r="E25" s="56"/>
      <c r="F25" s="56"/>
      <c r="G25" s="57">
        <v>6881.3000000000011</v>
      </c>
      <c r="H25" s="57">
        <v>1808.2999999999997</v>
      </c>
      <c r="I25" s="58">
        <v>2.8053973345130796</v>
      </c>
      <c r="J25" s="57">
        <v>5073.0000000000018</v>
      </c>
      <c r="K25" s="59"/>
      <c r="L25" s="57">
        <v>13859.000000000002</v>
      </c>
      <c r="M25" s="57">
        <v>5140.6999999999989</v>
      </c>
      <c r="N25" s="58">
        <v>1.6959363510805932</v>
      </c>
      <c r="O25" s="57">
        <v>8718.3000000000029</v>
      </c>
      <c r="P25" s="163"/>
    </row>
    <row r="26" spans="2:21" ht="15" collapsed="1">
      <c r="B26" s="51"/>
      <c r="C26" s="51" t="s">
        <v>15</v>
      </c>
      <c r="D26" s="51"/>
      <c r="E26" s="51"/>
      <c r="F26" s="51"/>
      <c r="G26" s="52">
        <v>1367.5</v>
      </c>
      <c r="H26" s="52">
        <v>4.5</v>
      </c>
      <c r="I26" s="53">
        <v>302.88888888888891</v>
      </c>
      <c r="J26" s="52">
        <v>1363</v>
      </c>
      <c r="K26" s="54"/>
      <c r="L26" s="52">
        <v>2777.8</v>
      </c>
      <c r="M26" s="52">
        <v>1800.2999999999997</v>
      </c>
      <c r="N26" s="53">
        <v>0.54296506137865941</v>
      </c>
      <c r="O26" s="52">
        <v>977.50000000000045</v>
      </c>
      <c r="P26" s="163"/>
    </row>
    <row r="27" spans="2:21">
      <c r="G27" s="179"/>
      <c r="H27" s="57"/>
      <c r="I27" s="58"/>
      <c r="J27" s="57"/>
      <c r="K27" s="59"/>
      <c r="L27" s="57"/>
      <c r="M27" s="57"/>
      <c r="N27" s="58"/>
      <c r="O27" s="57"/>
      <c r="P27" s="163"/>
    </row>
    <row r="28" spans="2:21">
      <c r="B28" s="47" t="s">
        <v>16</v>
      </c>
      <c r="C28" s="47"/>
      <c r="D28" s="47"/>
      <c r="E28" s="47"/>
      <c r="F28" s="47"/>
      <c r="G28" s="177">
        <v>922314.3</v>
      </c>
      <c r="H28" s="48">
        <v>542654.29999999993</v>
      </c>
      <c r="I28" s="49">
        <v>0.69963510839221255</v>
      </c>
      <c r="J28" s="48">
        <v>379660.00000000012</v>
      </c>
      <c r="K28" s="50"/>
      <c r="L28" s="48">
        <v>1834592.9334459999</v>
      </c>
      <c r="M28" s="48">
        <v>1124341.2999999998</v>
      </c>
      <c r="N28" s="49">
        <v>0.63170465537999898</v>
      </c>
      <c r="O28" s="48">
        <v>710251.63344600005</v>
      </c>
      <c r="P28" s="185"/>
      <c r="Q28" s="185"/>
      <c r="R28" s="185"/>
      <c r="S28" s="163"/>
      <c r="T28" s="163"/>
      <c r="U28" s="163"/>
    </row>
    <row r="29" spans="2:21" ht="15">
      <c r="B29" s="51"/>
      <c r="C29" s="51" t="s">
        <v>17</v>
      </c>
      <c r="D29" s="51"/>
      <c r="E29" s="51"/>
      <c r="F29" s="51"/>
      <c r="G29" s="178">
        <v>871373.8</v>
      </c>
      <c r="H29" s="52">
        <v>509791.29999999993</v>
      </c>
      <c r="I29" s="53">
        <v>0.70927554079483146</v>
      </c>
      <c r="J29" s="52">
        <v>361582.50000000012</v>
      </c>
      <c r="K29" s="54"/>
      <c r="L29" s="52">
        <v>1722002.033446</v>
      </c>
      <c r="M29" s="52">
        <v>1057821.3999999999</v>
      </c>
      <c r="N29" s="53">
        <v>0.62787596606194596</v>
      </c>
      <c r="O29" s="52">
        <v>664180.63344600005</v>
      </c>
      <c r="P29" s="163"/>
      <c r="R29" s="163"/>
      <c r="S29" s="163"/>
      <c r="T29" s="163"/>
      <c r="U29" s="163"/>
    </row>
    <row r="30" spans="2:21">
      <c r="B30" s="62"/>
      <c r="C30" s="62" t="s">
        <v>41</v>
      </c>
      <c r="D30" s="63"/>
      <c r="E30" s="64"/>
      <c r="F30" s="65"/>
      <c r="G30" s="180">
        <v>529466.1</v>
      </c>
      <c r="H30" s="66">
        <v>314311.3</v>
      </c>
      <c r="I30" s="67">
        <v>0.68452772776543513</v>
      </c>
      <c r="J30" s="66">
        <v>215154.8</v>
      </c>
      <c r="K30" s="68"/>
      <c r="L30" s="66">
        <v>1049204.3917999999</v>
      </c>
      <c r="M30" s="66">
        <v>644902.80000000005</v>
      </c>
      <c r="N30" s="67">
        <v>0.62691864851571388</v>
      </c>
      <c r="O30" s="66">
        <v>404301.59179999982</v>
      </c>
      <c r="P30" s="163"/>
    </row>
    <row r="31" spans="2:21" ht="15" hidden="1" outlineLevel="1">
      <c r="B31" s="56"/>
      <c r="C31" s="56"/>
      <c r="D31" s="56" t="s">
        <v>18</v>
      </c>
      <c r="E31" s="56"/>
      <c r="F31" s="56"/>
      <c r="G31" s="179">
        <v>334809.8</v>
      </c>
      <c r="H31" s="57">
        <v>208629.8</v>
      </c>
      <c r="I31" s="58">
        <v>0.60480334065411556</v>
      </c>
      <c r="J31" s="57">
        <v>126180</v>
      </c>
      <c r="K31" s="59"/>
      <c r="L31" s="57">
        <v>679321.5</v>
      </c>
      <c r="M31" s="57">
        <v>419153.5</v>
      </c>
      <c r="N31" s="58">
        <v>0.62069862234241158</v>
      </c>
      <c r="O31" s="57">
        <v>260168</v>
      </c>
      <c r="P31" s="163"/>
    </row>
    <row r="32" spans="2:21" ht="15" hidden="1" outlineLevel="1">
      <c r="B32" s="56"/>
      <c r="C32" s="56"/>
      <c r="D32" s="56" t="s">
        <v>53</v>
      </c>
      <c r="E32" s="56"/>
      <c r="F32" s="56"/>
      <c r="G32" s="179">
        <v>21947.5</v>
      </c>
      <c r="H32" s="57">
        <v>14488.8</v>
      </c>
      <c r="I32" s="58">
        <v>0.51479073491248428</v>
      </c>
      <c r="J32" s="57">
        <v>7458.7000000000007</v>
      </c>
      <c r="K32" s="59"/>
      <c r="L32" s="57">
        <v>44724.2</v>
      </c>
      <c r="M32" s="57">
        <v>29404.6</v>
      </c>
      <c r="N32" s="58">
        <v>0.52099331397128346</v>
      </c>
      <c r="O32" s="57">
        <v>15319.599999999999</v>
      </c>
      <c r="P32" s="163"/>
      <c r="Q32" s="163"/>
      <c r="R32" s="163"/>
      <c r="S32" s="163"/>
      <c r="T32" s="176"/>
    </row>
    <row r="33" spans="2:16" ht="15" hidden="1" outlineLevel="1">
      <c r="B33" s="56"/>
      <c r="C33" s="56"/>
      <c r="D33" s="56" t="s">
        <v>54</v>
      </c>
      <c r="E33" s="56"/>
      <c r="F33" s="56"/>
      <c r="G33" s="179">
        <v>35496.5</v>
      </c>
      <c r="H33" s="57">
        <v>17187.400000000001</v>
      </c>
      <c r="I33" s="58">
        <v>1.0652629251661101</v>
      </c>
      <c r="J33" s="57">
        <v>18309.099999999999</v>
      </c>
      <c r="K33" s="59"/>
      <c r="L33" s="57">
        <v>73468.399999999994</v>
      </c>
      <c r="M33" s="57">
        <v>34820.5</v>
      </c>
      <c r="N33" s="58">
        <v>1.1099180080699584</v>
      </c>
      <c r="O33" s="57">
        <v>38647.899999999994</v>
      </c>
      <c r="P33" s="163"/>
    </row>
    <row r="34" spans="2:16" ht="15" hidden="1" outlineLevel="1">
      <c r="B34" s="56"/>
      <c r="C34" s="56"/>
      <c r="D34" s="56" t="s">
        <v>19</v>
      </c>
      <c r="E34" s="56"/>
      <c r="F34" s="56"/>
      <c r="G34" s="179">
        <v>32264.3</v>
      </c>
      <c r="H34" s="57">
        <v>19658.3</v>
      </c>
      <c r="I34" s="58">
        <v>0.6412558563049704</v>
      </c>
      <c r="J34" s="170">
        <v>12606</v>
      </c>
      <c r="K34" s="59"/>
      <c r="L34" s="57">
        <v>69685.600000000006</v>
      </c>
      <c r="M34" s="57">
        <v>42693.399999999994</v>
      </c>
      <c r="N34" s="58">
        <v>0.63223355366403267</v>
      </c>
      <c r="O34" s="170">
        <v>26992.200000000012</v>
      </c>
      <c r="P34" s="163"/>
    </row>
    <row r="35" spans="2:16" ht="15" hidden="1" outlineLevel="1">
      <c r="B35" s="56"/>
      <c r="C35" s="56"/>
      <c r="D35" s="56" t="s">
        <v>42</v>
      </c>
      <c r="E35" s="56"/>
      <c r="F35" s="56"/>
      <c r="G35" s="179">
        <v>38361.199999999997</v>
      </c>
      <c r="H35" s="57">
        <v>20021</v>
      </c>
      <c r="I35" s="58">
        <v>0.91604814944308455</v>
      </c>
      <c r="J35" s="57">
        <v>18340.199999999997</v>
      </c>
      <c r="K35" s="59"/>
      <c r="L35" s="57">
        <v>76428.5</v>
      </c>
      <c r="M35" s="57">
        <v>45572.9</v>
      </c>
      <c r="N35" s="58">
        <v>0.67706027046775596</v>
      </c>
      <c r="O35" s="57">
        <v>30855.599999999999</v>
      </c>
      <c r="P35" s="163"/>
    </row>
    <row r="36" spans="2:16" ht="15" hidden="1" outlineLevel="1">
      <c r="B36" s="56"/>
      <c r="C36" s="56"/>
      <c r="D36" s="56" t="s">
        <v>115</v>
      </c>
      <c r="E36" s="56"/>
      <c r="F36" s="56"/>
      <c r="G36" s="179">
        <v>66586.8</v>
      </c>
      <c r="H36" s="57">
        <v>34326</v>
      </c>
      <c r="I36" s="58">
        <v>0.93983569306065373</v>
      </c>
      <c r="J36" s="57">
        <v>32260.800000000003</v>
      </c>
      <c r="K36" s="59"/>
      <c r="L36" s="57">
        <v>105576.1918</v>
      </c>
      <c r="M36" s="57">
        <v>73257.899999999994</v>
      </c>
      <c r="N36" s="58">
        <v>0.44115777001524759</v>
      </c>
      <c r="O36" s="57">
        <v>32318.291800000006</v>
      </c>
      <c r="P36" s="163"/>
    </row>
    <row r="37" spans="2:16" collapsed="1">
      <c r="B37" s="62"/>
      <c r="C37" s="62" t="s">
        <v>21</v>
      </c>
      <c r="D37" s="63"/>
      <c r="E37" s="64"/>
      <c r="F37" s="65"/>
      <c r="G37" s="180">
        <v>111455.29999999999</v>
      </c>
      <c r="H37" s="66">
        <v>62491.600000000006</v>
      </c>
      <c r="I37" s="67">
        <v>0.78352450569356491</v>
      </c>
      <c r="J37" s="66">
        <v>48963.699999999983</v>
      </c>
      <c r="K37" s="68"/>
      <c r="L37" s="66">
        <v>196721.5</v>
      </c>
      <c r="M37" s="66">
        <v>119494.1</v>
      </c>
      <c r="N37" s="67">
        <v>0.64628630200152126</v>
      </c>
      <c r="O37" s="66">
        <v>77227.399999999994</v>
      </c>
      <c r="P37" s="163"/>
    </row>
    <row r="38" spans="2:16" ht="15" hidden="1" outlineLevel="1">
      <c r="B38" s="56"/>
      <c r="C38" s="56"/>
      <c r="D38" s="56" t="s">
        <v>22</v>
      </c>
      <c r="E38" s="56"/>
      <c r="F38" s="56"/>
      <c r="G38" s="179">
        <v>76105.399999999994</v>
      </c>
      <c r="H38" s="57">
        <v>39151.199999999997</v>
      </c>
      <c r="I38" s="58">
        <v>0.94388422321665755</v>
      </c>
      <c r="J38" s="57">
        <v>36954.199999999997</v>
      </c>
      <c r="K38" s="59"/>
      <c r="L38" s="57">
        <v>137369.9</v>
      </c>
      <c r="M38" s="57">
        <v>73981.099999999991</v>
      </c>
      <c r="N38" s="58">
        <v>0.8568242429485371</v>
      </c>
      <c r="O38" s="57">
        <v>63388.800000000003</v>
      </c>
      <c r="P38" s="163"/>
    </row>
    <row r="39" spans="2:16" ht="15" hidden="1" outlineLevel="1">
      <c r="B39" s="56"/>
      <c r="C39" s="56"/>
      <c r="D39" s="56" t="s">
        <v>23</v>
      </c>
      <c r="E39" s="56"/>
      <c r="F39" s="56"/>
      <c r="G39" s="179">
        <v>33652.9</v>
      </c>
      <c r="H39" s="57">
        <v>22157.699999999997</v>
      </c>
      <c r="I39" s="58">
        <v>0.51879030765828604</v>
      </c>
      <c r="J39" s="57">
        <v>11495.200000000004</v>
      </c>
      <c r="K39" s="59"/>
      <c r="L39" s="57">
        <v>56024.700000000004</v>
      </c>
      <c r="M39" s="57">
        <v>40569.899999999994</v>
      </c>
      <c r="N39" s="58">
        <v>0.38094252142598362</v>
      </c>
      <c r="O39" s="57">
        <v>15454.80000000001</v>
      </c>
      <c r="P39" s="163"/>
    </row>
    <row r="40" spans="2:16" ht="15" hidden="1" outlineLevel="1">
      <c r="B40" s="56"/>
      <c r="C40" s="56"/>
      <c r="D40" s="56" t="s">
        <v>119</v>
      </c>
      <c r="E40" s="56"/>
      <c r="F40" s="56"/>
      <c r="G40" s="179">
        <v>1696.9999999999998</v>
      </c>
      <c r="H40" s="57">
        <v>1182.7</v>
      </c>
      <c r="I40" s="58">
        <v>0.43485245624418689</v>
      </c>
      <c r="J40" s="57">
        <v>514.29999999999973</v>
      </c>
      <c r="K40" s="59"/>
      <c r="L40" s="57">
        <v>3326.8999999999996</v>
      </c>
      <c r="M40" s="57">
        <v>4943.1000000000004</v>
      </c>
      <c r="N40" s="58">
        <v>-0.32696081406404898</v>
      </c>
      <c r="O40" s="57">
        <v>-1616.2000000000007</v>
      </c>
      <c r="P40" s="163"/>
    </row>
    <row r="41" spans="2:16" collapsed="1">
      <c r="B41" s="62"/>
      <c r="C41" s="62" t="s">
        <v>25</v>
      </c>
      <c r="D41" s="63"/>
      <c r="E41" s="64"/>
      <c r="F41" s="65"/>
      <c r="G41" s="180">
        <v>146892.69999999998</v>
      </c>
      <c r="H41" s="66">
        <v>89967.1</v>
      </c>
      <c r="I41" s="67">
        <v>0.63273796754591372</v>
      </c>
      <c r="J41" s="66">
        <v>56925.599999999977</v>
      </c>
      <c r="K41" s="68"/>
      <c r="L41" s="66">
        <v>308491.24164599995</v>
      </c>
      <c r="M41" s="66">
        <v>193473.30000000002</v>
      </c>
      <c r="N41" s="67">
        <v>0.59448999756555509</v>
      </c>
      <c r="O41" s="66">
        <v>115017.94164599993</v>
      </c>
      <c r="P41" s="163"/>
    </row>
    <row r="42" spans="2:16" ht="15" hidden="1" outlineLevel="1">
      <c r="B42" s="56"/>
      <c r="C42" s="56"/>
      <c r="D42" s="56" t="s">
        <v>26</v>
      </c>
      <c r="E42" s="56"/>
      <c r="F42" s="56"/>
      <c r="G42" s="179">
        <v>113488.2</v>
      </c>
      <c r="H42" s="57">
        <v>65172.69999999999</v>
      </c>
      <c r="I42" s="58">
        <v>0.7413456861538652</v>
      </c>
      <c r="J42" s="57">
        <v>48315.500000000007</v>
      </c>
      <c r="K42" s="59"/>
      <c r="L42" s="57">
        <v>237323.69999999998</v>
      </c>
      <c r="M42" s="57">
        <v>144717.4</v>
      </c>
      <c r="N42" s="58">
        <v>0.63991130299466392</v>
      </c>
      <c r="O42" s="57">
        <v>92606.299999999988</v>
      </c>
      <c r="P42" s="163"/>
    </row>
    <row r="43" spans="2:16" ht="15" hidden="1" outlineLevel="1">
      <c r="B43" s="56"/>
      <c r="C43" s="56"/>
      <c r="D43" s="56" t="s">
        <v>27</v>
      </c>
      <c r="E43" s="56"/>
      <c r="F43" s="56"/>
      <c r="G43" s="179">
        <v>33404.5</v>
      </c>
      <c r="H43" s="57">
        <v>24794.400000000001</v>
      </c>
      <c r="I43" s="58">
        <v>0.34725986513083584</v>
      </c>
      <c r="J43" s="57">
        <v>8610.0999999999985</v>
      </c>
      <c r="K43" s="59"/>
      <c r="L43" s="57">
        <v>71167.541645999998</v>
      </c>
      <c r="M43" s="57">
        <v>48755.899999999994</v>
      </c>
      <c r="N43" s="58">
        <v>0.4596703505832116</v>
      </c>
      <c r="O43" s="57">
        <v>22411.641646000004</v>
      </c>
      <c r="P43" s="163"/>
    </row>
    <row r="44" spans="2:16" collapsed="1">
      <c r="B44" s="62"/>
      <c r="C44" s="62" t="s">
        <v>43</v>
      </c>
      <c r="D44" s="63"/>
      <c r="E44" s="64"/>
      <c r="F44" s="65"/>
      <c r="G44" s="180">
        <v>28327.7</v>
      </c>
      <c r="H44" s="66">
        <v>17556.599999999999</v>
      </c>
      <c r="I44" s="67">
        <v>0.61350717109235298</v>
      </c>
      <c r="J44" s="66">
        <v>10771.100000000002</v>
      </c>
      <c r="K44" s="68"/>
      <c r="L44" s="66">
        <v>57138.399999999994</v>
      </c>
      <c r="M44" s="66">
        <v>38789.099999999991</v>
      </c>
      <c r="N44" s="67">
        <v>0.47305299684705249</v>
      </c>
      <c r="O44" s="66">
        <v>18349.300000000003</v>
      </c>
      <c r="P44" s="163"/>
    </row>
    <row r="45" spans="2:16" ht="15" hidden="1" outlineLevel="1">
      <c r="B45" s="56"/>
      <c r="C45" s="56"/>
      <c r="D45" s="56" t="s">
        <v>29</v>
      </c>
      <c r="E45" s="56"/>
      <c r="F45" s="56"/>
      <c r="G45" s="179">
        <v>8273.5999999999985</v>
      </c>
      <c r="H45" s="57">
        <v>4761.9000000000005</v>
      </c>
      <c r="I45" s="58">
        <v>0.73745773745773691</v>
      </c>
      <c r="J45" s="57">
        <v>3511.699999999998</v>
      </c>
      <c r="K45" s="59"/>
      <c r="L45" s="57">
        <v>16129.899999999998</v>
      </c>
      <c r="M45" s="57">
        <v>8540.6</v>
      </c>
      <c r="N45" s="58">
        <v>0.88861438306442131</v>
      </c>
      <c r="O45" s="57">
        <v>7589.2999999999975</v>
      </c>
      <c r="P45" s="163"/>
    </row>
    <row r="46" spans="2:16" ht="15" hidden="1" outlineLevel="1">
      <c r="B46" s="56"/>
      <c r="C46" s="56"/>
      <c r="D46" s="56" t="s">
        <v>30</v>
      </c>
      <c r="E46" s="56"/>
      <c r="F46" s="56"/>
      <c r="G46" s="179">
        <v>4478.3999999999996</v>
      </c>
      <c r="H46" s="57">
        <v>4321.3999999999996</v>
      </c>
      <c r="I46" s="58">
        <v>3.6330818716156843E-2</v>
      </c>
      <c r="J46" s="57">
        <v>157</v>
      </c>
      <c r="K46" s="59"/>
      <c r="L46" s="57">
        <v>8956.7999999999993</v>
      </c>
      <c r="M46" s="57">
        <v>5711.9</v>
      </c>
      <c r="N46" s="58">
        <v>0.56809467952870318</v>
      </c>
      <c r="O46" s="57">
        <v>3244.8999999999996</v>
      </c>
      <c r="P46" s="163"/>
    </row>
    <row r="47" spans="2:16" ht="15" hidden="1" outlineLevel="1">
      <c r="B47" s="56"/>
      <c r="C47" s="56"/>
      <c r="D47" s="56" t="s">
        <v>31</v>
      </c>
      <c r="E47" s="56"/>
      <c r="F47" s="56"/>
      <c r="G47" s="179">
        <v>3059.2</v>
      </c>
      <c r="H47" s="57">
        <v>723.1</v>
      </c>
      <c r="I47" s="58">
        <v>3.230673489143963</v>
      </c>
      <c r="J47" s="57">
        <v>2336.1</v>
      </c>
      <c r="K47" s="59"/>
      <c r="L47" s="57">
        <v>6287.7999999999993</v>
      </c>
      <c r="M47" s="57">
        <v>2748.2999999999997</v>
      </c>
      <c r="N47" s="58">
        <v>1.2878870574536987</v>
      </c>
      <c r="O47" s="57">
        <v>3539.4999999999995</v>
      </c>
      <c r="P47" s="163"/>
    </row>
    <row r="48" spans="2:16" ht="15" hidden="1" outlineLevel="1">
      <c r="B48" s="56"/>
      <c r="C48" s="56"/>
      <c r="D48" s="56" t="s">
        <v>118</v>
      </c>
      <c r="E48" s="56"/>
      <c r="F48" s="56"/>
      <c r="G48" s="179">
        <v>12516.5</v>
      </c>
      <c r="H48" s="57">
        <v>7750.2</v>
      </c>
      <c r="I48" s="58">
        <v>0.61499058088823522</v>
      </c>
      <c r="J48" s="57">
        <v>4766.3</v>
      </c>
      <c r="K48" s="59"/>
      <c r="L48" s="57">
        <v>25763.9</v>
      </c>
      <c r="M48" s="57">
        <v>21788.3</v>
      </c>
      <c r="N48" s="58">
        <v>0.18246490088717349</v>
      </c>
      <c r="O48" s="57">
        <v>3975.6000000000022</v>
      </c>
      <c r="P48" s="163"/>
    </row>
    <row r="49" spans="2:21" collapsed="1">
      <c r="B49" s="56"/>
      <c r="C49" s="62" t="s">
        <v>33</v>
      </c>
      <c r="D49" s="56"/>
      <c r="E49" s="56"/>
      <c r="F49" s="56"/>
      <c r="G49" s="180">
        <v>28506.500000000004</v>
      </c>
      <c r="H49" s="66">
        <v>18323.3</v>
      </c>
      <c r="I49" s="67">
        <v>0.5557514203227587</v>
      </c>
      <c r="J49" s="66">
        <v>10183.200000000004</v>
      </c>
      <c r="K49" s="68"/>
      <c r="L49" s="66">
        <v>55965.500000000007</v>
      </c>
      <c r="M49" s="66">
        <v>36031.5</v>
      </c>
      <c r="N49" s="67">
        <v>0.55323813885072815</v>
      </c>
      <c r="O49" s="66">
        <v>19934.000000000007</v>
      </c>
      <c r="P49" s="163"/>
    </row>
    <row r="50" spans="2:21">
      <c r="B50" s="56"/>
      <c r="C50" s="62" t="s">
        <v>117</v>
      </c>
      <c r="D50" s="56"/>
      <c r="E50" s="56"/>
      <c r="F50" s="56"/>
      <c r="G50" s="180">
        <v>26725.500000000007</v>
      </c>
      <c r="H50" s="66">
        <v>7141.4000000000015</v>
      </c>
      <c r="I50" s="67">
        <v>2.7423334360209486</v>
      </c>
      <c r="J50" s="66">
        <v>19584.100000000006</v>
      </c>
      <c r="K50" s="68"/>
      <c r="L50" s="66">
        <v>54481.000000000015</v>
      </c>
      <c r="M50" s="66">
        <v>25130.600000000002</v>
      </c>
      <c r="N50" s="67">
        <v>1.1679148130168007</v>
      </c>
      <c r="O50" s="66">
        <v>29350.400000000012</v>
      </c>
      <c r="P50" s="163"/>
    </row>
    <row r="51" spans="2:21">
      <c r="C51" s="69"/>
      <c r="D51" s="69"/>
      <c r="G51" s="194"/>
      <c r="H51" s="195"/>
      <c r="J51" s="162"/>
      <c r="P51" s="163"/>
    </row>
    <row r="52" spans="2:21" ht="15">
      <c r="B52" s="51"/>
      <c r="C52" s="51" t="s">
        <v>34</v>
      </c>
      <c r="D52" s="51"/>
      <c r="E52" s="51"/>
      <c r="F52" s="51"/>
      <c r="G52" s="178">
        <v>50940.499999999993</v>
      </c>
      <c r="H52" s="52">
        <v>32863</v>
      </c>
      <c r="I52" s="53">
        <v>0.55008672367099765</v>
      </c>
      <c r="J52" s="52">
        <v>18077.499999999993</v>
      </c>
      <c r="K52" s="54"/>
      <c r="L52" s="52">
        <v>112590.9</v>
      </c>
      <c r="M52" s="52">
        <v>66519.899999999994</v>
      </c>
      <c r="N52" s="53">
        <v>0.6925897363044744</v>
      </c>
      <c r="O52" s="52">
        <v>46071</v>
      </c>
      <c r="P52" s="163"/>
      <c r="Q52" s="163"/>
      <c r="R52" s="163"/>
      <c r="S52" s="163"/>
      <c r="T52" s="163"/>
      <c r="U52" s="163"/>
    </row>
    <row r="53" spans="2:21">
      <c r="B53" s="62"/>
      <c r="C53" s="62" t="s">
        <v>22</v>
      </c>
      <c r="D53" s="63"/>
      <c r="E53" s="64"/>
      <c r="F53" s="65"/>
      <c r="G53" s="180">
        <v>1251.8</v>
      </c>
      <c r="H53" s="66">
        <v>3970.4</v>
      </c>
      <c r="I53" s="67">
        <v>-0.68471690509772309</v>
      </c>
      <c r="J53" s="66">
        <v>-2718.6000000000004</v>
      </c>
      <c r="K53" s="68"/>
      <c r="L53" s="66">
        <v>4608.4999999999991</v>
      </c>
      <c r="M53" s="66">
        <v>10287.899999999998</v>
      </c>
      <c r="N53" s="67">
        <v>-0.5520465789908533</v>
      </c>
      <c r="O53" s="66">
        <v>-5679.3999999999987</v>
      </c>
      <c r="P53" s="163"/>
    </row>
    <row r="54" spans="2:21" ht="15" hidden="1" outlineLevel="2">
      <c r="B54" s="56"/>
      <c r="C54" s="56"/>
      <c r="D54" s="56" t="s">
        <v>35</v>
      </c>
      <c r="E54" s="56"/>
      <c r="F54" s="56"/>
      <c r="G54" s="179">
        <v>1149.0999999999999</v>
      </c>
      <c r="H54" s="57">
        <v>3969.1</v>
      </c>
      <c r="I54" s="58">
        <v>-0.7104885238467159</v>
      </c>
      <c r="J54" s="57">
        <v>-2820</v>
      </c>
      <c r="K54" s="59"/>
      <c r="L54" s="57">
        <v>1928.099999999999</v>
      </c>
      <c r="M54" s="57">
        <v>10121.099999999999</v>
      </c>
      <c r="N54" s="58">
        <v>-0.80949699143373754</v>
      </c>
      <c r="O54" s="57">
        <v>-8193</v>
      </c>
      <c r="P54" s="163"/>
    </row>
    <row r="55" spans="2:21" ht="15" hidden="1" outlineLevel="2">
      <c r="B55" s="56"/>
      <c r="C55" s="56"/>
      <c r="D55" s="56" t="s">
        <v>28</v>
      </c>
      <c r="E55" s="56"/>
      <c r="F55" s="56"/>
      <c r="G55" s="179">
        <v>102.7</v>
      </c>
      <c r="H55" s="57">
        <v>1.3</v>
      </c>
      <c r="I55" s="58">
        <v>78</v>
      </c>
      <c r="J55" s="57">
        <v>101.4</v>
      </c>
      <c r="K55" s="59"/>
      <c r="L55" s="57">
        <v>2680.3999999999996</v>
      </c>
      <c r="M55" s="57">
        <v>166.8</v>
      </c>
      <c r="N55" s="58">
        <v>15.069544364508388</v>
      </c>
      <c r="O55" s="57">
        <v>2513.5999999999995</v>
      </c>
      <c r="P55" s="163"/>
    </row>
    <row r="56" spans="2:21" collapsed="1">
      <c r="B56" s="62"/>
      <c r="C56" s="62" t="s">
        <v>23</v>
      </c>
      <c r="D56" s="63"/>
      <c r="E56" s="64"/>
      <c r="F56" s="65"/>
      <c r="G56" s="180">
        <v>18849.399999999998</v>
      </c>
      <c r="H56" s="66">
        <v>9415.2999999999993</v>
      </c>
      <c r="I56" s="67">
        <v>1.0019967499707922</v>
      </c>
      <c r="J56" s="66">
        <v>9434.0999999999985</v>
      </c>
      <c r="K56" s="68"/>
      <c r="L56" s="66">
        <v>33479.799999999996</v>
      </c>
      <c r="M56" s="66">
        <v>16738.199999999997</v>
      </c>
      <c r="N56" s="67">
        <v>1.0002031281738777</v>
      </c>
      <c r="O56" s="66">
        <v>16741.599999999999</v>
      </c>
      <c r="P56" s="163"/>
    </row>
    <row r="57" spans="2:21" ht="15" hidden="1" outlineLevel="1">
      <c r="B57" s="56"/>
      <c r="C57" s="56"/>
      <c r="D57" s="56" t="s">
        <v>35</v>
      </c>
      <c r="E57" s="56"/>
      <c r="F57" s="56"/>
      <c r="G57" s="179">
        <v>17722.3</v>
      </c>
      <c r="H57" s="57">
        <v>8932.2999999999993</v>
      </c>
      <c r="I57" s="58">
        <v>0.98406905276356604</v>
      </c>
      <c r="J57" s="57">
        <v>8790</v>
      </c>
      <c r="K57" s="59"/>
      <c r="L57" s="57">
        <v>29919.699999999997</v>
      </c>
      <c r="M57" s="57">
        <v>14832.599999999999</v>
      </c>
      <c r="N57" s="58">
        <v>1.0171581516389576</v>
      </c>
      <c r="O57" s="57">
        <v>15087.099999999999</v>
      </c>
      <c r="P57" s="163"/>
    </row>
    <row r="58" spans="2:21" ht="15" hidden="1" outlineLevel="1">
      <c r="B58" s="56"/>
      <c r="C58" s="56"/>
      <c r="D58" s="56" t="s">
        <v>28</v>
      </c>
      <c r="E58" s="56"/>
      <c r="F58" s="56"/>
      <c r="G58" s="179">
        <v>1127.0999999999999</v>
      </c>
      <c r="H58" s="57">
        <v>483</v>
      </c>
      <c r="I58" s="58">
        <v>1.3335403726708073</v>
      </c>
      <c r="J58" s="57">
        <v>644.09999999999991</v>
      </c>
      <c r="K58" s="59"/>
      <c r="L58" s="57">
        <v>3560.1</v>
      </c>
      <c r="M58" s="57">
        <v>1905.6</v>
      </c>
      <c r="N58" s="58">
        <v>0.8682304785894206</v>
      </c>
      <c r="O58" s="57">
        <v>1654.5</v>
      </c>
      <c r="P58" s="163"/>
    </row>
    <row r="59" spans="2:21" collapsed="1">
      <c r="B59" s="62"/>
      <c r="C59" s="62" t="s">
        <v>29</v>
      </c>
      <c r="D59" s="63"/>
      <c r="E59" s="64"/>
      <c r="F59" s="65"/>
      <c r="G59" s="180">
        <v>4188.4000000000005</v>
      </c>
      <c r="H59" s="66">
        <v>2735.1000000000004</v>
      </c>
      <c r="I59" s="67">
        <v>0.5313516873240467</v>
      </c>
      <c r="J59" s="66">
        <v>1453.3000000000002</v>
      </c>
      <c r="K59" s="68"/>
      <c r="L59" s="66">
        <v>7952.2000000000007</v>
      </c>
      <c r="M59" s="66">
        <v>3288.2000000000003</v>
      </c>
      <c r="N59" s="67">
        <v>1.4184052064959554</v>
      </c>
      <c r="O59" s="66">
        <v>4664</v>
      </c>
      <c r="P59" s="163"/>
    </row>
    <row r="60" spans="2:21" ht="15" hidden="1" outlineLevel="1">
      <c r="B60" s="56"/>
      <c r="C60" s="56"/>
      <c r="D60" s="56" t="s">
        <v>35</v>
      </c>
      <c r="E60" s="56"/>
      <c r="F60" s="56"/>
      <c r="G60" s="179">
        <v>3357.6</v>
      </c>
      <c r="H60" s="57">
        <v>117.9</v>
      </c>
      <c r="I60" s="58">
        <v>27.478371501272264</v>
      </c>
      <c r="J60" s="57">
        <v>3239.7</v>
      </c>
      <c r="K60" s="59"/>
      <c r="L60" s="57">
        <v>6135.7</v>
      </c>
      <c r="M60" s="57">
        <v>341.8</v>
      </c>
      <c r="N60" s="58">
        <v>16.951141018139261</v>
      </c>
      <c r="O60" s="57">
        <v>5793.9</v>
      </c>
      <c r="P60" s="163"/>
    </row>
    <row r="61" spans="2:21" ht="15" hidden="1" outlineLevel="1">
      <c r="B61" s="56"/>
      <c r="C61" s="56"/>
      <c r="D61" s="56" t="s">
        <v>28</v>
      </c>
      <c r="E61" s="56"/>
      <c r="F61" s="56"/>
      <c r="G61" s="179">
        <v>830.80000000000007</v>
      </c>
      <c r="H61" s="57">
        <v>2617.2000000000003</v>
      </c>
      <c r="I61" s="58">
        <v>-0.6825615161241021</v>
      </c>
      <c r="J61" s="57">
        <v>-1786.4</v>
      </c>
      <c r="K61" s="59"/>
      <c r="L61" s="57">
        <v>1816.5</v>
      </c>
      <c r="M61" s="57">
        <v>2946.4</v>
      </c>
      <c r="N61" s="58">
        <v>-0.38348493076296497</v>
      </c>
      <c r="O61" s="57">
        <v>-1129.9000000000001</v>
      </c>
      <c r="P61" s="163"/>
    </row>
    <row r="62" spans="2:21" collapsed="1">
      <c r="B62" s="62"/>
      <c r="C62" s="62" t="s">
        <v>36</v>
      </c>
      <c r="D62" s="63"/>
      <c r="E62" s="64"/>
      <c r="F62" s="65"/>
      <c r="G62" s="180">
        <v>3015.5</v>
      </c>
      <c r="H62" s="66">
        <v>1587.5</v>
      </c>
      <c r="I62" s="67">
        <v>0.89952755905511816</v>
      </c>
      <c r="J62" s="66">
        <v>1428</v>
      </c>
      <c r="K62" s="68"/>
      <c r="L62" s="66">
        <v>7093.2</v>
      </c>
      <c r="M62" s="66">
        <v>2501.5</v>
      </c>
      <c r="N62" s="67">
        <v>1.8355786528083149</v>
      </c>
      <c r="O62" s="66">
        <v>4591.7</v>
      </c>
      <c r="P62" s="163"/>
    </row>
    <row r="63" spans="2:21" ht="15" hidden="1" outlineLevel="1">
      <c r="B63" s="56"/>
      <c r="C63" s="56"/>
      <c r="D63" s="56" t="s">
        <v>35</v>
      </c>
      <c r="E63" s="56"/>
      <c r="F63" s="56"/>
      <c r="G63" s="179">
        <v>1659.6</v>
      </c>
      <c r="H63" s="57">
        <v>174.6</v>
      </c>
      <c r="I63" s="58">
        <v>8.5051546391752577</v>
      </c>
      <c r="J63" s="57">
        <v>1485</v>
      </c>
      <c r="K63" s="59"/>
      <c r="L63" s="57">
        <v>2533.3999999999996</v>
      </c>
      <c r="M63" s="57">
        <v>485</v>
      </c>
      <c r="N63" s="58">
        <v>4.2235051546391746</v>
      </c>
      <c r="O63" s="57">
        <v>2048.3999999999996</v>
      </c>
      <c r="P63" s="163"/>
    </row>
    <row r="64" spans="2:21" ht="15" hidden="1" outlineLevel="1">
      <c r="B64" s="56"/>
      <c r="C64" s="56"/>
      <c r="D64" s="56" t="s">
        <v>28</v>
      </c>
      <c r="E64" s="56"/>
      <c r="F64" s="56"/>
      <c r="G64" s="179">
        <v>1355.8999999999999</v>
      </c>
      <c r="H64" s="57">
        <v>1412.9</v>
      </c>
      <c r="I64" s="58">
        <v>-4.0342557859721295E-2</v>
      </c>
      <c r="J64" s="57">
        <v>-57.000000000000227</v>
      </c>
      <c r="K64" s="59"/>
      <c r="L64" s="57">
        <v>4559.8</v>
      </c>
      <c r="M64" s="57">
        <v>2016.5</v>
      </c>
      <c r="N64" s="58">
        <v>1.2612447309695018</v>
      </c>
      <c r="O64" s="57">
        <v>2543.3000000000002</v>
      </c>
      <c r="P64" s="163"/>
    </row>
    <row r="65" spans="1:31" collapsed="1">
      <c r="B65" s="62"/>
      <c r="C65" s="62" t="s">
        <v>50</v>
      </c>
      <c r="D65" s="63"/>
      <c r="E65" s="64"/>
      <c r="F65" s="65"/>
      <c r="G65" s="180">
        <v>6877</v>
      </c>
      <c r="H65" s="66">
        <v>8499.6</v>
      </c>
      <c r="I65" s="67">
        <v>-0.19090310132241517</v>
      </c>
      <c r="J65" s="66">
        <v>-1622.6000000000004</v>
      </c>
      <c r="K65" s="68"/>
      <c r="L65" s="66">
        <v>15224.9</v>
      </c>
      <c r="M65" s="66">
        <v>14819.9</v>
      </c>
      <c r="N65" s="67">
        <v>2.7328119622939351E-2</v>
      </c>
      <c r="O65" s="66">
        <v>405</v>
      </c>
      <c r="P65" s="163"/>
    </row>
    <row r="66" spans="1:31" s="168" customFormat="1" ht="15" hidden="1" outlineLevel="1">
      <c r="A66" s="164"/>
      <c r="B66" s="65"/>
      <c r="C66" s="65"/>
      <c r="D66" s="65" t="s">
        <v>35</v>
      </c>
      <c r="E66" s="65"/>
      <c r="F66" s="65"/>
      <c r="G66" s="181">
        <v>2449.8000000000002</v>
      </c>
      <c r="H66" s="57">
        <v>6403.6</v>
      </c>
      <c r="I66" s="166">
        <v>-0.61743394340683366</v>
      </c>
      <c r="J66" s="165">
        <v>-3953.8</v>
      </c>
      <c r="K66" s="167"/>
      <c r="L66" s="165">
        <v>7628.1</v>
      </c>
      <c r="M66" s="57">
        <v>10558.5</v>
      </c>
      <c r="N66" s="166">
        <v>-0.27753942321352465</v>
      </c>
      <c r="O66" s="165">
        <v>-2930.3999999999996</v>
      </c>
      <c r="P66" s="163"/>
      <c r="Q66" s="164"/>
      <c r="R66" s="164"/>
      <c r="S66" s="164"/>
      <c r="T66" s="164"/>
      <c r="U66" s="164"/>
      <c r="V66" s="164"/>
      <c r="W66" s="164"/>
      <c r="X66" s="164"/>
      <c r="Y66" s="164"/>
      <c r="Z66" s="164"/>
      <c r="AA66" s="164"/>
      <c r="AB66" s="164"/>
      <c r="AC66" s="164"/>
      <c r="AD66" s="164"/>
      <c r="AE66" s="164"/>
    </row>
    <row r="67" spans="1:31" s="168" customFormat="1" ht="15" hidden="1" outlineLevel="1">
      <c r="A67" s="164"/>
      <c r="B67" s="65"/>
      <c r="C67" s="65"/>
      <c r="D67" s="65" t="s">
        <v>28</v>
      </c>
      <c r="E67" s="65"/>
      <c r="F67" s="65"/>
      <c r="G67" s="181">
        <v>4427.2</v>
      </c>
      <c r="H67" s="57">
        <v>2096</v>
      </c>
      <c r="I67" s="166">
        <v>1.112213740458015</v>
      </c>
      <c r="J67" s="165">
        <v>2331.1999999999998</v>
      </c>
      <c r="K67" s="167"/>
      <c r="L67" s="165">
        <v>7596.8</v>
      </c>
      <c r="M67" s="57">
        <v>4261.3999999999996</v>
      </c>
      <c r="N67" s="166">
        <v>0.78270052095555465</v>
      </c>
      <c r="O67" s="165">
        <v>3335.4000000000005</v>
      </c>
      <c r="P67" s="163"/>
      <c r="Q67" s="164"/>
      <c r="R67" s="164"/>
      <c r="S67" s="164"/>
      <c r="T67" s="164"/>
      <c r="U67" s="164"/>
      <c r="V67" s="164"/>
      <c r="W67" s="164"/>
      <c r="X67" s="164"/>
      <c r="Y67" s="164"/>
      <c r="Z67" s="164"/>
      <c r="AA67" s="164"/>
      <c r="AB67" s="164"/>
      <c r="AC67" s="164"/>
      <c r="AD67" s="164"/>
      <c r="AE67" s="164"/>
    </row>
    <row r="68" spans="1:31" collapsed="1">
      <c r="B68" s="62"/>
      <c r="C68" s="62" t="s">
        <v>37</v>
      </c>
      <c r="D68" s="63"/>
      <c r="E68" s="64"/>
      <c r="F68" s="65"/>
      <c r="G68" s="180">
        <v>16758.399999999998</v>
      </c>
      <c r="H68" s="66">
        <v>6655.1</v>
      </c>
      <c r="I68" s="67">
        <v>1.5181289537347293</v>
      </c>
      <c r="J68" s="66">
        <v>10103.299999999997</v>
      </c>
      <c r="K68" s="68"/>
      <c r="L68" s="66">
        <v>44232.299999999996</v>
      </c>
      <c r="M68" s="66">
        <v>18884.199999999997</v>
      </c>
      <c r="N68" s="67">
        <v>1.3422914394043701</v>
      </c>
      <c r="O68" s="66">
        <v>25348.1</v>
      </c>
      <c r="P68" s="163"/>
    </row>
    <row r="69" spans="1:31" ht="15" hidden="1" outlineLevel="1">
      <c r="B69" s="56"/>
      <c r="C69" s="56"/>
      <c r="D69" s="56" t="s">
        <v>35</v>
      </c>
      <c r="E69" s="56"/>
      <c r="F69" s="56"/>
      <c r="G69" s="179">
        <v>13199.5</v>
      </c>
      <c r="H69" s="57">
        <v>5298.7999999999993</v>
      </c>
      <c r="I69" s="58">
        <v>1.4910357061976298</v>
      </c>
      <c r="J69" s="57">
        <v>7900.7000000000007</v>
      </c>
      <c r="K69" s="59"/>
      <c r="L69" s="57">
        <v>33660.6</v>
      </c>
      <c r="M69" s="57">
        <v>14839.899999999998</v>
      </c>
      <c r="N69" s="58">
        <v>1.2682497860497715</v>
      </c>
      <c r="O69" s="57">
        <v>18820.7</v>
      </c>
      <c r="P69" s="163"/>
    </row>
    <row r="70" spans="1:31" ht="15" hidden="1" outlineLevel="1">
      <c r="B70" s="56"/>
      <c r="C70" s="56"/>
      <c r="D70" s="56" t="s">
        <v>28</v>
      </c>
      <c r="E70" s="56"/>
      <c r="F70" s="56"/>
      <c r="G70" s="179">
        <v>3558.8999999999996</v>
      </c>
      <c r="H70" s="57">
        <v>1356.3</v>
      </c>
      <c r="I70" s="58">
        <v>1.6239769962397697</v>
      </c>
      <c r="J70" s="57">
        <v>2202.5999999999995</v>
      </c>
      <c r="K70" s="59"/>
      <c r="L70" s="57">
        <v>10571.699999999999</v>
      </c>
      <c r="M70" s="57">
        <v>4044.3</v>
      </c>
      <c r="N70" s="58">
        <v>1.6139752243898817</v>
      </c>
      <c r="O70" s="57">
        <v>6527.3999999999987</v>
      </c>
      <c r="P70" s="163"/>
    </row>
    <row r="71" spans="1:31" collapsed="1">
      <c r="C71" s="69"/>
      <c r="D71" s="71"/>
      <c r="E71" s="72"/>
      <c r="F71" s="71"/>
      <c r="G71" s="194"/>
      <c r="H71" s="196"/>
      <c r="J71" s="162"/>
    </row>
    <row r="72" spans="1:31">
      <c r="B72" s="47" t="s">
        <v>38</v>
      </c>
      <c r="C72" s="47"/>
      <c r="D72" s="47"/>
      <c r="E72" s="47"/>
      <c r="F72" s="47"/>
      <c r="G72" s="177">
        <v>-76283.5</v>
      </c>
      <c r="H72" s="48">
        <v>-18757.19999999987</v>
      </c>
      <c r="I72" s="49">
        <v>3.0668916469409364</v>
      </c>
      <c r="J72" s="48">
        <v>-57526.300000000134</v>
      </c>
      <c r="K72" s="50"/>
      <c r="L72" s="48">
        <v>-92981.533445999725</v>
      </c>
      <c r="M72" s="48">
        <v>5316.4000000001379</v>
      </c>
      <c r="N72" s="49">
        <v>-18.489566896019358</v>
      </c>
      <c r="O72" s="48">
        <v>-98297.933445999864</v>
      </c>
    </row>
    <row r="73" spans="1:31">
      <c r="G73" s="194"/>
      <c r="H73" s="196"/>
      <c r="J73" s="162"/>
    </row>
    <row r="74" spans="1:31" ht="15">
      <c r="B74" s="51"/>
      <c r="C74" s="51" t="s">
        <v>51</v>
      </c>
      <c r="D74" s="51"/>
      <c r="E74" s="51"/>
      <c r="F74" s="51"/>
      <c r="G74" s="178">
        <v>60615.3</v>
      </c>
      <c r="H74" s="52">
        <v>45559.30000000001</v>
      </c>
      <c r="I74" s="53">
        <v>0.33047039792095112</v>
      </c>
      <c r="J74" s="52">
        <v>15055.999999999993</v>
      </c>
      <c r="K74" s="54"/>
      <c r="L74" s="52">
        <v>194581.09999999998</v>
      </c>
      <c r="M74" s="52">
        <v>72663.200000000012</v>
      </c>
      <c r="N74" s="53">
        <v>1.6778493102423226</v>
      </c>
      <c r="O74" s="52">
        <v>121917.89999999997</v>
      </c>
    </row>
    <row r="75" spans="1:31">
      <c r="G75" s="194"/>
      <c r="H75" s="196"/>
      <c r="J75" s="162"/>
    </row>
    <row r="76" spans="1:31">
      <c r="B76" s="47" t="s">
        <v>40</v>
      </c>
      <c r="C76" s="47"/>
      <c r="D76" s="47"/>
      <c r="E76" s="47"/>
      <c r="F76" s="47"/>
      <c r="G76" s="177">
        <v>-136898.79999999999</v>
      </c>
      <c r="H76" s="48">
        <v>-64316.499999999884</v>
      </c>
      <c r="I76" s="49">
        <v>1.1285175654769808</v>
      </c>
      <c r="J76" s="48">
        <v>-72582.300000000105</v>
      </c>
      <c r="K76" s="50"/>
      <c r="L76" s="48">
        <v>-287562.6334459997</v>
      </c>
      <c r="M76" s="48">
        <v>-67346.799999999886</v>
      </c>
      <c r="N76" s="49">
        <v>3.2698782042502419</v>
      </c>
      <c r="O76" s="48">
        <v>-220215.83344599983</v>
      </c>
      <c r="T76" s="186"/>
      <c r="U76" s="186"/>
    </row>
    <row r="77" spans="1:31" ht="15">
      <c r="B77" s="87"/>
      <c r="C77" s="137"/>
      <c r="D77" s="77"/>
      <c r="E77" s="78"/>
      <c r="F77" s="75"/>
      <c r="G77" s="194"/>
      <c r="H77" s="195"/>
      <c r="T77" s="186"/>
    </row>
    <row r="78" spans="1:31" s="172" customFormat="1" ht="15">
      <c r="A78" s="174"/>
      <c r="B78" s="86"/>
      <c r="C78" s="175"/>
      <c r="D78" s="175"/>
      <c r="E78" s="175"/>
      <c r="F78" s="175"/>
      <c r="G78" s="194"/>
      <c r="H78" s="197"/>
      <c r="I78" s="174"/>
      <c r="J78" s="182"/>
      <c r="K78" s="174"/>
      <c r="L78" s="174"/>
      <c r="M78" s="173"/>
      <c r="N78" s="174"/>
      <c r="O78" s="174"/>
      <c r="P78" s="174"/>
      <c r="Q78" s="162"/>
      <c r="R78" s="174"/>
      <c r="S78" s="174"/>
      <c r="T78" s="174"/>
      <c r="U78" s="174"/>
      <c r="V78" s="174"/>
      <c r="W78" s="174"/>
      <c r="X78" s="174"/>
      <c r="Y78" s="174"/>
      <c r="Z78" s="174"/>
      <c r="AA78" s="174"/>
      <c r="AB78" s="174"/>
      <c r="AC78" s="174"/>
      <c r="AD78" s="174"/>
      <c r="AE78" s="174"/>
    </row>
    <row r="79" spans="1:31" s="172" customFormat="1" ht="15">
      <c r="A79" s="174"/>
      <c r="C79" s="171"/>
      <c r="D79" s="175"/>
      <c r="E79" s="175"/>
      <c r="F79" s="175"/>
      <c r="G79" s="194"/>
      <c r="H79" s="197"/>
      <c r="I79" s="174"/>
      <c r="J79" s="182"/>
      <c r="K79" s="174"/>
      <c r="L79" s="174"/>
      <c r="M79" s="173"/>
      <c r="N79" s="173"/>
      <c r="O79" s="174"/>
      <c r="P79" s="174"/>
      <c r="Q79" s="174"/>
      <c r="R79" s="174"/>
      <c r="S79" s="174"/>
      <c r="T79" s="174"/>
      <c r="U79" s="174"/>
      <c r="V79" s="174"/>
      <c r="W79" s="174"/>
      <c r="X79" s="174"/>
      <c r="Y79" s="174"/>
      <c r="Z79" s="174"/>
      <c r="AA79" s="174"/>
      <c r="AB79" s="174"/>
      <c r="AC79" s="174"/>
      <c r="AD79" s="174"/>
      <c r="AE79" s="174"/>
    </row>
    <row r="80" spans="1:31" ht="15">
      <c r="B80" s="86"/>
      <c r="C80" s="137"/>
      <c r="D80" s="175"/>
      <c r="E80" s="78"/>
      <c r="F80" s="75"/>
      <c r="G80" s="194"/>
      <c r="H80" s="195"/>
    </row>
    <row r="81" spans="2:8" ht="15">
      <c r="B81" s="123"/>
      <c r="C81" s="161"/>
      <c r="D81" s="77"/>
      <c r="E81" s="78"/>
      <c r="F81" s="75"/>
      <c r="G81" s="194"/>
      <c r="H81" s="195"/>
    </row>
    <row r="82" spans="2:8">
      <c r="B82" s="142"/>
      <c r="C82" s="79"/>
      <c r="D82" s="77"/>
      <c r="E82" s="78"/>
      <c r="F82" s="75"/>
      <c r="G82" s="194"/>
      <c r="H82" s="195"/>
    </row>
    <row r="83" spans="2:8" ht="15">
      <c r="B83" s="89"/>
      <c r="C83" s="139"/>
      <c r="D83" s="77"/>
      <c r="E83" s="78"/>
      <c r="F83" s="75"/>
      <c r="G83" s="194"/>
      <c r="H83" s="195"/>
    </row>
    <row r="84" spans="2:8" ht="15">
      <c r="B84" s="89"/>
      <c r="C84" s="87"/>
      <c r="D84" s="77"/>
      <c r="E84" s="78"/>
      <c r="F84" s="75"/>
    </row>
    <row r="85" spans="2:8">
      <c r="B85" s="140"/>
      <c r="C85" s="79"/>
      <c r="D85" s="77"/>
      <c r="E85" s="78"/>
      <c r="F85" s="75"/>
    </row>
    <row r="86" spans="2:8">
      <c r="B86" s="90"/>
      <c r="C86" s="79"/>
      <c r="D86" s="77"/>
      <c r="E86" s="78"/>
      <c r="F86" s="75"/>
    </row>
    <row r="87" spans="2:8">
      <c r="B87" s="123"/>
      <c r="C87" s="79"/>
      <c r="D87" s="77"/>
      <c r="E87" s="78"/>
      <c r="F87" s="75"/>
    </row>
    <row r="88" spans="2:8">
      <c r="B88" s="141"/>
      <c r="C88" s="79"/>
      <c r="D88" s="77"/>
      <c r="E88" s="78"/>
      <c r="F88" s="75"/>
    </row>
    <row r="89" spans="2:8">
      <c r="B89" s="123"/>
      <c r="C89" s="79"/>
      <c r="D89" s="77"/>
      <c r="E89" s="78"/>
      <c r="F89" s="75"/>
    </row>
    <row r="90" spans="2:8">
      <c r="B90" s="142"/>
      <c r="C90" s="79"/>
      <c r="D90" s="77"/>
      <c r="E90" s="78"/>
      <c r="F90" s="75"/>
    </row>
    <row r="91" spans="2:8">
      <c r="B91" s="123"/>
      <c r="C91" s="79"/>
      <c r="D91" s="77"/>
      <c r="E91" s="78"/>
      <c r="F91" s="75"/>
    </row>
    <row r="92" spans="2:8">
      <c r="B92" s="93"/>
      <c r="C92" s="79"/>
      <c r="D92" s="77"/>
      <c r="E92" s="78"/>
      <c r="F92" s="75"/>
    </row>
    <row r="93" spans="2:8">
      <c r="B93" s="152"/>
      <c r="C93" s="153"/>
      <c r="D93" s="154"/>
      <c r="E93" s="155"/>
      <c r="F93" s="156"/>
    </row>
    <row r="94" spans="2:8">
      <c r="B94" s="94"/>
      <c r="C94" s="79"/>
      <c r="D94" s="31"/>
      <c r="E94" s="29"/>
      <c r="F94" s="30"/>
    </row>
    <row r="95" spans="2:8">
      <c r="B95" s="94"/>
      <c r="C95" s="79"/>
      <c r="D95" s="31"/>
      <c r="E95" s="29"/>
      <c r="F95" s="30"/>
    </row>
    <row r="96" spans="2:8" ht="15">
      <c r="B96" s="94"/>
      <c r="C96" s="94"/>
      <c r="D96" s="31"/>
      <c r="E96" s="29"/>
      <c r="F96" s="30"/>
    </row>
    <row r="97" spans="2:6" ht="15">
      <c r="B97" s="158"/>
      <c r="C97" s="158"/>
      <c r="D97" s="158"/>
      <c r="E97" s="158"/>
      <c r="F97" s="158"/>
    </row>
    <row r="98" spans="2:6" ht="15">
      <c r="B98" s="158"/>
      <c r="C98" s="158"/>
      <c r="D98" s="158"/>
      <c r="E98" s="158"/>
      <c r="F98" s="158"/>
    </row>
    <row r="99" spans="2:6" ht="15">
      <c r="B99" s="89"/>
      <c r="C99" s="159"/>
      <c r="D99" s="159"/>
      <c r="E99" s="159"/>
      <c r="F99" s="159"/>
    </row>
    <row r="100" spans="2:6" ht="15">
      <c r="B100" s="89"/>
      <c r="C100" s="159"/>
      <c r="D100" s="159"/>
      <c r="E100" s="159"/>
      <c r="F100" s="159"/>
    </row>
    <row r="101" spans="2:6" ht="15">
      <c r="B101" s="89"/>
      <c r="C101" s="159"/>
      <c r="D101" s="159"/>
      <c r="E101" s="159"/>
      <c r="F101" s="159"/>
    </row>
    <row r="102" spans="2:6" ht="15">
      <c r="B102" s="94"/>
      <c r="C102" s="159"/>
      <c r="D102" s="159"/>
      <c r="E102" s="159"/>
      <c r="F102" s="159"/>
    </row>
    <row r="103" spans="2:6" ht="15">
      <c r="B103" s="158"/>
      <c r="C103" s="158"/>
      <c r="D103" s="158"/>
      <c r="E103" s="158"/>
      <c r="F103" s="158"/>
    </row>
    <row r="104" spans="2:6" ht="15">
      <c r="B104" s="158"/>
      <c r="C104" s="158"/>
      <c r="D104" s="158"/>
      <c r="E104" s="158"/>
      <c r="F104" s="158"/>
    </row>
    <row r="105" spans="2:6" ht="16.5">
      <c r="B105" s="150"/>
      <c r="C105" s="79"/>
      <c r="D105" s="77"/>
      <c r="E105" s="78"/>
      <c r="F105" s="75"/>
    </row>
    <row r="106" spans="2:6" ht="16.5">
      <c r="B106" s="110"/>
    </row>
    <row r="107" spans="2:6" ht="16.5">
      <c r="B107" s="110"/>
    </row>
    <row r="108" spans="2:6" ht="16.5">
      <c r="B108" s="111"/>
    </row>
    <row r="109" spans="2:6" ht="16.5">
      <c r="B109" s="110"/>
    </row>
    <row r="110" spans="2:6" ht="16.5">
      <c r="B110" s="110"/>
    </row>
    <row r="111" spans="2:6" ht="16.5">
      <c r="B111" s="110"/>
    </row>
    <row r="112" spans="2:6" ht="16.5">
      <c r="B112" s="112"/>
    </row>
    <row r="113" spans="2:6" ht="16.5">
      <c r="B113" s="112"/>
      <c r="C113" s="106"/>
      <c r="D113" s="107"/>
      <c r="E113" s="108"/>
      <c r="F113" s="81"/>
    </row>
    <row r="114" spans="2:6">
      <c r="B114" s="109"/>
      <c r="C114" s="106"/>
      <c r="D114" s="107"/>
      <c r="E114" s="108"/>
      <c r="F114" s="81"/>
    </row>
    <row r="115" spans="2:6">
      <c r="C115" s="106"/>
      <c r="D115" s="107"/>
      <c r="E115" s="108"/>
      <c r="F115" s="81"/>
    </row>
    <row r="116" spans="2:6">
      <c r="C116" s="106"/>
      <c r="D116" s="107"/>
      <c r="E116" s="108"/>
      <c r="F116" s="81"/>
    </row>
    <row r="117" spans="2:6">
      <c r="C117" s="106"/>
      <c r="D117" s="107"/>
      <c r="E117" s="108"/>
      <c r="F117" s="81"/>
    </row>
    <row r="118" spans="2:6">
      <c r="C118" s="106"/>
      <c r="D118" s="107"/>
      <c r="E118" s="108"/>
      <c r="F118" s="81"/>
    </row>
    <row r="119" spans="2:6">
      <c r="C119" s="106"/>
      <c r="D119" s="107"/>
      <c r="E119" s="108"/>
      <c r="F119" s="81"/>
    </row>
    <row r="120" spans="2:6">
      <c r="C120" s="106"/>
      <c r="D120" s="107"/>
      <c r="E120" s="108"/>
      <c r="F120" s="81"/>
    </row>
    <row r="121" spans="2:6">
      <c r="C121" s="106"/>
      <c r="D121" s="107"/>
      <c r="E121" s="108"/>
      <c r="F121" s="81"/>
    </row>
    <row r="122" spans="2:6">
      <c r="C122" s="106"/>
      <c r="D122" s="107"/>
      <c r="E122" s="108"/>
      <c r="F122" s="81"/>
    </row>
    <row r="123" spans="2:6">
      <c r="C123" s="106"/>
      <c r="D123" s="107"/>
      <c r="E123" s="108"/>
      <c r="F123" s="81"/>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02"/>
  <sheetViews>
    <sheetView showGridLines="0" zoomScale="90" zoomScaleNormal="90" workbookViewId="0">
      <selection activeCell="G51" sqref="G51"/>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8" width="13.85546875" style="4" customWidth="1"/>
    <col min="9" max="9" width="12.42578125" style="25"/>
    <col min="10" max="16384" width="12.42578125" style="1"/>
  </cols>
  <sheetData>
    <row r="1" spans="2:9" ht="21">
      <c r="B1" s="306"/>
      <c r="C1" s="306"/>
      <c r="D1" s="306"/>
      <c r="E1" s="306"/>
      <c r="F1" s="306"/>
      <c r="G1" s="306"/>
      <c r="H1" s="306"/>
    </row>
    <row r="2" spans="2:9" ht="21">
      <c r="B2" s="306"/>
      <c r="C2" s="306"/>
      <c r="D2" s="306"/>
      <c r="E2" s="306"/>
      <c r="F2" s="306"/>
      <c r="G2" s="306"/>
      <c r="H2" s="306"/>
    </row>
    <row r="3" spans="2:9" ht="15" customHeight="1">
      <c r="B3" s="307" t="s">
        <v>49</v>
      </c>
      <c r="C3" s="307"/>
      <c r="D3" s="307"/>
      <c r="E3" s="307"/>
      <c r="F3" s="307"/>
      <c r="G3" s="307"/>
      <c r="H3" s="307"/>
    </row>
    <row r="4" spans="2:9" ht="9" customHeight="1"/>
    <row r="5" spans="2:9" ht="15" customHeight="1">
      <c r="B5" s="5"/>
      <c r="C5" s="5"/>
      <c r="D5" s="5"/>
      <c r="E5" s="6"/>
      <c r="F5" s="5"/>
      <c r="G5" s="43">
        <v>44562</v>
      </c>
      <c r="H5" s="43">
        <v>44593</v>
      </c>
    </row>
    <row r="6" spans="2:9" s="5" customFormat="1" ht="18" customHeight="1">
      <c r="B6" s="47" t="s">
        <v>0</v>
      </c>
      <c r="C6" s="32"/>
      <c r="D6" s="33"/>
      <c r="E6" s="34"/>
      <c r="F6" s="35"/>
      <c r="G6" s="48">
        <v>895580.60000000009</v>
      </c>
      <c r="H6" s="48">
        <v>846030.8</v>
      </c>
      <c r="I6" s="187"/>
    </row>
    <row r="7" spans="2:9" ht="15.75">
      <c r="B7" s="51"/>
      <c r="C7" s="51" t="s">
        <v>1</v>
      </c>
      <c r="D7" s="9"/>
      <c r="E7" s="10"/>
      <c r="F7" s="11"/>
      <c r="G7" s="52">
        <v>819058.2</v>
      </c>
      <c r="H7" s="52">
        <v>787889.3</v>
      </c>
      <c r="I7" s="187"/>
    </row>
    <row r="8" spans="2:9" s="12" customFormat="1" ht="15.75" hidden="1" customHeight="1" outlineLevel="1">
      <c r="D8" s="56" t="s">
        <v>2</v>
      </c>
      <c r="E8" s="14"/>
      <c r="F8" s="15"/>
      <c r="G8" s="57">
        <v>161764.4</v>
      </c>
      <c r="H8" s="57">
        <v>148772.4</v>
      </c>
      <c r="I8" s="187"/>
    </row>
    <row r="9" spans="2:9" s="12" customFormat="1" ht="15.75" hidden="1" customHeight="1" outlineLevel="1">
      <c r="D9" s="56" t="s">
        <v>3</v>
      </c>
      <c r="E9" s="14"/>
      <c r="F9" s="15"/>
      <c r="G9" s="57">
        <v>81366.099999999991</v>
      </c>
      <c r="H9" s="57">
        <v>83144.3</v>
      </c>
      <c r="I9" s="187"/>
    </row>
    <row r="10" spans="2:9" s="12" customFormat="1" ht="15.75" hidden="1" customHeight="1" outlineLevel="1">
      <c r="D10" s="56" t="s">
        <v>52</v>
      </c>
      <c r="E10" s="14"/>
      <c r="F10" s="15"/>
      <c r="G10" s="57">
        <v>323334.90000000002</v>
      </c>
      <c r="H10" s="57">
        <v>262230.40000000002</v>
      </c>
      <c r="I10" s="187"/>
    </row>
    <row r="11" spans="2:9" s="12" customFormat="1" ht="15.75" hidden="1" customHeight="1" outlineLevel="1">
      <c r="D11" s="56" t="s">
        <v>4</v>
      </c>
      <c r="E11" s="14"/>
      <c r="F11" s="15"/>
      <c r="G11" s="57">
        <v>77525.2</v>
      </c>
      <c r="H11" s="57">
        <v>76678.2</v>
      </c>
      <c r="I11" s="187"/>
    </row>
    <row r="12" spans="2:9" s="12" customFormat="1" ht="15.75" hidden="1" customHeight="1" outlineLevel="1">
      <c r="D12" s="56" t="s">
        <v>5</v>
      </c>
      <c r="E12" s="14"/>
      <c r="F12" s="15"/>
      <c r="G12" s="57">
        <v>2189.8000000000002</v>
      </c>
      <c r="H12" s="57">
        <v>11896.999999999998</v>
      </c>
      <c r="I12" s="187"/>
    </row>
    <row r="13" spans="2:9" s="12" customFormat="1" ht="15.75" hidden="1" customHeight="1" outlineLevel="1">
      <c r="D13" s="56" t="s">
        <v>6</v>
      </c>
      <c r="E13" s="14"/>
      <c r="F13" s="15"/>
      <c r="G13" s="57">
        <v>13795.4</v>
      </c>
      <c r="H13" s="57">
        <v>13463.8</v>
      </c>
      <c r="I13" s="187"/>
    </row>
    <row r="14" spans="2:9" s="12" customFormat="1" ht="15.75" hidden="1" customHeight="1" outlineLevel="1">
      <c r="D14" s="56" t="s">
        <v>7</v>
      </c>
      <c r="E14" s="14"/>
      <c r="F14" s="15"/>
      <c r="G14" s="57">
        <v>67322.7</v>
      </c>
      <c r="H14" s="57">
        <v>94698.7</v>
      </c>
      <c r="I14" s="187"/>
    </row>
    <row r="15" spans="2:9" s="12" customFormat="1" ht="15.75" hidden="1" customHeight="1" outlineLevel="1">
      <c r="D15" s="56" t="s">
        <v>8</v>
      </c>
      <c r="E15" s="14"/>
      <c r="F15" s="15"/>
      <c r="G15" s="57">
        <v>33632.699999999997</v>
      </c>
      <c r="H15" s="57">
        <v>29538.2</v>
      </c>
      <c r="I15" s="187"/>
    </row>
    <row r="16" spans="2:9" s="12" customFormat="1" ht="15.75" hidden="1" customHeight="1" outlineLevel="1">
      <c r="D16" s="56" t="s">
        <v>122</v>
      </c>
      <c r="E16" s="14"/>
      <c r="F16" s="15"/>
      <c r="G16" s="57">
        <v>58127.000000000007</v>
      </c>
      <c r="H16" s="57">
        <v>67466.3</v>
      </c>
      <c r="I16" s="187"/>
    </row>
    <row r="17" spans="2:9" s="12" customFormat="1" ht="15.75" customHeight="1" collapsed="1">
      <c r="B17" s="7"/>
      <c r="C17" s="51" t="s">
        <v>110</v>
      </c>
      <c r="D17" s="9"/>
      <c r="E17" s="10"/>
      <c r="F17" s="11"/>
      <c r="G17" s="52">
        <v>40375.4</v>
      </c>
      <c r="H17" s="52">
        <v>30909.900000000005</v>
      </c>
      <c r="I17" s="187"/>
    </row>
    <row r="18" spans="2:9" ht="15.75" hidden="1" customHeight="1" outlineLevel="1">
      <c r="B18" s="12"/>
      <c r="C18" s="12"/>
      <c r="D18" s="56" t="s">
        <v>72</v>
      </c>
      <c r="E18" s="14"/>
      <c r="F18" s="15"/>
      <c r="G18" s="57">
        <v>11952.2</v>
      </c>
      <c r="H18" s="57">
        <v>7567.1</v>
      </c>
      <c r="I18" s="187"/>
    </row>
    <row r="19" spans="2:9" s="12" customFormat="1" ht="15.75" hidden="1" customHeight="1" outlineLevel="1">
      <c r="D19" s="56" t="s">
        <v>10</v>
      </c>
      <c r="E19" s="14"/>
      <c r="F19" s="15"/>
      <c r="G19" s="57">
        <v>28423.200000000001</v>
      </c>
      <c r="H19" s="57">
        <v>23342.800000000003</v>
      </c>
      <c r="I19" s="187"/>
    </row>
    <row r="20" spans="2:9" s="12" customFormat="1" ht="15.75" customHeight="1" collapsed="1">
      <c r="B20" s="7"/>
      <c r="C20" s="51" t="s">
        <v>11</v>
      </c>
      <c r="D20" s="9"/>
      <c r="E20" s="10"/>
      <c r="F20" s="11"/>
      <c r="G20" s="52">
        <v>34736.699999999997</v>
      </c>
      <c r="H20" s="52">
        <v>25864.1</v>
      </c>
      <c r="I20" s="187"/>
    </row>
    <row r="21" spans="2:9" s="12" customFormat="1" ht="15.75" hidden="1" customHeight="1" outlineLevel="2">
      <c r="B21" s="16"/>
      <c r="C21" s="16"/>
      <c r="D21" s="56" t="s">
        <v>12</v>
      </c>
      <c r="E21" s="17"/>
      <c r="F21" s="18"/>
      <c r="G21" s="57">
        <v>24881.800000000003</v>
      </c>
      <c r="H21" s="57">
        <v>18460.400000000001</v>
      </c>
      <c r="I21" s="187"/>
    </row>
    <row r="22" spans="2:9" s="12" customFormat="1" ht="15.75" hidden="1" customHeight="1" outlineLevel="2">
      <c r="B22" s="16"/>
      <c r="C22" s="16"/>
      <c r="D22" s="56" t="s">
        <v>13</v>
      </c>
      <c r="E22" s="17"/>
      <c r="F22" s="18"/>
      <c r="G22" s="57">
        <v>2877.2</v>
      </c>
      <c r="H22" s="57">
        <v>522.4</v>
      </c>
      <c r="I22" s="187"/>
    </row>
    <row r="23" spans="2:9" s="12" customFormat="1" ht="15.75" hidden="1" customHeight="1" outlineLevel="2">
      <c r="B23" s="16"/>
      <c r="C23" s="19"/>
      <c r="D23" s="56" t="s">
        <v>14</v>
      </c>
      <c r="E23" s="17"/>
      <c r="F23" s="18"/>
      <c r="G23" s="57">
        <v>6977.7000000000007</v>
      </c>
      <c r="H23" s="57">
        <v>6881.3000000000011</v>
      </c>
      <c r="I23" s="187"/>
    </row>
    <row r="24" spans="2:9" ht="15.75" customHeight="1" collapsed="1">
      <c r="B24" s="7"/>
      <c r="C24" s="51" t="s">
        <v>15</v>
      </c>
      <c r="D24" s="9"/>
      <c r="E24" s="10"/>
      <c r="F24" s="11"/>
      <c r="G24" s="52">
        <v>1410.3000000000002</v>
      </c>
      <c r="H24" s="52">
        <v>1367.5</v>
      </c>
      <c r="I24" s="187"/>
    </row>
    <row r="25" spans="2:9" s="16" customFormat="1" ht="15.75" customHeight="1">
      <c r="B25" s="1"/>
      <c r="C25" s="1"/>
      <c r="D25" s="2"/>
      <c r="E25" s="3"/>
      <c r="F25" s="4"/>
      <c r="G25" s="57"/>
      <c r="H25" s="57"/>
      <c r="I25" s="187"/>
    </row>
    <row r="26" spans="2:9" s="16" customFormat="1" ht="15.75" customHeight="1">
      <c r="B26" s="47" t="s">
        <v>16</v>
      </c>
      <c r="C26" s="32"/>
      <c r="D26" s="33"/>
      <c r="E26" s="34"/>
      <c r="F26" s="35"/>
      <c r="G26" s="48">
        <v>912278.63344599993</v>
      </c>
      <c r="H26" s="48">
        <v>922314.3</v>
      </c>
      <c r="I26" s="187"/>
    </row>
    <row r="27" spans="2:9" s="16" customFormat="1" ht="15.75" customHeight="1">
      <c r="B27" s="8"/>
      <c r="C27" s="51" t="s">
        <v>17</v>
      </c>
      <c r="D27" s="20"/>
      <c r="E27" s="21"/>
      <c r="F27" s="22"/>
      <c r="G27" s="52">
        <v>850628.23344599991</v>
      </c>
      <c r="H27" s="52">
        <v>871373.8</v>
      </c>
      <c r="I27" s="187"/>
    </row>
    <row r="28" spans="2:9" ht="15.75" customHeight="1">
      <c r="C28" s="62" t="s">
        <v>41</v>
      </c>
      <c r="G28" s="66">
        <v>519738.29179999995</v>
      </c>
      <c r="H28" s="66">
        <v>529466.1</v>
      </c>
      <c r="I28" s="187"/>
    </row>
    <row r="29" spans="2:9" ht="15.75" hidden="1" customHeight="1" outlineLevel="1">
      <c r="B29" s="15"/>
      <c r="C29" s="12"/>
      <c r="D29" s="56" t="s">
        <v>18</v>
      </c>
      <c r="E29" s="14"/>
      <c r="F29" s="15"/>
      <c r="G29" s="57">
        <v>344511.69999999995</v>
      </c>
      <c r="H29" s="57">
        <v>334809.8</v>
      </c>
      <c r="I29" s="187"/>
    </row>
    <row r="30" spans="2:9" ht="15.75" hidden="1" customHeight="1" outlineLevel="1">
      <c r="B30" s="15"/>
      <c r="C30" s="12"/>
      <c r="D30" s="56" t="s">
        <v>53</v>
      </c>
      <c r="E30" s="14"/>
      <c r="F30" s="15"/>
      <c r="G30" s="57">
        <v>22776.7</v>
      </c>
      <c r="H30" s="57">
        <v>21947.5</v>
      </c>
      <c r="I30" s="187"/>
    </row>
    <row r="31" spans="2:9" ht="15.75" hidden="1" customHeight="1" outlineLevel="1">
      <c r="B31" s="15"/>
      <c r="C31" s="12"/>
      <c r="D31" s="56" t="s">
        <v>54</v>
      </c>
      <c r="E31" s="14"/>
      <c r="F31" s="15"/>
      <c r="G31" s="57">
        <v>37971.9</v>
      </c>
      <c r="H31" s="57">
        <v>35496.5</v>
      </c>
      <c r="I31" s="187"/>
    </row>
    <row r="32" spans="2:9" ht="15.75" hidden="1" customHeight="1" outlineLevel="1">
      <c r="B32" s="12"/>
      <c r="C32" s="12"/>
      <c r="D32" s="56" t="s">
        <v>19</v>
      </c>
      <c r="E32" s="14"/>
      <c r="F32" s="15"/>
      <c r="G32" s="57">
        <v>37421.300000000003</v>
      </c>
      <c r="H32" s="57">
        <v>32264.3</v>
      </c>
      <c r="I32" s="187"/>
    </row>
    <row r="33" spans="1:9" s="5" customFormat="1" ht="15.75" hidden="1" customHeight="1" outlineLevel="1">
      <c r="B33" s="1"/>
      <c r="C33" s="1"/>
      <c r="D33" s="56" t="s">
        <v>42</v>
      </c>
      <c r="E33" s="3"/>
      <c r="F33" s="4"/>
      <c r="G33" s="57">
        <v>38067.300000000003</v>
      </c>
      <c r="H33" s="57">
        <v>38361.199999999997</v>
      </c>
      <c r="I33" s="187"/>
    </row>
    <row r="34" spans="1:9" s="5" customFormat="1" ht="15.75" hidden="1" customHeight="1" outlineLevel="1">
      <c r="B34" s="12"/>
      <c r="C34" s="12"/>
      <c r="D34" s="56" t="s">
        <v>115</v>
      </c>
      <c r="E34" s="13"/>
      <c r="F34" s="30"/>
      <c r="G34" s="57">
        <v>38989.391800000005</v>
      </c>
      <c r="H34" s="57">
        <v>66586.8</v>
      </c>
      <c r="I34" s="187"/>
    </row>
    <row r="35" spans="1:9" ht="15.75" customHeight="1" collapsed="1">
      <c r="C35" s="62" t="s">
        <v>21</v>
      </c>
      <c r="G35" s="66">
        <v>85266.200000000012</v>
      </c>
      <c r="H35" s="66">
        <v>111455.29999999999</v>
      </c>
      <c r="I35" s="187"/>
    </row>
    <row r="36" spans="1:9" s="15" customFormat="1" ht="15.75" hidden="1" customHeight="1" outlineLevel="1">
      <c r="C36" s="12"/>
      <c r="D36" s="56" t="s">
        <v>22</v>
      </c>
      <c r="E36" s="14"/>
      <c r="G36" s="57">
        <v>61264.5</v>
      </c>
      <c r="H36" s="57">
        <v>76105.399999999994</v>
      </c>
      <c r="I36" s="187"/>
    </row>
    <row r="37" spans="1:9" s="15" customFormat="1" ht="15.75" hidden="1" outlineLevel="1">
      <c r="C37" s="12"/>
      <c r="D37" s="56" t="s">
        <v>23</v>
      </c>
      <c r="E37" s="14"/>
      <c r="G37" s="57">
        <v>22371.800000000003</v>
      </c>
      <c r="H37" s="57">
        <v>33652.9</v>
      </c>
      <c r="I37" s="187"/>
    </row>
    <row r="38" spans="1:9" s="15" customFormat="1" ht="15.75" hidden="1" customHeight="1" outlineLevel="1">
      <c r="C38" s="12"/>
      <c r="D38" s="56" t="s">
        <v>24</v>
      </c>
      <c r="E38" s="14"/>
      <c r="G38" s="57">
        <v>1629.8999999999999</v>
      </c>
      <c r="H38" s="57">
        <v>1696.9999999999998</v>
      </c>
      <c r="I38" s="187"/>
    </row>
    <row r="39" spans="1:9" s="12" customFormat="1" ht="15.75" customHeight="1" collapsed="1">
      <c r="A39" s="1"/>
      <c r="B39" s="1"/>
      <c r="C39" s="62" t="s">
        <v>25</v>
      </c>
      <c r="D39" s="2"/>
      <c r="E39" s="3"/>
      <c r="F39" s="4"/>
      <c r="G39" s="66">
        <v>161598.541646</v>
      </c>
      <c r="H39" s="66">
        <v>146892.69999999998</v>
      </c>
      <c r="I39" s="187"/>
    </row>
    <row r="40" spans="1:9" s="15" customFormat="1" ht="15.75" hidden="1" customHeight="1" outlineLevel="1">
      <c r="C40" s="12"/>
      <c r="D40" s="56" t="s">
        <v>26</v>
      </c>
      <c r="E40" s="14"/>
      <c r="G40" s="57">
        <v>123835.49999999999</v>
      </c>
      <c r="H40" s="57">
        <v>113488.2</v>
      </c>
      <c r="I40" s="187"/>
    </row>
    <row r="41" spans="1:9" s="12" customFormat="1" ht="15.75" hidden="1" customHeight="1" outlineLevel="1">
      <c r="B41" s="15"/>
      <c r="D41" s="56" t="s">
        <v>27</v>
      </c>
      <c r="E41" s="14"/>
      <c r="F41" s="15"/>
      <c r="G41" s="57">
        <v>37763.041645999998</v>
      </c>
      <c r="H41" s="57">
        <v>33404.5</v>
      </c>
      <c r="I41" s="187"/>
    </row>
    <row r="42" spans="1:9" s="12" customFormat="1" ht="15.75" collapsed="1">
      <c r="B42" s="1"/>
      <c r="C42" s="62" t="s">
        <v>43</v>
      </c>
      <c r="D42" s="2"/>
      <c r="E42" s="3"/>
      <c r="F42" s="4"/>
      <c r="G42" s="66">
        <v>28810.699999999997</v>
      </c>
      <c r="H42" s="66">
        <v>28327.7</v>
      </c>
      <c r="I42" s="187"/>
    </row>
    <row r="43" spans="1:9" s="12" customFormat="1" ht="15.75" hidden="1" outlineLevel="1">
      <c r="B43" s="15"/>
      <c r="D43" s="56" t="s">
        <v>29</v>
      </c>
      <c r="E43" s="14"/>
      <c r="F43" s="15"/>
      <c r="G43" s="57">
        <v>7856.3</v>
      </c>
      <c r="H43" s="57">
        <v>8273.5999999999985</v>
      </c>
      <c r="I43" s="187"/>
    </row>
    <row r="44" spans="1:9" s="12" customFormat="1" ht="15.75" hidden="1" outlineLevel="1">
      <c r="B44" s="15"/>
      <c r="D44" s="56" t="s">
        <v>30</v>
      </c>
      <c r="E44" s="14"/>
      <c r="F44" s="15"/>
      <c r="G44" s="57">
        <v>4478.3999999999996</v>
      </c>
      <c r="H44" s="57">
        <v>4478.3999999999996</v>
      </c>
      <c r="I44" s="187"/>
    </row>
    <row r="45" spans="1:9" s="12" customFormat="1" ht="15.75" hidden="1" outlineLevel="1">
      <c r="B45" s="15"/>
      <c r="D45" s="56" t="s">
        <v>31</v>
      </c>
      <c r="E45" s="14"/>
      <c r="F45" s="15"/>
      <c r="G45" s="57">
        <v>3228.6</v>
      </c>
      <c r="H45" s="57">
        <v>3059.2</v>
      </c>
      <c r="I45" s="187"/>
    </row>
    <row r="46" spans="1:9" s="12" customFormat="1" ht="15.75" hidden="1" outlineLevel="1">
      <c r="B46" s="15"/>
      <c r="D46" s="56" t="s">
        <v>32</v>
      </c>
      <c r="E46" s="14"/>
      <c r="F46" s="15"/>
      <c r="G46" s="57">
        <v>13247.400000000001</v>
      </c>
      <c r="H46" s="57">
        <v>12516.5</v>
      </c>
      <c r="I46" s="187"/>
    </row>
    <row r="47" spans="1:9" s="12" customFormat="1" ht="15.75" collapsed="1">
      <c r="B47" s="1"/>
      <c r="C47" s="62" t="s">
        <v>33</v>
      </c>
      <c r="D47" s="13"/>
      <c r="E47" s="3"/>
      <c r="F47" s="4"/>
      <c r="G47" s="66">
        <v>27459.000000000004</v>
      </c>
      <c r="H47" s="66">
        <v>28506.500000000004</v>
      </c>
      <c r="I47" s="187"/>
    </row>
    <row r="48" spans="1:9" s="12" customFormat="1" ht="15.75">
      <c r="B48" s="1"/>
      <c r="C48" s="62" t="s">
        <v>91</v>
      </c>
      <c r="D48" s="85"/>
      <c r="E48" s="3"/>
      <c r="F48" s="4"/>
      <c r="G48" s="66">
        <v>27755.500000000004</v>
      </c>
      <c r="H48" s="66">
        <v>26725.500000000007</v>
      </c>
      <c r="I48" s="187"/>
    </row>
    <row r="49" spans="1:9" s="12" customFormat="1" ht="15.75">
      <c r="B49" s="1"/>
      <c r="E49" s="3"/>
      <c r="F49" s="4"/>
      <c r="G49" s="36"/>
      <c r="H49" s="36"/>
      <c r="I49" s="187"/>
    </row>
    <row r="50" spans="1:9" s="12" customFormat="1" ht="15.75">
      <c r="B50" s="8"/>
      <c r="C50" s="51" t="s">
        <v>34</v>
      </c>
      <c r="D50" s="20"/>
      <c r="E50" s="21"/>
      <c r="F50" s="22"/>
      <c r="G50" s="52">
        <v>61650.400000000001</v>
      </c>
      <c r="H50" s="52">
        <v>50940.499999999993</v>
      </c>
      <c r="I50" s="187"/>
    </row>
    <row r="51" spans="1:9" s="12" customFormat="1" ht="15.75">
      <c r="B51" s="1"/>
      <c r="C51" s="62" t="s">
        <v>22</v>
      </c>
      <c r="D51" s="2"/>
      <c r="E51" s="3"/>
      <c r="F51" s="4"/>
      <c r="G51" s="66">
        <v>3356.7</v>
      </c>
      <c r="H51" s="66">
        <v>1251.8</v>
      </c>
      <c r="I51" s="187"/>
    </row>
    <row r="52" spans="1:9" s="12" customFormat="1" ht="12.75" hidden="1" customHeight="1" outlineLevel="1">
      <c r="D52" s="56" t="s">
        <v>35</v>
      </c>
      <c r="E52" s="14"/>
      <c r="F52" s="15"/>
      <c r="G52" s="57">
        <v>779</v>
      </c>
      <c r="H52" s="57">
        <v>1149.0999999999999</v>
      </c>
      <c r="I52" s="187"/>
    </row>
    <row r="53" spans="1:9" s="12" customFormat="1" ht="15.75" hidden="1" outlineLevel="1">
      <c r="D53" s="56" t="s">
        <v>28</v>
      </c>
      <c r="E53" s="14"/>
      <c r="F53" s="15"/>
      <c r="G53" s="57">
        <v>2577.6999999999998</v>
      </c>
      <c r="H53" s="57">
        <v>102.7</v>
      </c>
      <c r="I53" s="187"/>
    </row>
    <row r="54" spans="1:9" s="12" customFormat="1" ht="15.75" collapsed="1">
      <c r="B54" s="1"/>
      <c r="C54" s="62" t="s">
        <v>23</v>
      </c>
      <c r="D54" s="2"/>
      <c r="E54" s="3"/>
      <c r="F54" s="4"/>
      <c r="G54" s="66">
        <v>14630.4</v>
      </c>
      <c r="H54" s="66">
        <v>18849.399999999998</v>
      </c>
      <c r="I54" s="187"/>
    </row>
    <row r="55" spans="1:9" s="12" customFormat="1" ht="15.75" hidden="1" customHeight="1" outlineLevel="1">
      <c r="D55" s="56" t="s">
        <v>35</v>
      </c>
      <c r="E55" s="14"/>
      <c r="F55" s="15"/>
      <c r="G55" s="57">
        <v>12197.4</v>
      </c>
      <c r="H55" s="57">
        <v>17722.3</v>
      </c>
      <c r="I55" s="187"/>
    </row>
    <row r="56" spans="1:9" s="12" customFormat="1" ht="15.75" hidden="1" customHeight="1" outlineLevel="1">
      <c r="D56" s="56" t="s">
        <v>28</v>
      </c>
      <c r="E56" s="14"/>
      <c r="F56" s="15"/>
      <c r="G56" s="57">
        <v>2433</v>
      </c>
      <c r="H56" s="57">
        <v>1127.0999999999999</v>
      </c>
      <c r="I56" s="187"/>
    </row>
    <row r="57" spans="1:9" ht="15.75" customHeight="1" collapsed="1">
      <c r="B57" s="12"/>
      <c r="C57" s="62" t="s">
        <v>29</v>
      </c>
      <c r="G57" s="66">
        <v>3763.8</v>
      </c>
      <c r="H57" s="66">
        <v>4188.4000000000005</v>
      </c>
      <c r="I57" s="187"/>
    </row>
    <row r="58" spans="1:9" s="23" customFormat="1" ht="15.75" hidden="1" customHeight="1" outlineLevel="1">
      <c r="B58" s="12"/>
      <c r="C58" s="12"/>
      <c r="D58" s="56" t="s">
        <v>35</v>
      </c>
      <c r="E58" s="14"/>
      <c r="F58" s="15"/>
      <c r="G58" s="57">
        <v>2778.1</v>
      </c>
      <c r="H58" s="57">
        <v>3357.6</v>
      </c>
      <c r="I58" s="187"/>
    </row>
    <row r="59" spans="1:9" s="15" customFormat="1" ht="15.75" hidden="1" customHeight="1" outlineLevel="1">
      <c r="B59" s="12"/>
      <c r="C59" s="12"/>
      <c r="D59" s="56" t="s">
        <v>28</v>
      </c>
      <c r="E59" s="14"/>
      <c r="G59" s="57">
        <v>985.69999999999993</v>
      </c>
      <c r="H59" s="57">
        <v>830.80000000000007</v>
      </c>
      <c r="I59" s="187"/>
    </row>
    <row r="60" spans="1:9" s="15" customFormat="1" ht="15.75" customHeight="1" collapsed="1">
      <c r="B60" s="12"/>
      <c r="C60" s="62" t="s">
        <v>36</v>
      </c>
      <c r="D60" s="2"/>
      <c r="E60" s="3"/>
      <c r="F60" s="4"/>
      <c r="G60" s="66">
        <v>4077.7</v>
      </c>
      <c r="H60" s="66">
        <v>3015.5</v>
      </c>
      <c r="I60" s="187"/>
    </row>
    <row r="61" spans="1:9" ht="15.75" hidden="1" customHeight="1" outlineLevel="2">
      <c r="C61" s="12"/>
      <c r="D61" s="56" t="s">
        <v>35</v>
      </c>
      <c r="E61" s="14"/>
      <c r="F61" s="15"/>
      <c r="G61" s="57">
        <v>873.8</v>
      </c>
      <c r="H61" s="57">
        <v>1659.6</v>
      </c>
      <c r="I61" s="187"/>
    </row>
    <row r="62" spans="1:9" s="12" customFormat="1" ht="15.75" hidden="1" customHeight="1" outlineLevel="2">
      <c r="A62" s="15"/>
      <c r="D62" s="56" t="s">
        <v>28</v>
      </c>
      <c r="E62" s="14"/>
      <c r="F62" s="15"/>
      <c r="G62" s="57">
        <v>3203.9</v>
      </c>
      <c r="H62" s="57">
        <v>1355.8999999999999</v>
      </c>
      <c r="I62" s="187"/>
    </row>
    <row r="63" spans="1:9" ht="15.75" customHeight="1" collapsed="1">
      <c r="A63" s="15"/>
      <c r="B63" s="12"/>
      <c r="C63" s="62" t="s">
        <v>50</v>
      </c>
      <c r="G63" s="66">
        <v>8347.9</v>
      </c>
      <c r="H63" s="66">
        <v>6877</v>
      </c>
      <c r="I63" s="187"/>
    </row>
    <row r="64" spans="1:9" s="12" customFormat="1" ht="15.75" hidden="1" customHeight="1" outlineLevel="1">
      <c r="A64" s="1"/>
      <c r="D64" s="56" t="s">
        <v>35</v>
      </c>
      <c r="E64" s="14"/>
      <c r="F64" s="15"/>
      <c r="G64" s="57">
        <v>5178.3</v>
      </c>
      <c r="H64" s="57">
        <v>2449.8000000000002</v>
      </c>
      <c r="I64" s="187"/>
    </row>
    <row r="65" spans="1:9" s="12" customFormat="1" ht="15.75" hidden="1" customHeight="1" outlineLevel="1">
      <c r="A65" s="15"/>
      <c r="D65" s="56" t="s">
        <v>28</v>
      </c>
      <c r="E65" s="14"/>
      <c r="F65" s="15"/>
      <c r="G65" s="57">
        <v>3169.6000000000004</v>
      </c>
      <c r="H65" s="57">
        <v>4427.2</v>
      </c>
      <c r="I65" s="187"/>
    </row>
    <row r="66" spans="1:9" s="12" customFormat="1" ht="15.75" customHeight="1" collapsed="1">
      <c r="A66" s="15"/>
      <c r="B66" s="1"/>
      <c r="C66" s="62" t="s">
        <v>37</v>
      </c>
      <c r="D66" s="2"/>
      <c r="E66" s="3"/>
      <c r="F66" s="4"/>
      <c r="G66" s="66">
        <v>27473.899999999998</v>
      </c>
      <c r="H66" s="66">
        <v>16758.399999999998</v>
      </c>
      <c r="I66" s="187"/>
    </row>
    <row r="67" spans="1:9" s="12" customFormat="1" ht="15.75" hidden="1" customHeight="1" outlineLevel="1">
      <c r="A67" s="15"/>
      <c r="B67" s="1"/>
      <c r="C67" s="1"/>
      <c r="D67" s="56" t="s">
        <v>35</v>
      </c>
      <c r="E67" s="3"/>
      <c r="F67" s="4"/>
      <c r="G67" s="57">
        <v>20461.099999999999</v>
      </c>
      <c r="H67" s="57">
        <v>13199.5</v>
      </c>
      <c r="I67" s="187"/>
    </row>
    <row r="68" spans="1:9" s="12" customFormat="1" ht="15.75" hidden="1" outlineLevel="1">
      <c r="A68" s="1"/>
      <c r="B68" s="1"/>
      <c r="C68" s="1"/>
      <c r="D68" s="56" t="s">
        <v>28</v>
      </c>
      <c r="E68" s="3"/>
      <c r="F68" s="4"/>
      <c r="G68" s="57">
        <v>7012.7999999999993</v>
      </c>
      <c r="H68" s="57">
        <v>3558.8999999999996</v>
      </c>
      <c r="I68" s="187"/>
    </row>
    <row r="69" spans="1:9" s="12" customFormat="1" ht="15.75" customHeight="1" collapsed="1">
      <c r="A69" s="15"/>
      <c r="B69" s="1"/>
      <c r="D69" s="13"/>
      <c r="E69" s="14"/>
      <c r="F69" s="13"/>
      <c r="G69" s="36"/>
      <c r="H69" s="36"/>
      <c r="I69" s="187"/>
    </row>
    <row r="70" spans="1:9" s="12" customFormat="1" ht="15.75" customHeight="1">
      <c r="A70" s="1"/>
      <c r="B70" s="47" t="s">
        <v>97</v>
      </c>
      <c r="C70" s="32"/>
      <c r="D70" s="33"/>
      <c r="E70" s="34"/>
      <c r="F70" s="35"/>
      <c r="G70" s="48">
        <v>-16698.033445999921</v>
      </c>
      <c r="H70" s="48">
        <v>-76283.500000000029</v>
      </c>
      <c r="I70" s="187"/>
    </row>
    <row r="71" spans="1:9" s="12" customFormat="1" ht="15.75" customHeight="1">
      <c r="A71" s="1"/>
      <c r="B71" s="1"/>
      <c r="C71" s="1"/>
      <c r="D71" s="2"/>
      <c r="E71" s="3"/>
      <c r="F71" s="4"/>
      <c r="G71" s="36"/>
      <c r="H71" s="36"/>
      <c r="I71" s="187"/>
    </row>
    <row r="72" spans="1:9" s="12" customFormat="1" ht="15.75">
      <c r="A72" s="1"/>
      <c r="B72" s="8"/>
      <c r="C72" s="51" t="s">
        <v>51</v>
      </c>
      <c r="D72" s="20"/>
      <c r="E72" s="21"/>
      <c r="F72" s="22"/>
      <c r="G72" s="52">
        <v>133965.79999999996</v>
      </c>
      <c r="H72" s="52">
        <v>60615.3</v>
      </c>
      <c r="I72" s="187"/>
    </row>
    <row r="73" spans="1:9" s="12" customFormat="1" ht="15.75">
      <c r="A73" s="1"/>
      <c r="B73" s="1"/>
      <c r="C73" s="1"/>
      <c r="D73" s="2"/>
      <c r="E73" s="3"/>
      <c r="F73" s="4"/>
      <c r="G73" s="36"/>
      <c r="H73" s="36"/>
      <c r="I73" s="187"/>
    </row>
    <row r="74" spans="1:9" s="12" customFormat="1" ht="15.75" customHeight="1">
      <c r="A74" s="1"/>
      <c r="B74" s="47" t="s">
        <v>98</v>
      </c>
      <c r="C74" s="32"/>
      <c r="D74" s="33"/>
      <c r="E74" s="34"/>
      <c r="F74" s="35"/>
      <c r="G74" s="48">
        <v>-150663.83344599989</v>
      </c>
      <c r="H74" s="48">
        <v>-136898.80000000005</v>
      </c>
      <c r="I74" s="187"/>
    </row>
    <row r="75" spans="1:9" ht="15.75" customHeight="1">
      <c r="A75" s="5"/>
      <c r="B75" s="126"/>
      <c r="C75" s="26"/>
      <c r="D75" s="127"/>
      <c r="E75" s="128"/>
      <c r="F75" s="129"/>
      <c r="G75" s="130"/>
      <c r="H75" s="130"/>
    </row>
    <row r="76" spans="1:9" s="12" customFormat="1" ht="15.75" customHeight="1">
      <c r="A76" s="15"/>
      <c r="B76" s="86"/>
      <c r="C76" s="26"/>
      <c r="D76" s="127"/>
      <c r="E76" s="128"/>
      <c r="F76" s="129"/>
      <c r="G76" s="130"/>
      <c r="H76" s="130"/>
      <c r="I76" s="27"/>
    </row>
    <row r="77" spans="1:9" s="12" customFormat="1" ht="15.75" customHeight="1">
      <c r="A77" s="15"/>
      <c r="B77" s="86"/>
      <c r="C77" s="1"/>
      <c r="D77" s="2"/>
      <c r="E77" s="3"/>
      <c r="F77" s="4"/>
      <c r="G77" s="24"/>
      <c r="H77" s="24"/>
      <c r="I77" s="27"/>
    </row>
    <row r="78" spans="1:9" ht="15.75" customHeight="1">
      <c r="A78" s="12"/>
    </row>
    <row r="79" spans="1:9" s="5" customFormat="1" ht="15.75" customHeight="1">
      <c r="A79" s="12"/>
      <c r="B79" s="1"/>
      <c r="C79" s="1"/>
      <c r="D79" s="2"/>
      <c r="E79" s="3"/>
      <c r="F79" s="4"/>
      <c r="G79" s="4"/>
      <c r="H79" s="4"/>
      <c r="I79" s="26"/>
    </row>
    <row r="80" spans="1:9" ht="15.75" customHeight="1">
      <c r="A80" s="12"/>
    </row>
    <row r="81" spans="1:9" ht="15.75" customHeight="1">
      <c r="A81" s="12"/>
    </row>
    <row r="82" spans="1:9" ht="15.75" customHeight="1">
      <c r="A82" s="12"/>
    </row>
    <row r="83" spans="1:9" ht="15.75" customHeight="1">
      <c r="A83" s="12"/>
    </row>
    <row r="84" spans="1:9" ht="15.75" customHeight="1">
      <c r="A84" s="12"/>
    </row>
    <row r="85" spans="1:9" s="12" customFormat="1" ht="15.75" customHeight="1">
      <c r="A85" s="15"/>
      <c r="B85" s="1"/>
      <c r="C85" s="1"/>
      <c r="D85" s="2"/>
      <c r="E85" s="3"/>
      <c r="F85" s="4"/>
      <c r="G85" s="4"/>
      <c r="H85" s="4"/>
      <c r="I85" s="27"/>
    </row>
    <row r="86" spans="1:9" ht="15.75" customHeight="1">
      <c r="A86" s="12"/>
    </row>
    <row r="87" spans="1:9" ht="15.75" customHeight="1">
      <c r="A87" s="12"/>
    </row>
    <row r="88" spans="1:9" ht="15.75" customHeight="1"/>
    <row r="89" spans="1:9" ht="15.75" customHeight="1"/>
    <row r="90" spans="1:9" ht="9" customHeight="1">
      <c r="A90" s="12"/>
    </row>
    <row r="91" spans="1:9">
      <c r="A91" s="12"/>
    </row>
    <row r="92" spans="1:9" s="12" customFormat="1" ht="9" customHeight="1">
      <c r="A92" s="15"/>
      <c r="B92" s="1"/>
      <c r="C92" s="1"/>
      <c r="D92" s="2"/>
      <c r="E92" s="3"/>
      <c r="F92" s="4"/>
      <c r="G92" s="4"/>
      <c r="H92" s="4"/>
      <c r="I92" s="27"/>
    </row>
    <row r="93" spans="1:9" s="12" customFormat="1" ht="15.75" customHeight="1">
      <c r="A93" s="15"/>
      <c r="B93" s="1"/>
      <c r="C93" s="1"/>
      <c r="D93" s="2"/>
      <c r="E93" s="3"/>
      <c r="F93" s="4"/>
      <c r="G93" s="4"/>
      <c r="H93" s="4"/>
      <c r="I93" s="27"/>
    </row>
    <row r="94" spans="1:9" s="12" customFormat="1" ht="15.75" customHeight="1">
      <c r="A94" s="15"/>
      <c r="B94" s="1"/>
      <c r="C94" s="1"/>
      <c r="D94" s="2"/>
      <c r="E94" s="3"/>
      <c r="F94" s="4"/>
      <c r="G94" s="4"/>
      <c r="H94" s="4"/>
    </row>
    <row r="95" spans="1:9" s="12" customFormat="1" ht="15.75" customHeight="1">
      <c r="A95" s="15"/>
      <c r="B95" s="1"/>
      <c r="C95" s="1"/>
      <c r="D95" s="2"/>
      <c r="E95" s="3"/>
      <c r="F95" s="4"/>
      <c r="G95" s="4"/>
      <c r="H95" s="4"/>
    </row>
    <row r="96" spans="1:9" s="12" customFormat="1" ht="9" customHeight="1">
      <c r="A96" s="15"/>
      <c r="B96" s="1"/>
      <c r="C96" s="1"/>
      <c r="D96" s="2"/>
      <c r="E96" s="3"/>
      <c r="F96" s="4"/>
      <c r="G96" s="4"/>
      <c r="H96" s="4"/>
      <c r="I96" s="27"/>
    </row>
    <row r="97" spans="1:8">
      <c r="A97" s="12"/>
    </row>
    <row r="98" spans="1:8" s="25" customFormat="1">
      <c r="A98" s="27"/>
      <c r="B98" s="1"/>
      <c r="C98" s="1"/>
      <c r="D98" s="2"/>
      <c r="E98" s="3"/>
      <c r="F98" s="4"/>
      <c r="G98" s="4"/>
      <c r="H98" s="4"/>
    </row>
    <row r="99" spans="1:8">
      <c r="A99" s="12"/>
    </row>
    <row r="100" spans="1:8" s="25" customFormat="1">
      <c r="A100" s="27"/>
      <c r="B100" s="1"/>
      <c r="C100" s="1"/>
      <c r="D100" s="2"/>
      <c r="E100" s="3"/>
      <c r="F100" s="4"/>
      <c r="G100" s="4"/>
      <c r="H100" s="4"/>
    </row>
    <row r="101" spans="1:8">
      <c r="A101" s="12"/>
    </row>
    <row r="102" spans="1:8" s="25" customFormat="1">
      <c r="A102" s="27"/>
      <c r="B102" s="1"/>
      <c r="C102" s="1"/>
      <c r="D102" s="2"/>
      <c r="E102" s="3"/>
      <c r="F102" s="4"/>
      <c r="G102" s="4"/>
      <c r="H102" s="4"/>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8" customWidth="1"/>
    <col min="2" max="2" width="4.5703125" style="38" customWidth="1"/>
    <col min="3" max="3" width="4.42578125" style="38" customWidth="1"/>
    <col min="4" max="4" width="4" style="40" customWidth="1"/>
    <col min="5" max="5" width="2.42578125" style="41" customWidth="1"/>
    <col min="6" max="6" width="49.140625" style="42" customWidth="1"/>
    <col min="7" max="7" width="12.140625" style="42" customWidth="1"/>
    <col min="8" max="8" width="12.140625" style="102" customWidth="1"/>
    <col min="9" max="10" width="12.140625" style="42" customWidth="1"/>
    <col min="11" max="11" width="2.85546875" style="42" customWidth="1"/>
    <col min="12" max="237" width="12.42578125" style="38"/>
    <col min="238" max="238" width="4.7109375" style="38" customWidth="1"/>
    <col min="239" max="239" width="4.5703125" style="38" customWidth="1"/>
    <col min="240" max="240" width="4.42578125" style="38" customWidth="1"/>
    <col min="241" max="241" width="4" style="38" customWidth="1"/>
    <col min="242" max="242" width="2.42578125" style="38" customWidth="1"/>
    <col min="243" max="243" width="46.140625" style="38" customWidth="1"/>
    <col min="244" max="245" width="12.5703125" style="38" customWidth="1"/>
    <col min="246" max="246" width="11.140625" style="38" customWidth="1"/>
    <col min="247" max="247" width="12.140625" style="38" customWidth="1"/>
    <col min="248" max="248" width="2.85546875" style="38" customWidth="1"/>
    <col min="249" max="249" width="12.5703125" style="38" customWidth="1"/>
    <col min="250" max="250" width="12.42578125" style="38" customWidth="1"/>
    <col min="251" max="251" width="11.140625" style="38" customWidth="1"/>
    <col min="252" max="252" width="12.85546875" style="38" customWidth="1"/>
    <col min="253" max="253" width="12.42578125" style="38" customWidth="1"/>
    <col min="254" max="493" width="12.42578125" style="38"/>
    <col min="494" max="494" width="4.7109375" style="38" customWidth="1"/>
    <col min="495" max="495" width="4.5703125" style="38" customWidth="1"/>
    <col min="496" max="496" width="4.42578125" style="38" customWidth="1"/>
    <col min="497" max="497" width="4" style="38" customWidth="1"/>
    <col min="498" max="498" width="2.42578125" style="38" customWidth="1"/>
    <col min="499" max="499" width="46.140625" style="38" customWidth="1"/>
    <col min="500" max="501" width="12.5703125" style="38" customWidth="1"/>
    <col min="502" max="502" width="11.140625" style="38" customWidth="1"/>
    <col min="503" max="503" width="12.140625" style="38" customWidth="1"/>
    <col min="504" max="504" width="2.85546875" style="38" customWidth="1"/>
    <col min="505" max="505" width="12.5703125" style="38" customWidth="1"/>
    <col min="506" max="506" width="12.42578125" style="38" customWidth="1"/>
    <col min="507" max="507" width="11.140625" style="38" customWidth="1"/>
    <col min="508" max="508" width="12.85546875" style="38" customWidth="1"/>
    <col min="509" max="509" width="12.42578125" style="38" customWidth="1"/>
    <col min="510" max="749" width="12.42578125" style="38"/>
    <col min="750" max="750" width="4.7109375" style="38" customWidth="1"/>
    <col min="751" max="751" width="4.5703125" style="38" customWidth="1"/>
    <col min="752" max="752" width="4.42578125" style="38" customWidth="1"/>
    <col min="753" max="753" width="4" style="38" customWidth="1"/>
    <col min="754" max="754" width="2.42578125" style="38" customWidth="1"/>
    <col min="755" max="755" width="46.140625" style="38" customWidth="1"/>
    <col min="756" max="757" width="12.5703125" style="38" customWidth="1"/>
    <col min="758" max="758" width="11.140625" style="38" customWidth="1"/>
    <col min="759" max="759" width="12.140625" style="38" customWidth="1"/>
    <col min="760" max="760" width="2.85546875" style="38" customWidth="1"/>
    <col min="761" max="761" width="12.5703125" style="38" customWidth="1"/>
    <col min="762" max="762" width="12.42578125" style="38" customWidth="1"/>
    <col min="763" max="763" width="11.140625" style="38" customWidth="1"/>
    <col min="764" max="764" width="12.85546875" style="38" customWidth="1"/>
    <col min="765" max="765" width="12.42578125" style="38" customWidth="1"/>
    <col min="766" max="1005" width="12.42578125" style="38"/>
    <col min="1006" max="1006" width="4.7109375" style="38" customWidth="1"/>
    <col min="1007" max="1007" width="4.5703125" style="38" customWidth="1"/>
    <col min="1008" max="1008" width="4.42578125" style="38" customWidth="1"/>
    <col min="1009" max="1009" width="4" style="38" customWidth="1"/>
    <col min="1010" max="1010" width="2.42578125" style="38" customWidth="1"/>
    <col min="1011" max="1011" width="46.140625" style="38" customWidth="1"/>
    <col min="1012" max="1013" width="12.5703125" style="38" customWidth="1"/>
    <col min="1014" max="1014" width="11.140625" style="38" customWidth="1"/>
    <col min="1015" max="1015" width="12.140625" style="38" customWidth="1"/>
    <col min="1016" max="1016" width="2.85546875" style="38" customWidth="1"/>
    <col min="1017" max="1017" width="12.5703125" style="38" customWidth="1"/>
    <col min="1018" max="1018" width="12.42578125" style="38" customWidth="1"/>
    <col min="1019" max="1019" width="11.140625" style="38" customWidth="1"/>
    <col min="1020" max="1020" width="12.85546875" style="38" customWidth="1"/>
    <col min="1021" max="1021" width="12.42578125" style="38" customWidth="1"/>
    <col min="1022" max="1261" width="12.42578125" style="38"/>
    <col min="1262" max="1262" width="4.7109375" style="38" customWidth="1"/>
    <col min="1263" max="1263" width="4.5703125" style="38" customWidth="1"/>
    <col min="1264" max="1264" width="4.42578125" style="38" customWidth="1"/>
    <col min="1265" max="1265" width="4" style="38" customWidth="1"/>
    <col min="1266" max="1266" width="2.42578125" style="38" customWidth="1"/>
    <col min="1267" max="1267" width="46.140625" style="38" customWidth="1"/>
    <col min="1268" max="1269" width="12.5703125" style="38" customWidth="1"/>
    <col min="1270" max="1270" width="11.140625" style="38" customWidth="1"/>
    <col min="1271" max="1271" width="12.140625" style="38" customWidth="1"/>
    <col min="1272" max="1272" width="2.85546875" style="38" customWidth="1"/>
    <col min="1273" max="1273" width="12.5703125" style="38" customWidth="1"/>
    <col min="1274" max="1274" width="12.42578125" style="38" customWidth="1"/>
    <col min="1275" max="1275" width="11.140625" style="38" customWidth="1"/>
    <col min="1276" max="1276" width="12.85546875" style="38" customWidth="1"/>
    <col min="1277" max="1277" width="12.42578125" style="38" customWidth="1"/>
    <col min="1278" max="1517" width="12.42578125" style="38"/>
    <col min="1518" max="1518" width="4.7109375" style="38" customWidth="1"/>
    <col min="1519" max="1519" width="4.5703125" style="38" customWidth="1"/>
    <col min="1520" max="1520" width="4.42578125" style="38" customWidth="1"/>
    <col min="1521" max="1521" width="4" style="38" customWidth="1"/>
    <col min="1522" max="1522" width="2.42578125" style="38" customWidth="1"/>
    <col min="1523" max="1523" width="46.140625" style="38" customWidth="1"/>
    <col min="1524" max="1525" width="12.5703125" style="38" customWidth="1"/>
    <col min="1526" max="1526" width="11.140625" style="38" customWidth="1"/>
    <col min="1527" max="1527" width="12.140625" style="38" customWidth="1"/>
    <col min="1528" max="1528" width="2.85546875" style="38" customWidth="1"/>
    <col min="1529" max="1529" width="12.5703125" style="38" customWidth="1"/>
    <col min="1530" max="1530" width="12.42578125" style="38" customWidth="1"/>
    <col min="1531" max="1531" width="11.140625" style="38" customWidth="1"/>
    <col min="1532" max="1532" width="12.85546875" style="38" customWidth="1"/>
    <col min="1533" max="1533" width="12.42578125" style="38" customWidth="1"/>
    <col min="1534" max="1773" width="12.42578125" style="38"/>
    <col min="1774" max="1774" width="4.7109375" style="38" customWidth="1"/>
    <col min="1775" max="1775" width="4.5703125" style="38" customWidth="1"/>
    <col min="1776" max="1776" width="4.42578125" style="38" customWidth="1"/>
    <col min="1777" max="1777" width="4" style="38" customWidth="1"/>
    <col min="1778" max="1778" width="2.42578125" style="38" customWidth="1"/>
    <col min="1779" max="1779" width="46.140625" style="38" customWidth="1"/>
    <col min="1780" max="1781" width="12.5703125" style="38" customWidth="1"/>
    <col min="1782" max="1782" width="11.140625" style="38" customWidth="1"/>
    <col min="1783" max="1783" width="12.140625" style="38" customWidth="1"/>
    <col min="1784" max="1784" width="2.85546875" style="38" customWidth="1"/>
    <col min="1785" max="1785" width="12.5703125" style="38" customWidth="1"/>
    <col min="1786" max="1786" width="12.42578125" style="38" customWidth="1"/>
    <col min="1787" max="1787" width="11.140625" style="38" customWidth="1"/>
    <col min="1788" max="1788" width="12.85546875" style="38" customWidth="1"/>
    <col min="1789" max="1789" width="12.42578125" style="38" customWidth="1"/>
    <col min="1790" max="2029" width="12.42578125" style="38"/>
    <col min="2030" max="2030" width="4.7109375" style="38" customWidth="1"/>
    <col min="2031" max="2031" width="4.5703125" style="38" customWidth="1"/>
    <col min="2032" max="2032" width="4.42578125" style="38" customWidth="1"/>
    <col min="2033" max="2033" width="4" style="38" customWidth="1"/>
    <col min="2034" max="2034" width="2.42578125" style="38" customWidth="1"/>
    <col min="2035" max="2035" width="46.140625" style="38" customWidth="1"/>
    <col min="2036" max="2037" width="12.5703125" style="38" customWidth="1"/>
    <col min="2038" max="2038" width="11.140625" style="38" customWidth="1"/>
    <col min="2039" max="2039" width="12.140625" style="38" customWidth="1"/>
    <col min="2040" max="2040" width="2.85546875" style="38" customWidth="1"/>
    <col min="2041" max="2041" width="12.5703125" style="38" customWidth="1"/>
    <col min="2042" max="2042" width="12.42578125" style="38" customWidth="1"/>
    <col min="2043" max="2043" width="11.140625" style="38" customWidth="1"/>
    <col min="2044" max="2044" width="12.85546875" style="38" customWidth="1"/>
    <col min="2045" max="2045" width="12.42578125" style="38" customWidth="1"/>
    <col min="2046" max="2285" width="12.42578125" style="38"/>
    <col min="2286" max="2286" width="4.7109375" style="38" customWidth="1"/>
    <col min="2287" max="2287" width="4.5703125" style="38" customWidth="1"/>
    <col min="2288" max="2288" width="4.42578125" style="38" customWidth="1"/>
    <col min="2289" max="2289" width="4" style="38" customWidth="1"/>
    <col min="2290" max="2290" width="2.42578125" style="38" customWidth="1"/>
    <col min="2291" max="2291" width="46.140625" style="38" customWidth="1"/>
    <col min="2292" max="2293" width="12.5703125" style="38" customWidth="1"/>
    <col min="2294" max="2294" width="11.140625" style="38" customWidth="1"/>
    <col min="2295" max="2295" width="12.140625" style="38" customWidth="1"/>
    <col min="2296" max="2296" width="2.85546875" style="38" customWidth="1"/>
    <col min="2297" max="2297" width="12.5703125" style="38" customWidth="1"/>
    <col min="2298" max="2298" width="12.42578125" style="38" customWidth="1"/>
    <col min="2299" max="2299" width="11.140625" style="38" customWidth="1"/>
    <col min="2300" max="2300" width="12.85546875" style="38" customWidth="1"/>
    <col min="2301" max="2301" width="12.42578125" style="38" customWidth="1"/>
    <col min="2302" max="2541" width="12.42578125" style="38"/>
    <col min="2542" max="2542" width="4.7109375" style="38" customWidth="1"/>
    <col min="2543" max="2543" width="4.5703125" style="38" customWidth="1"/>
    <col min="2544" max="2544" width="4.42578125" style="38" customWidth="1"/>
    <col min="2545" max="2545" width="4" style="38" customWidth="1"/>
    <col min="2546" max="2546" width="2.42578125" style="38" customWidth="1"/>
    <col min="2547" max="2547" width="46.140625" style="38" customWidth="1"/>
    <col min="2548" max="2549" width="12.5703125" style="38" customWidth="1"/>
    <col min="2550" max="2550" width="11.140625" style="38" customWidth="1"/>
    <col min="2551" max="2551" width="12.140625" style="38" customWidth="1"/>
    <col min="2552" max="2552" width="2.85546875" style="38" customWidth="1"/>
    <col min="2553" max="2553" width="12.5703125" style="38" customWidth="1"/>
    <col min="2554" max="2554" width="12.42578125" style="38" customWidth="1"/>
    <col min="2555" max="2555" width="11.140625" style="38" customWidth="1"/>
    <col min="2556" max="2556" width="12.85546875" style="38" customWidth="1"/>
    <col min="2557" max="2557" width="12.42578125" style="38" customWidth="1"/>
    <col min="2558" max="2797" width="12.42578125" style="38"/>
    <col min="2798" max="2798" width="4.7109375" style="38" customWidth="1"/>
    <col min="2799" max="2799" width="4.5703125" style="38" customWidth="1"/>
    <col min="2800" max="2800" width="4.42578125" style="38" customWidth="1"/>
    <col min="2801" max="2801" width="4" style="38" customWidth="1"/>
    <col min="2802" max="2802" width="2.42578125" style="38" customWidth="1"/>
    <col min="2803" max="2803" width="46.140625" style="38" customWidth="1"/>
    <col min="2804" max="2805" width="12.5703125" style="38" customWidth="1"/>
    <col min="2806" max="2806" width="11.140625" style="38" customWidth="1"/>
    <col min="2807" max="2807" width="12.140625" style="38" customWidth="1"/>
    <col min="2808" max="2808" width="2.85546875" style="38" customWidth="1"/>
    <col min="2809" max="2809" width="12.5703125" style="38" customWidth="1"/>
    <col min="2810" max="2810" width="12.42578125" style="38" customWidth="1"/>
    <col min="2811" max="2811" width="11.140625" style="38" customWidth="1"/>
    <col min="2812" max="2812" width="12.85546875" style="38" customWidth="1"/>
    <col min="2813" max="2813" width="12.42578125" style="38" customWidth="1"/>
    <col min="2814" max="3053" width="12.42578125" style="38"/>
    <col min="3054" max="3054" width="4.7109375" style="38" customWidth="1"/>
    <col min="3055" max="3055" width="4.5703125" style="38" customWidth="1"/>
    <col min="3056" max="3056" width="4.42578125" style="38" customWidth="1"/>
    <col min="3057" max="3057" width="4" style="38" customWidth="1"/>
    <col min="3058" max="3058" width="2.42578125" style="38" customWidth="1"/>
    <col min="3059" max="3059" width="46.140625" style="38" customWidth="1"/>
    <col min="3060" max="3061" width="12.5703125" style="38" customWidth="1"/>
    <col min="3062" max="3062" width="11.140625" style="38" customWidth="1"/>
    <col min="3063" max="3063" width="12.140625" style="38" customWidth="1"/>
    <col min="3064" max="3064" width="2.85546875" style="38" customWidth="1"/>
    <col min="3065" max="3065" width="12.5703125" style="38" customWidth="1"/>
    <col min="3066" max="3066" width="12.42578125" style="38" customWidth="1"/>
    <col min="3067" max="3067" width="11.140625" style="38" customWidth="1"/>
    <col min="3068" max="3068" width="12.85546875" style="38" customWidth="1"/>
    <col min="3069" max="3069" width="12.42578125" style="38" customWidth="1"/>
    <col min="3070" max="3309" width="12.42578125" style="38"/>
    <col min="3310" max="3310" width="4.7109375" style="38" customWidth="1"/>
    <col min="3311" max="3311" width="4.5703125" style="38" customWidth="1"/>
    <col min="3312" max="3312" width="4.42578125" style="38" customWidth="1"/>
    <col min="3313" max="3313" width="4" style="38" customWidth="1"/>
    <col min="3314" max="3314" width="2.42578125" style="38" customWidth="1"/>
    <col min="3315" max="3315" width="46.140625" style="38" customWidth="1"/>
    <col min="3316" max="3317" width="12.5703125" style="38" customWidth="1"/>
    <col min="3318" max="3318" width="11.140625" style="38" customWidth="1"/>
    <col min="3319" max="3319" width="12.140625" style="38" customWidth="1"/>
    <col min="3320" max="3320" width="2.85546875" style="38" customWidth="1"/>
    <col min="3321" max="3321" width="12.5703125" style="38" customWidth="1"/>
    <col min="3322" max="3322" width="12.42578125" style="38" customWidth="1"/>
    <col min="3323" max="3323" width="11.140625" style="38" customWidth="1"/>
    <col min="3324" max="3324" width="12.85546875" style="38" customWidth="1"/>
    <col min="3325" max="3325" width="12.42578125" style="38" customWidth="1"/>
    <col min="3326" max="3565" width="12.42578125" style="38"/>
    <col min="3566" max="3566" width="4.7109375" style="38" customWidth="1"/>
    <col min="3567" max="3567" width="4.5703125" style="38" customWidth="1"/>
    <col min="3568" max="3568" width="4.42578125" style="38" customWidth="1"/>
    <col min="3569" max="3569" width="4" style="38" customWidth="1"/>
    <col min="3570" max="3570" width="2.42578125" style="38" customWidth="1"/>
    <col min="3571" max="3571" width="46.140625" style="38" customWidth="1"/>
    <col min="3572" max="3573" width="12.5703125" style="38" customWidth="1"/>
    <col min="3574" max="3574" width="11.140625" style="38" customWidth="1"/>
    <col min="3575" max="3575" width="12.140625" style="38" customWidth="1"/>
    <col min="3576" max="3576" width="2.85546875" style="38" customWidth="1"/>
    <col min="3577" max="3577" width="12.5703125" style="38" customWidth="1"/>
    <col min="3578" max="3578" width="12.42578125" style="38" customWidth="1"/>
    <col min="3579" max="3579" width="11.140625" style="38" customWidth="1"/>
    <col min="3580" max="3580" width="12.85546875" style="38" customWidth="1"/>
    <col min="3581" max="3581" width="12.42578125" style="38" customWidth="1"/>
    <col min="3582" max="3821" width="12.42578125" style="38"/>
    <col min="3822" max="3822" width="4.7109375" style="38" customWidth="1"/>
    <col min="3823" max="3823" width="4.5703125" style="38" customWidth="1"/>
    <col min="3824" max="3824" width="4.42578125" style="38" customWidth="1"/>
    <col min="3825" max="3825" width="4" style="38" customWidth="1"/>
    <col min="3826" max="3826" width="2.42578125" style="38" customWidth="1"/>
    <col min="3827" max="3827" width="46.140625" style="38" customWidth="1"/>
    <col min="3828" max="3829" width="12.5703125" style="38" customWidth="1"/>
    <col min="3830" max="3830" width="11.140625" style="38" customWidth="1"/>
    <col min="3831" max="3831" width="12.140625" style="38" customWidth="1"/>
    <col min="3832" max="3832" width="2.85546875" style="38" customWidth="1"/>
    <col min="3833" max="3833" width="12.5703125" style="38" customWidth="1"/>
    <col min="3834" max="3834" width="12.42578125" style="38" customWidth="1"/>
    <col min="3835" max="3835" width="11.140625" style="38" customWidth="1"/>
    <col min="3836" max="3836" width="12.85546875" style="38" customWidth="1"/>
    <col min="3837" max="3837" width="12.42578125" style="38" customWidth="1"/>
    <col min="3838" max="4077" width="12.42578125" style="38"/>
    <col min="4078" max="4078" width="4.7109375" style="38" customWidth="1"/>
    <col min="4079" max="4079" width="4.5703125" style="38" customWidth="1"/>
    <col min="4080" max="4080" width="4.42578125" style="38" customWidth="1"/>
    <col min="4081" max="4081" width="4" style="38" customWidth="1"/>
    <col min="4082" max="4082" width="2.42578125" style="38" customWidth="1"/>
    <col min="4083" max="4083" width="46.140625" style="38" customWidth="1"/>
    <col min="4084" max="4085" width="12.5703125" style="38" customWidth="1"/>
    <col min="4086" max="4086" width="11.140625" style="38" customWidth="1"/>
    <col min="4087" max="4087" width="12.140625" style="38" customWidth="1"/>
    <col min="4088" max="4088" width="2.85546875" style="38" customWidth="1"/>
    <col min="4089" max="4089" width="12.5703125" style="38" customWidth="1"/>
    <col min="4090" max="4090" width="12.42578125" style="38" customWidth="1"/>
    <col min="4091" max="4091" width="11.140625" style="38" customWidth="1"/>
    <col min="4092" max="4092" width="12.85546875" style="38" customWidth="1"/>
    <col min="4093" max="4093" width="12.42578125" style="38" customWidth="1"/>
    <col min="4094" max="4333" width="12.42578125" style="38"/>
    <col min="4334" max="4334" width="4.7109375" style="38" customWidth="1"/>
    <col min="4335" max="4335" width="4.5703125" style="38" customWidth="1"/>
    <col min="4336" max="4336" width="4.42578125" style="38" customWidth="1"/>
    <col min="4337" max="4337" width="4" style="38" customWidth="1"/>
    <col min="4338" max="4338" width="2.42578125" style="38" customWidth="1"/>
    <col min="4339" max="4339" width="46.140625" style="38" customWidth="1"/>
    <col min="4340" max="4341" width="12.5703125" style="38" customWidth="1"/>
    <col min="4342" max="4342" width="11.140625" style="38" customWidth="1"/>
    <col min="4343" max="4343" width="12.140625" style="38" customWidth="1"/>
    <col min="4344" max="4344" width="2.85546875" style="38" customWidth="1"/>
    <col min="4345" max="4345" width="12.5703125" style="38" customWidth="1"/>
    <col min="4346" max="4346" width="12.42578125" style="38" customWidth="1"/>
    <col min="4347" max="4347" width="11.140625" style="38" customWidth="1"/>
    <col min="4348" max="4348" width="12.85546875" style="38" customWidth="1"/>
    <col min="4349" max="4349" width="12.42578125" style="38" customWidth="1"/>
    <col min="4350" max="4589" width="12.42578125" style="38"/>
    <col min="4590" max="4590" width="4.7109375" style="38" customWidth="1"/>
    <col min="4591" max="4591" width="4.5703125" style="38" customWidth="1"/>
    <col min="4592" max="4592" width="4.42578125" style="38" customWidth="1"/>
    <col min="4593" max="4593" width="4" style="38" customWidth="1"/>
    <col min="4594" max="4594" width="2.42578125" style="38" customWidth="1"/>
    <col min="4595" max="4595" width="46.140625" style="38" customWidth="1"/>
    <col min="4596" max="4597" width="12.5703125" style="38" customWidth="1"/>
    <col min="4598" max="4598" width="11.140625" style="38" customWidth="1"/>
    <col min="4599" max="4599" width="12.140625" style="38" customWidth="1"/>
    <col min="4600" max="4600" width="2.85546875" style="38" customWidth="1"/>
    <col min="4601" max="4601" width="12.5703125" style="38" customWidth="1"/>
    <col min="4602" max="4602" width="12.42578125" style="38" customWidth="1"/>
    <col min="4603" max="4603" width="11.140625" style="38" customWidth="1"/>
    <col min="4604" max="4604" width="12.85546875" style="38" customWidth="1"/>
    <col min="4605" max="4605" width="12.42578125" style="38" customWidth="1"/>
    <col min="4606" max="4845" width="12.42578125" style="38"/>
    <col min="4846" max="4846" width="4.7109375" style="38" customWidth="1"/>
    <col min="4847" max="4847" width="4.5703125" style="38" customWidth="1"/>
    <col min="4848" max="4848" width="4.42578125" style="38" customWidth="1"/>
    <col min="4849" max="4849" width="4" style="38" customWidth="1"/>
    <col min="4850" max="4850" width="2.42578125" style="38" customWidth="1"/>
    <col min="4851" max="4851" width="46.140625" style="38" customWidth="1"/>
    <col min="4852" max="4853" width="12.5703125" style="38" customWidth="1"/>
    <col min="4854" max="4854" width="11.140625" style="38" customWidth="1"/>
    <col min="4855" max="4855" width="12.140625" style="38" customWidth="1"/>
    <col min="4856" max="4856" width="2.85546875" style="38" customWidth="1"/>
    <col min="4857" max="4857" width="12.5703125" style="38" customWidth="1"/>
    <col min="4858" max="4858" width="12.42578125" style="38" customWidth="1"/>
    <col min="4859" max="4859" width="11.140625" style="38" customWidth="1"/>
    <col min="4860" max="4860" width="12.85546875" style="38" customWidth="1"/>
    <col min="4861" max="4861" width="12.42578125" style="38" customWidth="1"/>
    <col min="4862" max="5101" width="12.42578125" style="38"/>
    <col min="5102" max="5102" width="4.7109375" style="38" customWidth="1"/>
    <col min="5103" max="5103" width="4.5703125" style="38" customWidth="1"/>
    <col min="5104" max="5104" width="4.42578125" style="38" customWidth="1"/>
    <col min="5105" max="5105" width="4" style="38" customWidth="1"/>
    <col min="5106" max="5106" width="2.42578125" style="38" customWidth="1"/>
    <col min="5107" max="5107" width="46.140625" style="38" customWidth="1"/>
    <col min="5108" max="5109" width="12.5703125" style="38" customWidth="1"/>
    <col min="5110" max="5110" width="11.140625" style="38" customWidth="1"/>
    <col min="5111" max="5111" width="12.140625" style="38" customWidth="1"/>
    <col min="5112" max="5112" width="2.85546875" style="38" customWidth="1"/>
    <col min="5113" max="5113" width="12.5703125" style="38" customWidth="1"/>
    <col min="5114" max="5114" width="12.42578125" style="38" customWidth="1"/>
    <col min="5115" max="5115" width="11.140625" style="38" customWidth="1"/>
    <col min="5116" max="5116" width="12.85546875" style="38" customWidth="1"/>
    <col min="5117" max="5117" width="12.42578125" style="38" customWidth="1"/>
    <col min="5118" max="5357" width="12.42578125" style="38"/>
    <col min="5358" max="5358" width="4.7109375" style="38" customWidth="1"/>
    <col min="5359" max="5359" width="4.5703125" style="38" customWidth="1"/>
    <col min="5360" max="5360" width="4.42578125" style="38" customWidth="1"/>
    <col min="5361" max="5361" width="4" style="38" customWidth="1"/>
    <col min="5362" max="5362" width="2.42578125" style="38" customWidth="1"/>
    <col min="5363" max="5363" width="46.140625" style="38" customWidth="1"/>
    <col min="5364" max="5365" width="12.5703125" style="38" customWidth="1"/>
    <col min="5366" max="5366" width="11.140625" style="38" customWidth="1"/>
    <col min="5367" max="5367" width="12.140625" style="38" customWidth="1"/>
    <col min="5368" max="5368" width="2.85546875" style="38" customWidth="1"/>
    <col min="5369" max="5369" width="12.5703125" style="38" customWidth="1"/>
    <col min="5370" max="5370" width="12.42578125" style="38" customWidth="1"/>
    <col min="5371" max="5371" width="11.140625" style="38" customWidth="1"/>
    <col min="5372" max="5372" width="12.85546875" style="38" customWidth="1"/>
    <col min="5373" max="5373" width="12.42578125" style="38" customWidth="1"/>
    <col min="5374" max="5613" width="12.42578125" style="38"/>
    <col min="5614" max="5614" width="4.7109375" style="38" customWidth="1"/>
    <col min="5615" max="5615" width="4.5703125" style="38" customWidth="1"/>
    <col min="5616" max="5616" width="4.42578125" style="38" customWidth="1"/>
    <col min="5617" max="5617" width="4" style="38" customWidth="1"/>
    <col min="5618" max="5618" width="2.42578125" style="38" customWidth="1"/>
    <col min="5619" max="5619" width="46.140625" style="38" customWidth="1"/>
    <col min="5620" max="5621" width="12.5703125" style="38" customWidth="1"/>
    <col min="5622" max="5622" width="11.140625" style="38" customWidth="1"/>
    <col min="5623" max="5623" width="12.140625" style="38" customWidth="1"/>
    <col min="5624" max="5624" width="2.85546875" style="38" customWidth="1"/>
    <col min="5625" max="5625" width="12.5703125" style="38" customWidth="1"/>
    <col min="5626" max="5626" width="12.42578125" style="38" customWidth="1"/>
    <col min="5627" max="5627" width="11.140625" style="38" customWidth="1"/>
    <col min="5628" max="5628" width="12.85546875" style="38" customWidth="1"/>
    <col min="5629" max="5629" width="12.42578125" style="38" customWidth="1"/>
    <col min="5630" max="5869" width="12.42578125" style="38"/>
    <col min="5870" max="5870" width="4.7109375" style="38" customWidth="1"/>
    <col min="5871" max="5871" width="4.5703125" style="38" customWidth="1"/>
    <col min="5872" max="5872" width="4.42578125" style="38" customWidth="1"/>
    <col min="5873" max="5873" width="4" style="38" customWidth="1"/>
    <col min="5874" max="5874" width="2.42578125" style="38" customWidth="1"/>
    <col min="5875" max="5875" width="46.140625" style="38" customWidth="1"/>
    <col min="5876" max="5877" width="12.5703125" style="38" customWidth="1"/>
    <col min="5878" max="5878" width="11.140625" style="38" customWidth="1"/>
    <col min="5879" max="5879" width="12.140625" style="38" customWidth="1"/>
    <col min="5880" max="5880" width="2.85546875" style="38" customWidth="1"/>
    <col min="5881" max="5881" width="12.5703125" style="38" customWidth="1"/>
    <col min="5882" max="5882" width="12.42578125" style="38" customWidth="1"/>
    <col min="5883" max="5883" width="11.140625" style="38" customWidth="1"/>
    <col min="5884" max="5884" width="12.85546875" style="38" customWidth="1"/>
    <col min="5885" max="5885" width="12.42578125" style="38" customWidth="1"/>
    <col min="5886" max="6125" width="12.42578125" style="38"/>
    <col min="6126" max="6126" width="4.7109375" style="38" customWidth="1"/>
    <col min="6127" max="6127" width="4.5703125" style="38" customWidth="1"/>
    <col min="6128" max="6128" width="4.42578125" style="38" customWidth="1"/>
    <col min="6129" max="6129" width="4" style="38" customWidth="1"/>
    <col min="6130" max="6130" width="2.42578125" style="38" customWidth="1"/>
    <col min="6131" max="6131" width="46.140625" style="38" customWidth="1"/>
    <col min="6132" max="6133" width="12.5703125" style="38" customWidth="1"/>
    <col min="6134" max="6134" width="11.140625" style="38" customWidth="1"/>
    <col min="6135" max="6135" width="12.140625" style="38" customWidth="1"/>
    <col min="6136" max="6136" width="2.85546875" style="38" customWidth="1"/>
    <col min="6137" max="6137" width="12.5703125" style="38" customWidth="1"/>
    <col min="6138" max="6138" width="12.42578125" style="38" customWidth="1"/>
    <col min="6139" max="6139" width="11.140625" style="38" customWidth="1"/>
    <col min="6140" max="6140" width="12.85546875" style="38" customWidth="1"/>
    <col min="6141" max="6141" width="12.42578125" style="38" customWidth="1"/>
    <col min="6142" max="6381" width="12.42578125" style="38"/>
    <col min="6382" max="6382" width="4.7109375" style="38" customWidth="1"/>
    <col min="6383" max="6383" width="4.5703125" style="38" customWidth="1"/>
    <col min="6384" max="6384" width="4.42578125" style="38" customWidth="1"/>
    <col min="6385" max="6385" width="4" style="38" customWidth="1"/>
    <col min="6386" max="6386" width="2.42578125" style="38" customWidth="1"/>
    <col min="6387" max="6387" width="46.140625" style="38" customWidth="1"/>
    <col min="6388" max="6389" width="12.5703125" style="38" customWidth="1"/>
    <col min="6390" max="6390" width="11.140625" style="38" customWidth="1"/>
    <col min="6391" max="6391" width="12.140625" style="38" customWidth="1"/>
    <col min="6392" max="6392" width="2.85546875" style="38" customWidth="1"/>
    <col min="6393" max="6393" width="12.5703125" style="38" customWidth="1"/>
    <col min="6394" max="6394" width="12.42578125" style="38" customWidth="1"/>
    <col min="6395" max="6395" width="11.140625" style="38" customWidth="1"/>
    <col min="6396" max="6396" width="12.85546875" style="38" customWidth="1"/>
    <col min="6397" max="6397" width="12.42578125" style="38" customWidth="1"/>
    <col min="6398" max="6637" width="12.42578125" style="38"/>
    <col min="6638" max="6638" width="4.7109375" style="38" customWidth="1"/>
    <col min="6639" max="6639" width="4.5703125" style="38" customWidth="1"/>
    <col min="6640" max="6640" width="4.42578125" style="38" customWidth="1"/>
    <col min="6641" max="6641" width="4" style="38" customWidth="1"/>
    <col min="6642" max="6642" width="2.42578125" style="38" customWidth="1"/>
    <col min="6643" max="6643" width="46.140625" style="38" customWidth="1"/>
    <col min="6644" max="6645" width="12.5703125" style="38" customWidth="1"/>
    <col min="6646" max="6646" width="11.140625" style="38" customWidth="1"/>
    <col min="6647" max="6647" width="12.140625" style="38" customWidth="1"/>
    <col min="6648" max="6648" width="2.85546875" style="38" customWidth="1"/>
    <col min="6649" max="6649" width="12.5703125" style="38" customWidth="1"/>
    <col min="6650" max="6650" width="12.42578125" style="38" customWidth="1"/>
    <col min="6651" max="6651" width="11.140625" style="38" customWidth="1"/>
    <col min="6652" max="6652" width="12.85546875" style="38" customWidth="1"/>
    <col min="6653" max="6653" width="12.42578125" style="38" customWidth="1"/>
    <col min="6654" max="6893" width="12.42578125" style="38"/>
    <col min="6894" max="6894" width="4.7109375" style="38" customWidth="1"/>
    <col min="6895" max="6895" width="4.5703125" style="38" customWidth="1"/>
    <col min="6896" max="6896" width="4.42578125" style="38" customWidth="1"/>
    <col min="6897" max="6897" width="4" style="38" customWidth="1"/>
    <col min="6898" max="6898" width="2.42578125" style="38" customWidth="1"/>
    <col min="6899" max="6899" width="46.140625" style="38" customWidth="1"/>
    <col min="6900" max="6901" width="12.5703125" style="38" customWidth="1"/>
    <col min="6902" max="6902" width="11.140625" style="38" customWidth="1"/>
    <col min="6903" max="6903" width="12.140625" style="38" customWidth="1"/>
    <col min="6904" max="6904" width="2.85546875" style="38" customWidth="1"/>
    <col min="6905" max="6905" width="12.5703125" style="38" customWidth="1"/>
    <col min="6906" max="6906" width="12.42578125" style="38" customWidth="1"/>
    <col min="6907" max="6907" width="11.140625" style="38" customWidth="1"/>
    <col min="6908" max="6908" width="12.85546875" style="38" customWidth="1"/>
    <col min="6909" max="6909" width="12.42578125" style="38" customWidth="1"/>
    <col min="6910" max="7149" width="12.42578125" style="38"/>
    <col min="7150" max="7150" width="4.7109375" style="38" customWidth="1"/>
    <col min="7151" max="7151" width="4.5703125" style="38" customWidth="1"/>
    <col min="7152" max="7152" width="4.42578125" style="38" customWidth="1"/>
    <col min="7153" max="7153" width="4" style="38" customWidth="1"/>
    <col min="7154" max="7154" width="2.42578125" style="38" customWidth="1"/>
    <col min="7155" max="7155" width="46.140625" style="38" customWidth="1"/>
    <col min="7156" max="7157" width="12.5703125" style="38" customWidth="1"/>
    <col min="7158" max="7158" width="11.140625" style="38" customWidth="1"/>
    <col min="7159" max="7159" width="12.140625" style="38" customWidth="1"/>
    <col min="7160" max="7160" width="2.85546875" style="38" customWidth="1"/>
    <col min="7161" max="7161" width="12.5703125" style="38" customWidth="1"/>
    <col min="7162" max="7162" width="12.42578125" style="38" customWidth="1"/>
    <col min="7163" max="7163" width="11.140625" style="38" customWidth="1"/>
    <col min="7164" max="7164" width="12.85546875" style="38" customWidth="1"/>
    <col min="7165" max="7165" width="12.42578125" style="38" customWidth="1"/>
    <col min="7166" max="7405" width="12.42578125" style="38"/>
    <col min="7406" max="7406" width="4.7109375" style="38" customWidth="1"/>
    <col min="7407" max="7407" width="4.5703125" style="38" customWidth="1"/>
    <col min="7408" max="7408" width="4.42578125" style="38" customWidth="1"/>
    <col min="7409" max="7409" width="4" style="38" customWidth="1"/>
    <col min="7410" max="7410" width="2.42578125" style="38" customWidth="1"/>
    <col min="7411" max="7411" width="46.140625" style="38" customWidth="1"/>
    <col min="7412" max="7413" width="12.5703125" style="38" customWidth="1"/>
    <col min="7414" max="7414" width="11.140625" style="38" customWidth="1"/>
    <col min="7415" max="7415" width="12.140625" style="38" customWidth="1"/>
    <col min="7416" max="7416" width="2.85546875" style="38" customWidth="1"/>
    <col min="7417" max="7417" width="12.5703125" style="38" customWidth="1"/>
    <col min="7418" max="7418" width="12.42578125" style="38" customWidth="1"/>
    <col min="7419" max="7419" width="11.140625" style="38" customWidth="1"/>
    <col min="7420" max="7420" width="12.85546875" style="38" customWidth="1"/>
    <col min="7421" max="7421" width="12.42578125" style="38" customWidth="1"/>
    <col min="7422" max="7661" width="12.42578125" style="38"/>
    <col min="7662" max="7662" width="4.7109375" style="38" customWidth="1"/>
    <col min="7663" max="7663" width="4.5703125" style="38" customWidth="1"/>
    <col min="7664" max="7664" width="4.42578125" style="38" customWidth="1"/>
    <col min="7665" max="7665" width="4" style="38" customWidth="1"/>
    <col min="7666" max="7666" width="2.42578125" style="38" customWidth="1"/>
    <col min="7667" max="7667" width="46.140625" style="38" customWidth="1"/>
    <col min="7668" max="7669" width="12.5703125" style="38" customWidth="1"/>
    <col min="7670" max="7670" width="11.140625" style="38" customWidth="1"/>
    <col min="7671" max="7671" width="12.140625" style="38" customWidth="1"/>
    <col min="7672" max="7672" width="2.85546875" style="38" customWidth="1"/>
    <col min="7673" max="7673" width="12.5703125" style="38" customWidth="1"/>
    <col min="7674" max="7674" width="12.42578125" style="38" customWidth="1"/>
    <col min="7675" max="7675" width="11.140625" style="38" customWidth="1"/>
    <col min="7676" max="7676" width="12.85546875" style="38" customWidth="1"/>
    <col min="7677" max="7677" width="12.42578125" style="38" customWidth="1"/>
    <col min="7678" max="7917" width="12.42578125" style="38"/>
    <col min="7918" max="7918" width="4.7109375" style="38" customWidth="1"/>
    <col min="7919" max="7919" width="4.5703125" style="38" customWidth="1"/>
    <col min="7920" max="7920" width="4.42578125" style="38" customWidth="1"/>
    <col min="7921" max="7921" width="4" style="38" customWidth="1"/>
    <col min="7922" max="7922" width="2.42578125" style="38" customWidth="1"/>
    <col min="7923" max="7923" width="46.140625" style="38" customWidth="1"/>
    <col min="7924" max="7925" width="12.5703125" style="38" customWidth="1"/>
    <col min="7926" max="7926" width="11.140625" style="38" customWidth="1"/>
    <col min="7927" max="7927" width="12.140625" style="38" customWidth="1"/>
    <col min="7928" max="7928" width="2.85546875" style="38" customWidth="1"/>
    <col min="7929" max="7929" width="12.5703125" style="38" customWidth="1"/>
    <col min="7930" max="7930" width="12.42578125" style="38" customWidth="1"/>
    <col min="7931" max="7931" width="11.140625" style="38" customWidth="1"/>
    <col min="7932" max="7932" width="12.85546875" style="38" customWidth="1"/>
    <col min="7933" max="7933" width="12.42578125" style="38" customWidth="1"/>
    <col min="7934" max="8173" width="12.42578125" style="38"/>
    <col min="8174" max="8174" width="4.7109375" style="38" customWidth="1"/>
    <col min="8175" max="8175" width="4.5703125" style="38" customWidth="1"/>
    <col min="8176" max="8176" width="4.42578125" style="38" customWidth="1"/>
    <col min="8177" max="8177" width="4" style="38" customWidth="1"/>
    <col min="8178" max="8178" width="2.42578125" style="38" customWidth="1"/>
    <col min="8179" max="8179" width="46.140625" style="38" customWidth="1"/>
    <col min="8180" max="8181" width="12.5703125" style="38" customWidth="1"/>
    <col min="8182" max="8182" width="11.140625" style="38" customWidth="1"/>
    <col min="8183" max="8183" width="12.140625" style="38" customWidth="1"/>
    <col min="8184" max="8184" width="2.85546875" style="38" customWidth="1"/>
    <col min="8185" max="8185" width="12.5703125" style="38" customWidth="1"/>
    <col min="8186" max="8186" width="12.42578125" style="38" customWidth="1"/>
    <col min="8187" max="8187" width="11.140625" style="38" customWidth="1"/>
    <col min="8188" max="8188" width="12.85546875" style="38" customWidth="1"/>
    <col min="8189" max="8189" width="12.42578125" style="38" customWidth="1"/>
    <col min="8190" max="8429" width="12.42578125" style="38"/>
    <col min="8430" max="8430" width="4.7109375" style="38" customWidth="1"/>
    <col min="8431" max="8431" width="4.5703125" style="38" customWidth="1"/>
    <col min="8432" max="8432" width="4.42578125" style="38" customWidth="1"/>
    <col min="8433" max="8433" width="4" style="38" customWidth="1"/>
    <col min="8434" max="8434" width="2.42578125" style="38" customWidth="1"/>
    <col min="8435" max="8435" width="46.140625" style="38" customWidth="1"/>
    <col min="8436" max="8437" width="12.5703125" style="38" customWidth="1"/>
    <col min="8438" max="8438" width="11.140625" style="38" customWidth="1"/>
    <col min="8439" max="8439" width="12.140625" style="38" customWidth="1"/>
    <col min="8440" max="8440" width="2.85546875" style="38" customWidth="1"/>
    <col min="8441" max="8441" width="12.5703125" style="38" customWidth="1"/>
    <col min="8442" max="8442" width="12.42578125" style="38" customWidth="1"/>
    <col min="8443" max="8443" width="11.140625" style="38" customWidth="1"/>
    <col min="8444" max="8444" width="12.85546875" style="38" customWidth="1"/>
    <col min="8445" max="8445" width="12.42578125" style="38" customWidth="1"/>
    <col min="8446" max="8685" width="12.42578125" style="38"/>
    <col min="8686" max="8686" width="4.7109375" style="38" customWidth="1"/>
    <col min="8687" max="8687" width="4.5703125" style="38" customWidth="1"/>
    <col min="8688" max="8688" width="4.42578125" style="38" customWidth="1"/>
    <col min="8689" max="8689" width="4" style="38" customWidth="1"/>
    <col min="8690" max="8690" width="2.42578125" style="38" customWidth="1"/>
    <col min="8691" max="8691" width="46.140625" style="38" customWidth="1"/>
    <col min="8692" max="8693" width="12.5703125" style="38" customWidth="1"/>
    <col min="8694" max="8694" width="11.140625" style="38" customWidth="1"/>
    <col min="8695" max="8695" width="12.140625" style="38" customWidth="1"/>
    <col min="8696" max="8696" width="2.85546875" style="38" customWidth="1"/>
    <col min="8697" max="8697" width="12.5703125" style="38" customWidth="1"/>
    <col min="8698" max="8698" width="12.42578125" style="38" customWidth="1"/>
    <col min="8699" max="8699" width="11.140625" style="38" customWidth="1"/>
    <col min="8700" max="8700" width="12.85546875" style="38" customWidth="1"/>
    <col min="8701" max="8701" width="12.42578125" style="38" customWidth="1"/>
    <col min="8702" max="8941" width="12.42578125" style="38"/>
    <col min="8942" max="8942" width="4.7109375" style="38" customWidth="1"/>
    <col min="8943" max="8943" width="4.5703125" style="38" customWidth="1"/>
    <col min="8944" max="8944" width="4.42578125" style="38" customWidth="1"/>
    <col min="8945" max="8945" width="4" style="38" customWidth="1"/>
    <col min="8946" max="8946" width="2.42578125" style="38" customWidth="1"/>
    <col min="8947" max="8947" width="46.140625" style="38" customWidth="1"/>
    <col min="8948" max="8949" width="12.5703125" style="38" customWidth="1"/>
    <col min="8950" max="8950" width="11.140625" style="38" customWidth="1"/>
    <col min="8951" max="8951" width="12.140625" style="38" customWidth="1"/>
    <col min="8952" max="8952" width="2.85546875" style="38" customWidth="1"/>
    <col min="8953" max="8953" width="12.5703125" style="38" customWidth="1"/>
    <col min="8954" max="8954" width="12.42578125" style="38" customWidth="1"/>
    <col min="8955" max="8955" width="11.140625" style="38" customWidth="1"/>
    <col min="8956" max="8956" width="12.85546875" style="38" customWidth="1"/>
    <col min="8957" max="8957" width="12.42578125" style="38" customWidth="1"/>
    <col min="8958" max="9197" width="12.42578125" style="38"/>
    <col min="9198" max="9198" width="4.7109375" style="38" customWidth="1"/>
    <col min="9199" max="9199" width="4.5703125" style="38" customWidth="1"/>
    <col min="9200" max="9200" width="4.42578125" style="38" customWidth="1"/>
    <col min="9201" max="9201" width="4" style="38" customWidth="1"/>
    <col min="9202" max="9202" width="2.42578125" style="38" customWidth="1"/>
    <col min="9203" max="9203" width="46.140625" style="38" customWidth="1"/>
    <col min="9204" max="9205" width="12.5703125" style="38" customWidth="1"/>
    <col min="9206" max="9206" width="11.140625" style="38" customWidth="1"/>
    <col min="9207" max="9207" width="12.140625" style="38" customWidth="1"/>
    <col min="9208" max="9208" width="2.85546875" style="38" customWidth="1"/>
    <col min="9209" max="9209" width="12.5703125" style="38" customWidth="1"/>
    <col min="9210" max="9210" width="12.42578125" style="38" customWidth="1"/>
    <col min="9211" max="9211" width="11.140625" style="38" customWidth="1"/>
    <col min="9212" max="9212" width="12.85546875" style="38" customWidth="1"/>
    <col min="9213" max="9213" width="12.42578125" style="38" customWidth="1"/>
    <col min="9214" max="9453" width="12.42578125" style="38"/>
    <col min="9454" max="9454" width="4.7109375" style="38" customWidth="1"/>
    <col min="9455" max="9455" width="4.5703125" style="38" customWidth="1"/>
    <col min="9456" max="9456" width="4.42578125" style="38" customWidth="1"/>
    <col min="9457" max="9457" width="4" style="38" customWidth="1"/>
    <col min="9458" max="9458" width="2.42578125" style="38" customWidth="1"/>
    <col min="9459" max="9459" width="46.140625" style="38" customWidth="1"/>
    <col min="9460" max="9461" width="12.5703125" style="38" customWidth="1"/>
    <col min="9462" max="9462" width="11.140625" style="38" customWidth="1"/>
    <col min="9463" max="9463" width="12.140625" style="38" customWidth="1"/>
    <col min="9464" max="9464" width="2.85546875" style="38" customWidth="1"/>
    <col min="9465" max="9465" width="12.5703125" style="38" customWidth="1"/>
    <col min="9466" max="9466" width="12.42578125" style="38" customWidth="1"/>
    <col min="9467" max="9467" width="11.140625" style="38" customWidth="1"/>
    <col min="9468" max="9468" width="12.85546875" style="38" customWidth="1"/>
    <col min="9469" max="9469" width="12.42578125" style="38" customWidth="1"/>
    <col min="9470" max="9709" width="12.42578125" style="38"/>
    <col min="9710" max="9710" width="4.7109375" style="38" customWidth="1"/>
    <col min="9711" max="9711" width="4.5703125" style="38" customWidth="1"/>
    <col min="9712" max="9712" width="4.42578125" style="38" customWidth="1"/>
    <col min="9713" max="9713" width="4" style="38" customWidth="1"/>
    <col min="9714" max="9714" width="2.42578125" style="38" customWidth="1"/>
    <col min="9715" max="9715" width="46.140625" style="38" customWidth="1"/>
    <col min="9716" max="9717" width="12.5703125" style="38" customWidth="1"/>
    <col min="9718" max="9718" width="11.140625" style="38" customWidth="1"/>
    <col min="9719" max="9719" width="12.140625" style="38" customWidth="1"/>
    <col min="9720" max="9720" width="2.85546875" style="38" customWidth="1"/>
    <col min="9721" max="9721" width="12.5703125" style="38" customWidth="1"/>
    <col min="9722" max="9722" width="12.42578125" style="38" customWidth="1"/>
    <col min="9723" max="9723" width="11.140625" style="38" customWidth="1"/>
    <col min="9724" max="9724" width="12.85546875" style="38" customWidth="1"/>
    <col min="9725" max="9725" width="12.42578125" style="38" customWidth="1"/>
    <col min="9726" max="9965" width="12.42578125" style="38"/>
    <col min="9966" max="9966" width="4.7109375" style="38" customWidth="1"/>
    <col min="9967" max="9967" width="4.5703125" style="38" customWidth="1"/>
    <col min="9968" max="9968" width="4.42578125" style="38" customWidth="1"/>
    <col min="9969" max="9969" width="4" style="38" customWidth="1"/>
    <col min="9970" max="9970" width="2.42578125" style="38" customWidth="1"/>
    <col min="9971" max="9971" width="46.140625" style="38" customWidth="1"/>
    <col min="9972" max="9973" width="12.5703125" style="38" customWidth="1"/>
    <col min="9974" max="9974" width="11.140625" style="38" customWidth="1"/>
    <col min="9975" max="9975" width="12.140625" style="38" customWidth="1"/>
    <col min="9976" max="9976" width="2.85546875" style="38" customWidth="1"/>
    <col min="9977" max="9977" width="12.5703125" style="38" customWidth="1"/>
    <col min="9978" max="9978" width="12.42578125" style="38" customWidth="1"/>
    <col min="9979" max="9979" width="11.140625" style="38" customWidth="1"/>
    <col min="9980" max="9980" width="12.85546875" style="38" customWidth="1"/>
    <col min="9981" max="9981" width="12.42578125" style="38" customWidth="1"/>
    <col min="9982" max="10221" width="12.42578125" style="38"/>
    <col min="10222" max="10222" width="4.7109375" style="38" customWidth="1"/>
    <col min="10223" max="10223" width="4.5703125" style="38" customWidth="1"/>
    <col min="10224" max="10224" width="4.42578125" style="38" customWidth="1"/>
    <col min="10225" max="10225" width="4" style="38" customWidth="1"/>
    <col min="10226" max="10226" width="2.42578125" style="38" customWidth="1"/>
    <col min="10227" max="10227" width="46.140625" style="38" customWidth="1"/>
    <col min="10228" max="10229" width="12.5703125" style="38" customWidth="1"/>
    <col min="10230" max="10230" width="11.140625" style="38" customWidth="1"/>
    <col min="10231" max="10231" width="12.140625" style="38" customWidth="1"/>
    <col min="10232" max="10232" width="2.85546875" style="38" customWidth="1"/>
    <col min="10233" max="10233" width="12.5703125" style="38" customWidth="1"/>
    <col min="10234" max="10234" width="12.42578125" style="38" customWidth="1"/>
    <col min="10235" max="10235" width="11.140625" style="38" customWidth="1"/>
    <col min="10236" max="10236" width="12.85546875" style="38" customWidth="1"/>
    <col min="10237" max="10237" width="12.42578125" style="38" customWidth="1"/>
    <col min="10238" max="10477" width="12.42578125" style="38"/>
    <col min="10478" max="10478" width="4.7109375" style="38" customWidth="1"/>
    <col min="10479" max="10479" width="4.5703125" style="38" customWidth="1"/>
    <col min="10480" max="10480" width="4.42578125" style="38" customWidth="1"/>
    <col min="10481" max="10481" width="4" style="38" customWidth="1"/>
    <col min="10482" max="10482" width="2.42578125" style="38" customWidth="1"/>
    <col min="10483" max="10483" width="46.140625" style="38" customWidth="1"/>
    <col min="10484" max="10485" width="12.5703125" style="38" customWidth="1"/>
    <col min="10486" max="10486" width="11.140625" style="38" customWidth="1"/>
    <col min="10487" max="10487" width="12.140625" style="38" customWidth="1"/>
    <col min="10488" max="10488" width="2.85546875" style="38" customWidth="1"/>
    <col min="10489" max="10489" width="12.5703125" style="38" customWidth="1"/>
    <col min="10490" max="10490" width="12.42578125" style="38" customWidth="1"/>
    <col min="10491" max="10491" width="11.140625" style="38" customWidth="1"/>
    <col min="10492" max="10492" width="12.85546875" style="38" customWidth="1"/>
    <col min="10493" max="10493" width="12.42578125" style="38" customWidth="1"/>
    <col min="10494" max="10733" width="12.42578125" style="38"/>
    <col min="10734" max="10734" width="4.7109375" style="38" customWidth="1"/>
    <col min="10735" max="10735" width="4.5703125" style="38" customWidth="1"/>
    <col min="10736" max="10736" width="4.42578125" style="38" customWidth="1"/>
    <col min="10737" max="10737" width="4" style="38" customWidth="1"/>
    <col min="10738" max="10738" width="2.42578125" style="38" customWidth="1"/>
    <col min="10739" max="10739" width="46.140625" style="38" customWidth="1"/>
    <col min="10740" max="10741" width="12.5703125" style="38" customWidth="1"/>
    <col min="10742" max="10742" width="11.140625" style="38" customWidth="1"/>
    <col min="10743" max="10743" width="12.140625" style="38" customWidth="1"/>
    <col min="10744" max="10744" width="2.85546875" style="38" customWidth="1"/>
    <col min="10745" max="10745" width="12.5703125" style="38" customWidth="1"/>
    <col min="10746" max="10746" width="12.42578125" style="38" customWidth="1"/>
    <col min="10747" max="10747" width="11.140625" style="38" customWidth="1"/>
    <col min="10748" max="10748" width="12.85546875" style="38" customWidth="1"/>
    <col min="10749" max="10749" width="12.42578125" style="38" customWidth="1"/>
    <col min="10750" max="10989" width="12.42578125" style="38"/>
    <col min="10990" max="10990" width="4.7109375" style="38" customWidth="1"/>
    <col min="10991" max="10991" width="4.5703125" style="38" customWidth="1"/>
    <col min="10992" max="10992" width="4.42578125" style="38" customWidth="1"/>
    <col min="10993" max="10993" width="4" style="38" customWidth="1"/>
    <col min="10994" max="10994" width="2.42578125" style="38" customWidth="1"/>
    <col min="10995" max="10995" width="46.140625" style="38" customWidth="1"/>
    <col min="10996" max="10997" width="12.5703125" style="38" customWidth="1"/>
    <col min="10998" max="10998" width="11.140625" style="38" customWidth="1"/>
    <col min="10999" max="10999" width="12.140625" style="38" customWidth="1"/>
    <col min="11000" max="11000" width="2.85546875" style="38" customWidth="1"/>
    <col min="11001" max="11001" width="12.5703125" style="38" customWidth="1"/>
    <col min="11002" max="11002" width="12.42578125" style="38" customWidth="1"/>
    <col min="11003" max="11003" width="11.140625" style="38" customWidth="1"/>
    <col min="11004" max="11004" width="12.85546875" style="38" customWidth="1"/>
    <col min="11005" max="11005" width="12.42578125" style="38" customWidth="1"/>
    <col min="11006" max="11245" width="12.42578125" style="38"/>
    <col min="11246" max="11246" width="4.7109375" style="38" customWidth="1"/>
    <col min="11247" max="11247" width="4.5703125" style="38" customWidth="1"/>
    <col min="11248" max="11248" width="4.42578125" style="38" customWidth="1"/>
    <col min="11249" max="11249" width="4" style="38" customWidth="1"/>
    <col min="11250" max="11250" width="2.42578125" style="38" customWidth="1"/>
    <col min="11251" max="11251" width="46.140625" style="38" customWidth="1"/>
    <col min="11252" max="11253" width="12.5703125" style="38" customWidth="1"/>
    <col min="11254" max="11254" width="11.140625" style="38" customWidth="1"/>
    <col min="11255" max="11255" width="12.140625" style="38" customWidth="1"/>
    <col min="11256" max="11256" width="2.85546875" style="38" customWidth="1"/>
    <col min="11257" max="11257" width="12.5703125" style="38" customWidth="1"/>
    <col min="11258" max="11258" width="12.42578125" style="38" customWidth="1"/>
    <col min="11259" max="11259" width="11.140625" style="38" customWidth="1"/>
    <col min="11260" max="11260" width="12.85546875" style="38" customWidth="1"/>
    <col min="11261" max="11261" width="12.42578125" style="38" customWidth="1"/>
    <col min="11262" max="11501" width="12.42578125" style="38"/>
    <col min="11502" max="11502" width="4.7109375" style="38" customWidth="1"/>
    <col min="11503" max="11503" width="4.5703125" style="38" customWidth="1"/>
    <col min="11504" max="11504" width="4.42578125" style="38" customWidth="1"/>
    <col min="11505" max="11505" width="4" style="38" customWidth="1"/>
    <col min="11506" max="11506" width="2.42578125" style="38" customWidth="1"/>
    <col min="11507" max="11507" width="46.140625" style="38" customWidth="1"/>
    <col min="11508" max="11509" width="12.5703125" style="38" customWidth="1"/>
    <col min="11510" max="11510" width="11.140625" style="38" customWidth="1"/>
    <col min="11511" max="11511" width="12.140625" style="38" customWidth="1"/>
    <col min="11512" max="11512" width="2.85546875" style="38" customWidth="1"/>
    <col min="11513" max="11513" width="12.5703125" style="38" customWidth="1"/>
    <col min="11514" max="11514" width="12.42578125" style="38" customWidth="1"/>
    <col min="11515" max="11515" width="11.140625" style="38" customWidth="1"/>
    <col min="11516" max="11516" width="12.85546875" style="38" customWidth="1"/>
    <col min="11517" max="11517" width="12.42578125" style="38" customWidth="1"/>
    <col min="11518" max="11757" width="12.42578125" style="38"/>
    <col min="11758" max="11758" width="4.7109375" style="38" customWidth="1"/>
    <col min="11759" max="11759" width="4.5703125" style="38" customWidth="1"/>
    <col min="11760" max="11760" width="4.42578125" style="38" customWidth="1"/>
    <col min="11761" max="11761" width="4" style="38" customWidth="1"/>
    <col min="11762" max="11762" width="2.42578125" style="38" customWidth="1"/>
    <col min="11763" max="11763" width="46.140625" style="38" customWidth="1"/>
    <col min="11764" max="11765" width="12.5703125" style="38" customWidth="1"/>
    <col min="11766" max="11766" width="11.140625" style="38" customWidth="1"/>
    <col min="11767" max="11767" width="12.140625" style="38" customWidth="1"/>
    <col min="11768" max="11768" width="2.85546875" style="38" customWidth="1"/>
    <col min="11769" max="11769" width="12.5703125" style="38" customWidth="1"/>
    <col min="11770" max="11770" width="12.42578125" style="38" customWidth="1"/>
    <col min="11771" max="11771" width="11.140625" style="38" customWidth="1"/>
    <col min="11772" max="11772" width="12.85546875" style="38" customWidth="1"/>
    <col min="11773" max="11773" width="12.42578125" style="38" customWidth="1"/>
    <col min="11774" max="12013" width="12.42578125" style="38"/>
    <col min="12014" max="12014" width="4.7109375" style="38" customWidth="1"/>
    <col min="12015" max="12015" width="4.5703125" style="38" customWidth="1"/>
    <col min="12016" max="12016" width="4.42578125" style="38" customWidth="1"/>
    <col min="12017" max="12017" width="4" style="38" customWidth="1"/>
    <col min="12018" max="12018" width="2.42578125" style="38" customWidth="1"/>
    <col min="12019" max="12019" width="46.140625" style="38" customWidth="1"/>
    <col min="12020" max="12021" width="12.5703125" style="38" customWidth="1"/>
    <col min="12022" max="12022" width="11.140625" style="38" customWidth="1"/>
    <col min="12023" max="12023" width="12.140625" style="38" customWidth="1"/>
    <col min="12024" max="12024" width="2.85546875" style="38" customWidth="1"/>
    <col min="12025" max="12025" width="12.5703125" style="38" customWidth="1"/>
    <col min="12026" max="12026" width="12.42578125" style="38" customWidth="1"/>
    <col min="12027" max="12027" width="11.140625" style="38" customWidth="1"/>
    <col min="12028" max="12028" width="12.85546875" style="38" customWidth="1"/>
    <col min="12029" max="12029" width="12.42578125" style="38" customWidth="1"/>
    <col min="12030" max="12269" width="12.42578125" style="38"/>
    <col min="12270" max="12270" width="4.7109375" style="38" customWidth="1"/>
    <col min="12271" max="12271" width="4.5703125" style="38" customWidth="1"/>
    <col min="12272" max="12272" width="4.42578125" style="38" customWidth="1"/>
    <col min="12273" max="12273" width="4" style="38" customWidth="1"/>
    <col min="12274" max="12274" width="2.42578125" style="38" customWidth="1"/>
    <col min="12275" max="12275" width="46.140625" style="38" customWidth="1"/>
    <col min="12276" max="12277" width="12.5703125" style="38" customWidth="1"/>
    <col min="12278" max="12278" width="11.140625" style="38" customWidth="1"/>
    <col min="12279" max="12279" width="12.140625" style="38" customWidth="1"/>
    <col min="12280" max="12280" width="2.85546875" style="38" customWidth="1"/>
    <col min="12281" max="12281" width="12.5703125" style="38" customWidth="1"/>
    <col min="12282" max="12282" width="12.42578125" style="38" customWidth="1"/>
    <col min="12283" max="12283" width="11.140625" style="38" customWidth="1"/>
    <col min="12284" max="12284" width="12.85546875" style="38" customWidth="1"/>
    <col min="12285" max="12285" width="12.42578125" style="38" customWidth="1"/>
    <col min="12286" max="12525" width="12.42578125" style="38"/>
    <col min="12526" max="12526" width="4.7109375" style="38" customWidth="1"/>
    <col min="12527" max="12527" width="4.5703125" style="38" customWidth="1"/>
    <col min="12528" max="12528" width="4.42578125" style="38" customWidth="1"/>
    <col min="12529" max="12529" width="4" style="38" customWidth="1"/>
    <col min="12530" max="12530" width="2.42578125" style="38" customWidth="1"/>
    <col min="12531" max="12531" width="46.140625" style="38" customWidth="1"/>
    <col min="12532" max="12533" width="12.5703125" style="38" customWidth="1"/>
    <col min="12534" max="12534" width="11.140625" style="38" customWidth="1"/>
    <col min="12535" max="12535" width="12.140625" style="38" customWidth="1"/>
    <col min="12536" max="12536" width="2.85546875" style="38" customWidth="1"/>
    <col min="12537" max="12537" width="12.5703125" style="38" customWidth="1"/>
    <col min="12538" max="12538" width="12.42578125" style="38" customWidth="1"/>
    <col min="12539" max="12539" width="11.140625" style="38" customWidth="1"/>
    <col min="12540" max="12540" width="12.85546875" style="38" customWidth="1"/>
    <col min="12541" max="12541" width="12.42578125" style="38" customWidth="1"/>
    <col min="12542" max="12781" width="12.42578125" style="38"/>
    <col min="12782" max="12782" width="4.7109375" style="38" customWidth="1"/>
    <col min="12783" max="12783" width="4.5703125" style="38" customWidth="1"/>
    <col min="12784" max="12784" width="4.42578125" style="38" customWidth="1"/>
    <col min="12785" max="12785" width="4" style="38" customWidth="1"/>
    <col min="12786" max="12786" width="2.42578125" style="38" customWidth="1"/>
    <col min="12787" max="12787" width="46.140625" style="38" customWidth="1"/>
    <col min="12788" max="12789" width="12.5703125" style="38" customWidth="1"/>
    <col min="12790" max="12790" width="11.140625" style="38" customWidth="1"/>
    <col min="12791" max="12791" width="12.140625" style="38" customWidth="1"/>
    <col min="12792" max="12792" width="2.85546875" style="38" customWidth="1"/>
    <col min="12793" max="12793" width="12.5703125" style="38" customWidth="1"/>
    <col min="12794" max="12794" width="12.42578125" style="38" customWidth="1"/>
    <col min="12795" max="12795" width="11.140625" style="38" customWidth="1"/>
    <col min="12796" max="12796" width="12.85546875" style="38" customWidth="1"/>
    <col min="12797" max="12797" width="12.42578125" style="38" customWidth="1"/>
    <col min="12798" max="13037" width="12.42578125" style="38"/>
    <col min="13038" max="13038" width="4.7109375" style="38" customWidth="1"/>
    <col min="13039" max="13039" width="4.5703125" style="38" customWidth="1"/>
    <col min="13040" max="13040" width="4.42578125" style="38" customWidth="1"/>
    <col min="13041" max="13041" width="4" style="38" customWidth="1"/>
    <col min="13042" max="13042" width="2.42578125" style="38" customWidth="1"/>
    <col min="13043" max="13043" width="46.140625" style="38" customWidth="1"/>
    <col min="13044" max="13045" width="12.5703125" style="38" customWidth="1"/>
    <col min="13046" max="13046" width="11.140625" style="38" customWidth="1"/>
    <col min="13047" max="13047" width="12.140625" style="38" customWidth="1"/>
    <col min="13048" max="13048" width="2.85546875" style="38" customWidth="1"/>
    <col min="13049" max="13049" width="12.5703125" style="38" customWidth="1"/>
    <col min="13050" max="13050" width="12.42578125" style="38" customWidth="1"/>
    <col min="13051" max="13051" width="11.140625" style="38" customWidth="1"/>
    <col min="13052" max="13052" width="12.85546875" style="38" customWidth="1"/>
    <col min="13053" max="13053" width="12.42578125" style="38" customWidth="1"/>
    <col min="13054" max="13293" width="12.42578125" style="38"/>
    <col min="13294" max="13294" width="4.7109375" style="38" customWidth="1"/>
    <col min="13295" max="13295" width="4.5703125" style="38" customWidth="1"/>
    <col min="13296" max="13296" width="4.42578125" style="38" customWidth="1"/>
    <col min="13297" max="13297" width="4" style="38" customWidth="1"/>
    <col min="13298" max="13298" width="2.42578125" style="38" customWidth="1"/>
    <col min="13299" max="13299" width="46.140625" style="38" customWidth="1"/>
    <col min="13300" max="13301" width="12.5703125" style="38" customWidth="1"/>
    <col min="13302" max="13302" width="11.140625" style="38" customWidth="1"/>
    <col min="13303" max="13303" width="12.140625" style="38" customWidth="1"/>
    <col min="13304" max="13304" width="2.85546875" style="38" customWidth="1"/>
    <col min="13305" max="13305" width="12.5703125" style="38" customWidth="1"/>
    <col min="13306" max="13306" width="12.42578125" style="38" customWidth="1"/>
    <col min="13307" max="13307" width="11.140625" style="38" customWidth="1"/>
    <col min="13308" max="13308" width="12.85546875" style="38" customWidth="1"/>
    <col min="13309" max="13309" width="12.42578125" style="38" customWidth="1"/>
    <col min="13310" max="13549" width="12.42578125" style="38"/>
    <col min="13550" max="13550" width="4.7109375" style="38" customWidth="1"/>
    <col min="13551" max="13551" width="4.5703125" style="38" customWidth="1"/>
    <col min="13552" max="13552" width="4.42578125" style="38" customWidth="1"/>
    <col min="13553" max="13553" width="4" style="38" customWidth="1"/>
    <col min="13554" max="13554" width="2.42578125" style="38" customWidth="1"/>
    <col min="13555" max="13555" width="46.140625" style="38" customWidth="1"/>
    <col min="13556" max="13557" width="12.5703125" style="38" customWidth="1"/>
    <col min="13558" max="13558" width="11.140625" style="38" customWidth="1"/>
    <col min="13559" max="13559" width="12.140625" style="38" customWidth="1"/>
    <col min="13560" max="13560" width="2.85546875" style="38" customWidth="1"/>
    <col min="13561" max="13561" width="12.5703125" style="38" customWidth="1"/>
    <col min="13562" max="13562" width="12.42578125" style="38" customWidth="1"/>
    <col min="13563" max="13563" width="11.140625" style="38" customWidth="1"/>
    <col min="13564" max="13564" width="12.85546875" style="38" customWidth="1"/>
    <col min="13565" max="13565" width="12.42578125" style="38" customWidth="1"/>
    <col min="13566" max="13805" width="12.42578125" style="38"/>
    <col min="13806" max="13806" width="4.7109375" style="38" customWidth="1"/>
    <col min="13807" max="13807" width="4.5703125" style="38" customWidth="1"/>
    <col min="13808" max="13808" width="4.42578125" style="38" customWidth="1"/>
    <col min="13809" max="13809" width="4" style="38" customWidth="1"/>
    <col min="13810" max="13810" width="2.42578125" style="38" customWidth="1"/>
    <col min="13811" max="13811" width="46.140625" style="38" customWidth="1"/>
    <col min="13812" max="13813" width="12.5703125" style="38" customWidth="1"/>
    <col min="13814" max="13814" width="11.140625" style="38" customWidth="1"/>
    <col min="13815" max="13815" width="12.140625" style="38" customWidth="1"/>
    <col min="13816" max="13816" width="2.85546875" style="38" customWidth="1"/>
    <col min="13817" max="13817" width="12.5703125" style="38" customWidth="1"/>
    <col min="13818" max="13818" width="12.42578125" style="38" customWidth="1"/>
    <col min="13819" max="13819" width="11.140625" style="38" customWidth="1"/>
    <col min="13820" max="13820" width="12.85546875" style="38" customWidth="1"/>
    <col min="13821" max="13821" width="12.42578125" style="38" customWidth="1"/>
    <col min="13822" max="14061" width="12.42578125" style="38"/>
    <col min="14062" max="14062" width="4.7109375" style="38" customWidth="1"/>
    <col min="14063" max="14063" width="4.5703125" style="38" customWidth="1"/>
    <col min="14064" max="14064" width="4.42578125" style="38" customWidth="1"/>
    <col min="14065" max="14065" width="4" style="38" customWidth="1"/>
    <col min="14066" max="14066" width="2.42578125" style="38" customWidth="1"/>
    <col min="14067" max="14067" width="46.140625" style="38" customWidth="1"/>
    <col min="14068" max="14069" width="12.5703125" style="38" customWidth="1"/>
    <col min="14070" max="14070" width="11.140625" style="38" customWidth="1"/>
    <col min="14071" max="14071" width="12.140625" style="38" customWidth="1"/>
    <col min="14072" max="14072" width="2.85546875" style="38" customWidth="1"/>
    <col min="14073" max="14073" width="12.5703125" style="38" customWidth="1"/>
    <col min="14074" max="14074" width="12.42578125" style="38" customWidth="1"/>
    <col min="14075" max="14075" width="11.140625" style="38" customWidth="1"/>
    <col min="14076" max="14076" width="12.85546875" style="38" customWidth="1"/>
    <col min="14077" max="14077" width="12.42578125" style="38" customWidth="1"/>
    <col min="14078" max="14317" width="12.42578125" style="38"/>
    <col min="14318" max="14318" width="4.7109375" style="38" customWidth="1"/>
    <col min="14319" max="14319" width="4.5703125" style="38" customWidth="1"/>
    <col min="14320" max="14320" width="4.42578125" style="38" customWidth="1"/>
    <col min="14321" max="14321" width="4" style="38" customWidth="1"/>
    <col min="14322" max="14322" width="2.42578125" style="38" customWidth="1"/>
    <col min="14323" max="14323" width="46.140625" style="38" customWidth="1"/>
    <col min="14324" max="14325" width="12.5703125" style="38" customWidth="1"/>
    <col min="14326" max="14326" width="11.140625" style="38" customWidth="1"/>
    <col min="14327" max="14327" width="12.140625" style="38" customWidth="1"/>
    <col min="14328" max="14328" width="2.85546875" style="38" customWidth="1"/>
    <col min="14329" max="14329" width="12.5703125" style="38" customWidth="1"/>
    <col min="14330" max="14330" width="12.42578125" style="38" customWidth="1"/>
    <col min="14331" max="14331" width="11.140625" style="38" customWidth="1"/>
    <col min="14332" max="14332" width="12.85546875" style="38" customWidth="1"/>
    <col min="14333" max="14333" width="12.42578125" style="38" customWidth="1"/>
    <col min="14334" max="14573" width="12.42578125" style="38"/>
    <col min="14574" max="14574" width="4.7109375" style="38" customWidth="1"/>
    <col min="14575" max="14575" width="4.5703125" style="38" customWidth="1"/>
    <col min="14576" max="14576" width="4.42578125" style="38" customWidth="1"/>
    <col min="14577" max="14577" width="4" style="38" customWidth="1"/>
    <col min="14578" max="14578" width="2.42578125" style="38" customWidth="1"/>
    <col min="14579" max="14579" width="46.140625" style="38" customWidth="1"/>
    <col min="14580" max="14581" width="12.5703125" style="38" customWidth="1"/>
    <col min="14582" max="14582" width="11.140625" style="38" customWidth="1"/>
    <col min="14583" max="14583" width="12.140625" style="38" customWidth="1"/>
    <col min="14584" max="14584" width="2.85546875" style="38" customWidth="1"/>
    <col min="14585" max="14585" width="12.5703125" style="38" customWidth="1"/>
    <col min="14586" max="14586" width="12.42578125" style="38" customWidth="1"/>
    <col min="14587" max="14587" width="11.140625" style="38" customWidth="1"/>
    <col min="14588" max="14588" width="12.85546875" style="38" customWidth="1"/>
    <col min="14589" max="14589" width="12.42578125" style="38" customWidth="1"/>
    <col min="14590" max="14829" width="12.42578125" style="38"/>
    <col min="14830" max="14830" width="4.7109375" style="38" customWidth="1"/>
    <col min="14831" max="14831" width="4.5703125" style="38" customWidth="1"/>
    <col min="14832" max="14832" width="4.42578125" style="38" customWidth="1"/>
    <col min="14833" max="14833" width="4" style="38" customWidth="1"/>
    <col min="14834" max="14834" width="2.42578125" style="38" customWidth="1"/>
    <col min="14835" max="14835" width="46.140625" style="38" customWidth="1"/>
    <col min="14836" max="14837" width="12.5703125" style="38" customWidth="1"/>
    <col min="14838" max="14838" width="11.140625" style="38" customWidth="1"/>
    <col min="14839" max="14839" width="12.140625" style="38" customWidth="1"/>
    <col min="14840" max="14840" width="2.85546875" style="38" customWidth="1"/>
    <col min="14841" max="14841" width="12.5703125" style="38" customWidth="1"/>
    <col min="14842" max="14842" width="12.42578125" style="38" customWidth="1"/>
    <col min="14843" max="14843" width="11.140625" style="38" customWidth="1"/>
    <col min="14844" max="14844" width="12.85546875" style="38" customWidth="1"/>
    <col min="14845" max="14845" width="12.42578125" style="38" customWidth="1"/>
    <col min="14846" max="15085" width="12.42578125" style="38"/>
    <col min="15086" max="15086" width="4.7109375" style="38" customWidth="1"/>
    <col min="15087" max="15087" width="4.5703125" style="38" customWidth="1"/>
    <col min="15088" max="15088" width="4.42578125" style="38" customWidth="1"/>
    <col min="15089" max="15089" width="4" style="38" customWidth="1"/>
    <col min="15090" max="15090" width="2.42578125" style="38" customWidth="1"/>
    <col min="15091" max="15091" width="46.140625" style="38" customWidth="1"/>
    <col min="15092" max="15093" width="12.5703125" style="38" customWidth="1"/>
    <col min="15094" max="15094" width="11.140625" style="38" customWidth="1"/>
    <col min="15095" max="15095" width="12.140625" style="38" customWidth="1"/>
    <col min="15096" max="15096" width="2.85546875" style="38" customWidth="1"/>
    <col min="15097" max="15097" width="12.5703125" style="38" customWidth="1"/>
    <col min="15098" max="15098" width="12.42578125" style="38" customWidth="1"/>
    <col min="15099" max="15099" width="11.140625" style="38" customWidth="1"/>
    <col min="15100" max="15100" width="12.85546875" style="38" customWidth="1"/>
    <col min="15101" max="15101" width="12.42578125" style="38" customWidth="1"/>
    <col min="15102" max="15341" width="12.42578125" style="38"/>
    <col min="15342" max="15342" width="4.7109375" style="38" customWidth="1"/>
    <col min="15343" max="15343" width="4.5703125" style="38" customWidth="1"/>
    <col min="15344" max="15344" width="4.42578125" style="38" customWidth="1"/>
    <col min="15345" max="15345" width="4" style="38" customWidth="1"/>
    <col min="15346" max="15346" width="2.42578125" style="38" customWidth="1"/>
    <col min="15347" max="15347" width="46.140625" style="38" customWidth="1"/>
    <col min="15348" max="15349" width="12.5703125" style="38" customWidth="1"/>
    <col min="15350" max="15350" width="11.140625" style="38" customWidth="1"/>
    <col min="15351" max="15351" width="12.140625" style="38" customWidth="1"/>
    <col min="15352" max="15352" width="2.85546875" style="38" customWidth="1"/>
    <col min="15353" max="15353" width="12.5703125" style="38" customWidth="1"/>
    <col min="15354" max="15354" width="12.42578125" style="38" customWidth="1"/>
    <col min="15355" max="15355" width="11.140625" style="38" customWidth="1"/>
    <col min="15356" max="15356" width="12.85546875" style="38" customWidth="1"/>
    <col min="15357" max="15357" width="12.42578125" style="38" customWidth="1"/>
    <col min="15358" max="15597" width="12.42578125" style="38"/>
    <col min="15598" max="15598" width="4.7109375" style="38" customWidth="1"/>
    <col min="15599" max="15599" width="4.5703125" style="38" customWidth="1"/>
    <col min="15600" max="15600" width="4.42578125" style="38" customWidth="1"/>
    <col min="15601" max="15601" width="4" style="38" customWidth="1"/>
    <col min="15602" max="15602" width="2.42578125" style="38" customWidth="1"/>
    <col min="15603" max="15603" width="46.140625" style="38" customWidth="1"/>
    <col min="15604" max="15605" width="12.5703125" style="38" customWidth="1"/>
    <col min="15606" max="15606" width="11.140625" style="38" customWidth="1"/>
    <col min="15607" max="15607" width="12.140625" style="38" customWidth="1"/>
    <col min="15608" max="15608" width="2.85546875" style="38" customWidth="1"/>
    <col min="15609" max="15609" width="12.5703125" style="38" customWidth="1"/>
    <col min="15610" max="15610" width="12.42578125" style="38" customWidth="1"/>
    <col min="15611" max="15611" width="11.140625" style="38" customWidth="1"/>
    <col min="15612" max="15612" width="12.85546875" style="38" customWidth="1"/>
    <col min="15613" max="15613" width="12.42578125" style="38" customWidth="1"/>
    <col min="15614" max="15853" width="12.42578125" style="38"/>
    <col min="15854" max="15854" width="4.7109375" style="38" customWidth="1"/>
    <col min="15855" max="15855" width="4.5703125" style="38" customWidth="1"/>
    <col min="15856" max="15856" width="4.42578125" style="38" customWidth="1"/>
    <col min="15857" max="15857" width="4" style="38" customWidth="1"/>
    <col min="15858" max="15858" width="2.42578125" style="38" customWidth="1"/>
    <col min="15859" max="15859" width="46.140625" style="38" customWidth="1"/>
    <col min="15860" max="15861" width="12.5703125" style="38" customWidth="1"/>
    <col min="15862" max="15862" width="11.140625" style="38" customWidth="1"/>
    <col min="15863" max="15863" width="12.140625" style="38" customWidth="1"/>
    <col min="15864" max="15864" width="2.85546875" style="38" customWidth="1"/>
    <col min="15865" max="15865" width="12.5703125" style="38" customWidth="1"/>
    <col min="15866" max="15866" width="12.42578125" style="38" customWidth="1"/>
    <col min="15867" max="15867" width="11.140625" style="38" customWidth="1"/>
    <col min="15868" max="15868" width="12.85546875" style="38" customWidth="1"/>
    <col min="15869" max="15869" width="12.42578125" style="38" customWidth="1"/>
    <col min="15870" max="16109" width="12.42578125" style="38"/>
    <col min="16110" max="16110" width="4.7109375" style="38" customWidth="1"/>
    <col min="16111" max="16111" width="4.5703125" style="38" customWidth="1"/>
    <col min="16112" max="16112" width="4.42578125" style="38" customWidth="1"/>
    <col min="16113" max="16113" width="4" style="38" customWidth="1"/>
    <col min="16114" max="16114" width="2.42578125" style="38" customWidth="1"/>
    <col min="16115" max="16115" width="46.140625" style="38" customWidth="1"/>
    <col min="16116" max="16117" width="12.5703125" style="38" customWidth="1"/>
    <col min="16118" max="16118" width="11.140625" style="38" customWidth="1"/>
    <col min="16119" max="16119" width="12.140625" style="38" customWidth="1"/>
    <col min="16120" max="16120" width="2.85546875" style="38" customWidth="1"/>
    <col min="16121" max="16121" width="12.5703125" style="38" customWidth="1"/>
    <col min="16122" max="16122" width="12.42578125" style="38" customWidth="1"/>
    <col min="16123" max="16123" width="11.140625" style="38" customWidth="1"/>
    <col min="16124" max="16124" width="12.85546875" style="38" customWidth="1"/>
    <col min="16125" max="16125" width="12.42578125" style="38" customWidth="1"/>
    <col min="16126" max="16384" width="12.42578125" style="38"/>
  </cols>
  <sheetData>
    <row r="1" spans="2:11">
      <c r="B1" s="296"/>
      <c r="C1" s="296"/>
      <c r="D1" s="296"/>
      <c r="E1" s="296"/>
      <c r="F1" s="296"/>
      <c r="G1" s="296"/>
      <c r="H1" s="296"/>
      <c r="I1" s="296"/>
      <c r="J1" s="296"/>
      <c r="K1" s="296"/>
    </row>
    <row r="2" spans="2:11">
      <c r="B2" s="39"/>
      <c r="C2" s="39"/>
      <c r="D2" s="39"/>
      <c r="E2" s="39"/>
      <c r="F2" s="39"/>
      <c r="G2" s="39"/>
      <c r="H2" s="99"/>
      <c r="I2" s="39"/>
      <c r="J2" s="39"/>
      <c r="K2" s="39"/>
    </row>
    <row r="3" spans="2:11" ht="15" customHeight="1">
      <c r="G3" s="297" t="s">
        <v>44</v>
      </c>
      <c r="H3" s="297"/>
      <c r="I3" s="297" t="s">
        <v>45</v>
      </c>
      <c r="J3" s="297"/>
      <c r="K3" s="39"/>
    </row>
    <row r="4" spans="2:11">
      <c r="G4" s="44">
        <v>44197</v>
      </c>
      <c r="H4" s="91">
        <f>+EDATE(G4,-12)</f>
        <v>43831</v>
      </c>
      <c r="I4" s="43" t="s">
        <v>47</v>
      </c>
      <c r="J4" s="43" t="s">
        <v>48</v>
      </c>
      <c r="K4" s="43"/>
    </row>
    <row r="5" spans="2:11">
      <c r="B5" s="45"/>
      <c r="C5" s="45"/>
      <c r="D5" s="45"/>
      <c r="E5" s="46"/>
      <c r="F5" s="45"/>
      <c r="G5" s="43"/>
      <c r="H5" s="100"/>
      <c r="I5" s="80"/>
      <c r="J5" s="39"/>
      <c r="K5" s="39"/>
    </row>
    <row r="6" spans="2:11" s="45" customFormat="1">
      <c r="B6" s="47" t="s">
        <v>0</v>
      </c>
      <c r="C6" s="47"/>
      <c r="D6" s="47"/>
      <c r="E6" s="47"/>
      <c r="F6" s="47"/>
      <c r="G6" s="48" t="e">
        <f>+#REF!</f>
        <v>#REF!</v>
      </c>
      <c r="H6" s="48">
        <v>395224.8</v>
      </c>
      <c r="I6" s="49" t="e">
        <f t="shared" ref="I6:I68" si="0">(+G6/H6-1)</f>
        <v>#REF!</v>
      </c>
      <c r="J6" s="48" t="e">
        <f t="shared" ref="J6:J68" si="1">+G6-H6</f>
        <v>#REF!</v>
      </c>
      <c r="K6" s="50"/>
    </row>
    <row r="7" spans="2:11" s="55" customFormat="1" ht="15">
      <c r="B7" s="51"/>
      <c r="C7" s="51" t="s">
        <v>1</v>
      </c>
      <c r="D7" s="51"/>
      <c r="E7" s="51"/>
      <c r="F7" s="51"/>
      <c r="G7" s="52" t="e">
        <f>+#REF!</f>
        <v>#REF!</v>
      </c>
      <c r="H7" s="52">
        <v>352745.9</v>
      </c>
      <c r="I7" s="53" t="e">
        <f t="shared" si="0"/>
        <v>#REF!</v>
      </c>
      <c r="J7" s="52" t="e">
        <f t="shared" si="1"/>
        <v>#REF!</v>
      </c>
      <c r="K7" s="54"/>
    </row>
    <row r="8" spans="2:11" s="56" customFormat="1" ht="12.75">
      <c r="D8" s="56" t="s">
        <v>2</v>
      </c>
      <c r="G8" s="57" t="e">
        <f>+#REF!</f>
        <v>#REF!</v>
      </c>
      <c r="H8" s="57">
        <v>69965.399999999994</v>
      </c>
      <c r="I8" s="58" t="e">
        <f t="shared" si="0"/>
        <v>#REF!</v>
      </c>
      <c r="J8" s="57" t="e">
        <f t="shared" si="1"/>
        <v>#REF!</v>
      </c>
      <c r="K8" s="59"/>
    </row>
    <row r="9" spans="2:11" s="56" customFormat="1" ht="12.75">
      <c r="D9" s="56" t="s">
        <v>3</v>
      </c>
      <c r="G9" s="57" t="e">
        <f>+#REF!</f>
        <v>#REF!</v>
      </c>
      <c r="H9" s="57">
        <v>29043.899999999998</v>
      </c>
      <c r="I9" s="58" t="e">
        <f t="shared" si="0"/>
        <v>#REF!</v>
      </c>
      <c r="J9" s="57" t="e">
        <f t="shared" si="1"/>
        <v>#REF!</v>
      </c>
      <c r="K9" s="59"/>
    </row>
    <row r="10" spans="2:11" s="56" customFormat="1" ht="12.75">
      <c r="D10" s="56" t="s">
        <v>52</v>
      </c>
      <c r="G10" s="57" t="e">
        <f>+#REF!</f>
        <v>#REF!</v>
      </c>
      <c r="H10" s="57">
        <v>153481.30000000002</v>
      </c>
      <c r="I10" s="58" t="e">
        <f t="shared" si="0"/>
        <v>#REF!</v>
      </c>
      <c r="J10" s="57" t="e">
        <f t="shared" si="1"/>
        <v>#REF!</v>
      </c>
      <c r="K10" s="59"/>
    </row>
    <row r="11" spans="2:11" s="56" customFormat="1" ht="12.75">
      <c r="D11" s="56" t="s">
        <v>4</v>
      </c>
      <c r="G11" s="57" t="e">
        <f>+#REF!</f>
        <v>#REF!</v>
      </c>
      <c r="H11" s="57">
        <v>35360.6</v>
      </c>
      <c r="I11" s="58" t="e">
        <f t="shared" si="0"/>
        <v>#REF!</v>
      </c>
      <c r="J11" s="57" t="e">
        <f t="shared" si="1"/>
        <v>#REF!</v>
      </c>
      <c r="K11" s="59"/>
    </row>
    <row r="12" spans="2:11" s="56" customFormat="1" ht="12.75">
      <c r="D12" s="56" t="s">
        <v>5</v>
      </c>
      <c r="G12" s="57" t="e">
        <f>+#REF!</f>
        <v>#REF!</v>
      </c>
      <c r="H12" s="57">
        <v>342.5</v>
      </c>
      <c r="I12" s="58" t="e">
        <f t="shared" si="0"/>
        <v>#REF!</v>
      </c>
      <c r="J12" s="57" t="e">
        <f t="shared" si="1"/>
        <v>#REF!</v>
      </c>
      <c r="K12" s="59"/>
    </row>
    <row r="13" spans="2:11" s="56" customFormat="1" ht="12.75">
      <c r="D13" s="56" t="s">
        <v>6</v>
      </c>
      <c r="G13" s="57" t="e">
        <f>+#REF!</f>
        <v>#REF!</v>
      </c>
      <c r="H13" s="57">
        <v>4422.6000000000004</v>
      </c>
      <c r="I13" s="58" t="e">
        <f t="shared" si="0"/>
        <v>#REF!</v>
      </c>
      <c r="J13" s="57" t="e">
        <f t="shared" si="1"/>
        <v>#REF!</v>
      </c>
      <c r="K13" s="59"/>
    </row>
    <row r="14" spans="2:11" s="56" customFormat="1" ht="12.75">
      <c r="D14" s="56" t="s">
        <v>94</v>
      </c>
      <c r="G14" s="57" t="e">
        <f>+#REF!</f>
        <v>#REF!</v>
      </c>
      <c r="H14" s="57">
        <v>2578.9</v>
      </c>
      <c r="I14" s="58" t="e">
        <f t="shared" si="0"/>
        <v>#REF!</v>
      </c>
      <c r="J14" s="57" t="e">
        <f t="shared" si="1"/>
        <v>#REF!</v>
      </c>
      <c r="K14" s="59"/>
    </row>
    <row r="15" spans="2:11" s="56" customFormat="1" ht="12.75">
      <c r="D15" s="56" t="s">
        <v>7</v>
      </c>
      <c r="G15" s="57" t="e">
        <f>+#REF!</f>
        <v>#REF!</v>
      </c>
      <c r="H15" s="57">
        <v>23502.400000000001</v>
      </c>
      <c r="I15" s="58" t="e">
        <f t="shared" si="0"/>
        <v>#REF!</v>
      </c>
      <c r="J15" s="57" t="e">
        <f t="shared" si="1"/>
        <v>#REF!</v>
      </c>
      <c r="K15" s="59"/>
    </row>
    <row r="16" spans="2:11" s="56" customFormat="1" ht="12.75">
      <c r="D16" s="56" t="s">
        <v>8</v>
      </c>
      <c r="G16" s="57" t="e">
        <f>+#REF!</f>
        <v>#REF!</v>
      </c>
      <c r="H16" s="57">
        <v>13368.7</v>
      </c>
      <c r="I16" s="58" t="e">
        <f t="shared" si="0"/>
        <v>#REF!</v>
      </c>
      <c r="J16" s="57" t="e">
        <f t="shared" si="1"/>
        <v>#REF!</v>
      </c>
      <c r="K16" s="59"/>
    </row>
    <row r="17" spans="2:11" s="56" customFormat="1" ht="12.75">
      <c r="D17" s="56" t="s">
        <v>9</v>
      </c>
      <c r="G17" s="57" t="e">
        <f>+#REF!</f>
        <v>#REF!</v>
      </c>
      <c r="H17" s="57">
        <v>20679.600000000002</v>
      </c>
      <c r="I17" s="58" t="e">
        <f t="shared" si="0"/>
        <v>#REF!</v>
      </c>
      <c r="J17" s="57" t="e">
        <f t="shared" si="1"/>
        <v>#REF!</v>
      </c>
      <c r="K17" s="59"/>
    </row>
    <row r="18" spans="2:11" s="40" customFormat="1" ht="15">
      <c r="B18" s="51"/>
      <c r="C18" s="51" t="s">
        <v>110</v>
      </c>
      <c r="D18" s="51"/>
      <c r="E18" s="51"/>
      <c r="F18" s="51"/>
      <c r="G18" s="52" t="e">
        <f>+#REF!</f>
        <v>#REF!</v>
      </c>
      <c r="H18" s="52">
        <v>29778</v>
      </c>
      <c r="I18" s="53" t="e">
        <f t="shared" si="0"/>
        <v>#REF!</v>
      </c>
      <c r="J18" s="52" t="e">
        <f t="shared" si="1"/>
        <v>#REF!</v>
      </c>
      <c r="K18" s="54"/>
    </row>
    <row r="19" spans="2:11" s="56" customFormat="1" ht="12.75">
      <c r="D19" s="56" t="s">
        <v>113</v>
      </c>
      <c r="G19" s="57" t="e">
        <f>+#REF!</f>
        <v>#REF!</v>
      </c>
      <c r="H19" s="57">
        <v>20456.2</v>
      </c>
      <c r="I19" s="58" t="e">
        <f t="shared" si="0"/>
        <v>#REF!</v>
      </c>
      <c r="J19" s="57" t="e">
        <f t="shared" si="1"/>
        <v>#REF!</v>
      </c>
      <c r="K19" s="59"/>
    </row>
    <row r="20" spans="2:11" s="56" customFormat="1" ht="12.75">
      <c r="D20" s="56" t="s">
        <v>73</v>
      </c>
      <c r="G20" s="57" t="e">
        <f>+#REF!</f>
        <v>#REF!</v>
      </c>
      <c r="H20" s="57">
        <v>0</v>
      </c>
      <c r="I20" s="58" t="e">
        <f t="shared" si="0"/>
        <v>#REF!</v>
      </c>
      <c r="J20" s="57" t="e">
        <f t="shared" si="1"/>
        <v>#REF!</v>
      </c>
      <c r="K20" s="59"/>
    </row>
    <row r="21" spans="2:11" s="56" customFormat="1" ht="12.75">
      <c r="D21" s="56" t="s">
        <v>74</v>
      </c>
      <c r="G21" s="57" t="e">
        <f>+#REF!</f>
        <v>#REF!</v>
      </c>
      <c r="H21" s="57">
        <v>0</v>
      </c>
      <c r="I21" s="58">
        <v>0</v>
      </c>
      <c r="J21" s="57" t="e">
        <f t="shared" si="1"/>
        <v>#REF!</v>
      </c>
      <c r="K21" s="59"/>
    </row>
    <row r="22" spans="2:11" s="56" customFormat="1" ht="12.75">
      <c r="D22" s="56" t="s">
        <v>75</v>
      </c>
      <c r="G22" s="57" t="e">
        <f>+#REF!</f>
        <v>#REF!</v>
      </c>
      <c r="H22" s="57">
        <v>0</v>
      </c>
      <c r="I22" s="58">
        <v>0</v>
      </c>
      <c r="J22" s="57" t="e">
        <f t="shared" si="1"/>
        <v>#REF!</v>
      </c>
      <c r="K22" s="59"/>
    </row>
    <row r="23" spans="2:11" s="56" customFormat="1" ht="12.75">
      <c r="D23" s="56" t="s">
        <v>10</v>
      </c>
      <c r="G23" s="57" t="e">
        <f>+#REF!</f>
        <v>#REF!</v>
      </c>
      <c r="H23" s="57">
        <v>9321.7999999999993</v>
      </c>
      <c r="I23" s="58" t="e">
        <f t="shared" si="0"/>
        <v>#REF!</v>
      </c>
      <c r="J23" s="57" t="e">
        <f t="shared" si="1"/>
        <v>#REF!</v>
      </c>
      <c r="K23" s="59"/>
    </row>
    <row r="24" spans="2:11" s="55" customFormat="1" ht="15">
      <c r="B24" s="51"/>
      <c r="C24" s="51" t="s">
        <v>11</v>
      </c>
      <c r="D24" s="51"/>
      <c r="E24" s="51"/>
      <c r="F24" s="51"/>
      <c r="G24" s="52" t="e">
        <f>+#REF!</f>
        <v>#REF!</v>
      </c>
      <c r="H24" s="52">
        <v>12501.3</v>
      </c>
      <c r="I24" s="53" t="e">
        <f t="shared" si="0"/>
        <v>#REF!</v>
      </c>
      <c r="J24" s="52" t="e">
        <f t="shared" si="1"/>
        <v>#REF!</v>
      </c>
      <c r="K24" s="54"/>
    </row>
    <row r="25" spans="2:11" s="56" customFormat="1" ht="12.75">
      <c r="D25" s="56" t="s">
        <v>12</v>
      </c>
      <c r="G25" s="57" t="e">
        <f>+#REF!</f>
        <v>#REF!</v>
      </c>
      <c r="H25" s="57">
        <v>10196.299999999999</v>
      </c>
      <c r="I25" s="58" t="e">
        <f t="shared" si="0"/>
        <v>#REF!</v>
      </c>
      <c r="J25" s="57" t="e">
        <f t="shared" si="1"/>
        <v>#REF!</v>
      </c>
      <c r="K25" s="59"/>
    </row>
    <row r="26" spans="2:11" s="56" customFormat="1" ht="12.75">
      <c r="D26" s="56" t="s">
        <v>13</v>
      </c>
      <c r="G26" s="57" t="e">
        <f>+#REF!</f>
        <v>#REF!</v>
      </c>
      <c r="H26" s="57">
        <v>1034.4000000000001</v>
      </c>
      <c r="I26" s="58" t="e">
        <f t="shared" si="0"/>
        <v>#REF!</v>
      </c>
      <c r="J26" s="57" t="e">
        <f t="shared" si="1"/>
        <v>#REF!</v>
      </c>
      <c r="K26" s="59"/>
    </row>
    <row r="27" spans="2:11" s="56" customFormat="1" ht="12.75">
      <c r="D27" s="56" t="s">
        <v>14</v>
      </c>
      <c r="G27" s="57" t="e">
        <f>+#REF!</f>
        <v>#REF!</v>
      </c>
      <c r="H27" s="57">
        <v>1270.5999999999999</v>
      </c>
      <c r="I27" s="58" t="e">
        <f t="shared" si="0"/>
        <v>#REF!</v>
      </c>
      <c r="J27" s="57" t="e">
        <f t="shared" si="1"/>
        <v>#REF!</v>
      </c>
      <c r="K27" s="59"/>
    </row>
    <row r="28" spans="2:11" s="55" customFormat="1" ht="15">
      <c r="B28" s="51"/>
      <c r="C28" s="51" t="s">
        <v>15</v>
      </c>
      <c r="D28" s="51"/>
      <c r="E28" s="51"/>
      <c r="F28" s="51"/>
      <c r="G28" s="52" t="e">
        <f>+#REF!</f>
        <v>#REF!</v>
      </c>
      <c r="H28" s="52">
        <v>199.6</v>
      </c>
      <c r="I28" s="53" t="e">
        <f t="shared" si="0"/>
        <v>#REF!</v>
      </c>
      <c r="J28" s="52" t="e">
        <f t="shared" si="1"/>
        <v>#REF!</v>
      </c>
      <c r="K28" s="54"/>
    </row>
    <row r="29" spans="2:11" s="55" customFormat="1" ht="15">
      <c r="D29" s="56" t="s">
        <v>76</v>
      </c>
      <c r="E29" s="56"/>
      <c r="G29" s="57" t="e">
        <f>+#REF!</f>
        <v>#REF!</v>
      </c>
      <c r="H29" s="57">
        <v>0</v>
      </c>
      <c r="I29" s="58">
        <v>0</v>
      </c>
      <c r="J29" s="57" t="e">
        <f t="shared" si="1"/>
        <v>#REF!</v>
      </c>
      <c r="K29" s="59"/>
    </row>
    <row r="30" spans="2:11" s="55" customFormat="1" ht="15">
      <c r="D30" s="56" t="s">
        <v>77</v>
      </c>
      <c r="E30" s="56"/>
      <c r="G30" s="57" t="e">
        <f>+#REF!</f>
        <v>#REF!</v>
      </c>
      <c r="H30" s="57">
        <v>0</v>
      </c>
      <c r="I30" s="58">
        <v>0</v>
      </c>
      <c r="J30" s="57" t="e">
        <f t="shared" si="1"/>
        <v>#REF!</v>
      </c>
      <c r="K30" s="59"/>
    </row>
    <row r="31" spans="2:11" s="55" customFormat="1" ht="15">
      <c r="D31" s="56" t="s">
        <v>78</v>
      </c>
      <c r="E31" s="56"/>
      <c r="G31" s="57" t="e">
        <f>+#REF!</f>
        <v>#REF!</v>
      </c>
      <c r="H31" s="57">
        <v>199.6</v>
      </c>
      <c r="I31" s="58" t="e">
        <f t="shared" si="0"/>
        <v>#REF!</v>
      </c>
      <c r="J31" s="57" t="e">
        <f t="shared" si="1"/>
        <v>#REF!</v>
      </c>
      <c r="K31" s="59"/>
    </row>
    <row r="32" spans="2:11">
      <c r="G32" s="60"/>
      <c r="H32" s="60"/>
      <c r="I32" s="61"/>
      <c r="J32" s="60"/>
      <c r="K32" s="61"/>
    </row>
    <row r="33" spans="2:19" s="45" customFormat="1">
      <c r="B33" s="47" t="s">
        <v>16</v>
      </c>
      <c r="C33" s="47"/>
      <c r="D33" s="47"/>
      <c r="E33" s="47"/>
      <c r="F33" s="47"/>
      <c r="G33" s="48" t="e">
        <f>+#REF!</f>
        <v>#REF!</v>
      </c>
      <c r="H33" s="48">
        <v>398990.78800000006</v>
      </c>
      <c r="I33" s="49" t="e">
        <f t="shared" si="0"/>
        <v>#REF!</v>
      </c>
      <c r="J33" s="48" t="e">
        <f t="shared" si="1"/>
        <v>#REF!</v>
      </c>
      <c r="K33" s="50"/>
    </row>
    <row r="34" spans="2:19" s="55" customFormat="1" ht="15">
      <c r="B34" s="51"/>
      <c r="C34" s="51" t="s">
        <v>17</v>
      </c>
      <c r="D34" s="51"/>
      <c r="E34" s="51"/>
      <c r="F34" s="51"/>
      <c r="G34" s="52" t="e">
        <f>+#REF!</f>
        <v>#REF!</v>
      </c>
      <c r="H34" s="52">
        <v>387509.788</v>
      </c>
      <c r="I34" s="53" t="e">
        <f t="shared" si="0"/>
        <v>#REF!</v>
      </c>
      <c r="J34" s="52" t="e">
        <f t="shared" si="1"/>
        <v>#REF!</v>
      </c>
      <c r="K34" s="54"/>
    </row>
    <row r="35" spans="2:19" s="62" customFormat="1">
      <c r="C35" s="62" t="s">
        <v>41</v>
      </c>
      <c r="D35" s="63"/>
      <c r="E35" s="64"/>
      <c r="F35" s="65"/>
      <c r="G35" s="66" t="e">
        <f>+#REF!</f>
        <v>#REF!</v>
      </c>
      <c r="H35" s="66">
        <v>253278.09999999998</v>
      </c>
      <c r="I35" s="67" t="e">
        <f t="shared" si="0"/>
        <v>#REF!</v>
      </c>
      <c r="J35" s="66" t="e">
        <f t="shared" si="1"/>
        <v>#REF!</v>
      </c>
      <c r="K35" s="68"/>
    </row>
    <row r="36" spans="2:19" s="56" customFormat="1" ht="12.75">
      <c r="D36" s="56" t="s">
        <v>18</v>
      </c>
      <c r="G36" s="57" t="e">
        <f>+#REF!</f>
        <v>#REF!</v>
      </c>
      <c r="H36" s="57">
        <v>149852.9</v>
      </c>
      <c r="I36" s="58" t="e">
        <f t="shared" si="0"/>
        <v>#REF!</v>
      </c>
      <c r="J36" s="57" t="e">
        <f t="shared" si="1"/>
        <v>#REF!</v>
      </c>
      <c r="K36" s="59"/>
    </row>
    <row r="37" spans="2:19" s="15" customFormat="1" ht="15">
      <c r="C37" s="12"/>
      <c r="D37" s="56" t="s">
        <v>79</v>
      </c>
      <c r="E37" s="56"/>
      <c r="F37" s="14"/>
      <c r="G37" s="57" t="e">
        <f>+#REF!</f>
        <v>#REF!</v>
      </c>
      <c r="H37" s="57">
        <v>7909</v>
      </c>
      <c r="I37" s="58" t="e">
        <f t="shared" si="0"/>
        <v>#REF!</v>
      </c>
      <c r="J37" s="57" t="e">
        <f t="shared" si="1"/>
        <v>#REF!</v>
      </c>
      <c r="K37" s="59"/>
      <c r="L37" s="57"/>
      <c r="M37" s="57"/>
      <c r="N37" s="28"/>
      <c r="O37" s="28"/>
      <c r="P37" s="28"/>
      <c r="Q37" s="28"/>
      <c r="R37" s="28"/>
      <c r="S37" s="28"/>
    </row>
    <row r="38" spans="2:19" s="56" customFormat="1" ht="12.75">
      <c r="D38" s="56" t="s">
        <v>53</v>
      </c>
      <c r="G38" s="57" t="e">
        <f>+#REF!</f>
        <v>#REF!</v>
      </c>
      <c r="H38" s="57">
        <v>10983.3</v>
      </c>
      <c r="I38" s="58" t="e">
        <f t="shared" si="0"/>
        <v>#REF!</v>
      </c>
      <c r="J38" s="57" t="e">
        <f t="shared" si="1"/>
        <v>#REF!</v>
      </c>
      <c r="K38" s="59"/>
    </row>
    <row r="39" spans="2:19" s="56" customFormat="1" ht="12.75">
      <c r="D39" s="56" t="s">
        <v>54</v>
      </c>
      <c r="G39" s="57" t="e">
        <f>+#REF!</f>
        <v>#REF!</v>
      </c>
      <c r="H39" s="57">
        <v>12569.9</v>
      </c>
      <c r="I39" s="58" t="e">
        <f t="shared" si="0"/>
        <v>#REF!</v>
      </c>
      <c r="J39" s="57" t="e">
        <f t="shared" si="1"/>
        <v>#REF!</v>
      </c>
      <c r="K39" s="59"/>
    </row>
    <row r="40" spans="2:19" s="56" customFormat="1" ht="12.75">
      <c r="D40" s="56" t="s">
        <v>19</v>
      </c>
      <c r="G40" s="57" t="e">
        <f>+#REF!</f>
        <v>#REF!</v>
      </c>
      <c r="H40" s="57">
        <v>24743.4</v>
      </c>
      <c r="I40" s="58" t="e">
        <f t="shared" si="0"/>
        <v>#REF!</v>
      </c>
      <c r="J40" s="57" t="e">
        <f t="shared" si="1"/>
        <v>#REF!</v>
      </c>
      <c r="K40" s="59"/>
    </row>
    <row r="41" spans="2:19" s="56" customFormat="1" ht="12.75">
      <c r="D41" s="56" t="s">
        <v>42</v>
      </c>
      <c r="G41" s="57" t="e">
        <f>+#REF!</f>
        <v>#REF!</v>
      </c>
      <c r="H41" s="57">
        <v>16108.4</v>
      </c>
      <c r="I41" s="58" t="e">
        <f t="shared" si="0"/>
        <v>#REF!</v>
      </c>
      <c r="J41" s="57" t="e">
        <f t="shared" si="1"/>
        <v>#REF!</v>
      </c>
      <c r="K41" s="59"/>
    </row>
    <row r="42" spans="2:19" s="56" customFormat="1" ht="12.75">
      <c r="D42" s="56" t="s">
        <v>80</v>
      </c>
      <c r="G42" s="57" t="e">
        <f>+#REF!</f>
        <v>#REF!</v>
      </c>
      <c r="H42" s="57">
        <v>2280.3000000000002</v>
      </c>
      <c r="I42" s="58" t="e">
        <f t="shared" si="0"/>
        <v>#REF!</v>
      </c>
      <c r="J42" s="57" t="e">
        <f t="shared" si="1"/>
        <v>#REF!</v>
      </c>
      <c r="K42" s="59"/>
    </row>
    <row r="43" spans="2:19" s="56" customFormat="1" ht="12.75">
      <c r="D43" s="56" t="s">
        <v>81</v>
      </c>
      <c r="G43" s="57" t="e">
        <f>+#REF!</f>
        <v>#REF!</v>
      </c>
      <c r="H43" s="57">
        <v>1525.7</v>
      </c>
      <c r="I43" s="58" t="s">
        <v>114</v>
      </c>
      <c r="J43" s="57" t="e">
        <f t="shared" si="1"/>
        <v>#REF!</v>
      </c>
      <c r="K43" s="59"/>
    </row>
    <row r="44" spans="2:19" s="56" customFormat="1" ht="12.75">
      <c r="D44" s="56" t="s">
        <v>82</v>
      </c>
      <c r="G44" s="57" t="e">
        <f>+#REF!</f>
        <v>#REF!</v>
      </c>
      <c r="H44" s="57">
        <v>2143.6999999999998</v>
      </c>
      <c r="I44" s="58" t="e">
        <f t="shared" si="0"/>
        <v>#REF!</v>
      </c>
      <c r="J44" s="57" t="e">
        <f t="shared" si="1"/>
        <v>#REF!</v>
      </c>
      <c r="K44" s="59"/>
    </row>
    <row r="45" spans="2:19" s="56" customFormat="1" ht="12.75">
      <c r="D45" s="151" t="s">
        <v>109</v>
      </c>
      <c r="G45" s="57" t="e">
        <f>+#REF!</f>
        <v>#REF!</v>
      </c>
      <c r="H45" s="57">
        <v>1133.8</v>
      </c>
      <c r="I45" s="58" t="e">
        <f t="shared" si="0"/>
        <v>#REF!</v>
      </c>
      <c r="J45" s="57" t="e">
        <f t="shared" si="1"/>
        <v>#REF!</v>
      </c>
      <c r="K45" s="59"/>
    </row>
    <row r="46" spans="2:19" s="56" customFormat="1" ht="12.75">
      <c r="D46" s="56" t="s">
        <v>112</v>
      </c>
      <c r="G46" s="57" t="e">
        <f>+#REF!</f>
        <v>#REF!</v>
      </c>
      <c r="H46" s="57">
        <v>17065</v>
      </c>
      <c r="I46" s="58" t="e">
        <f t="shared" si="0"/>
        <v>#REF!</v>
      </c>
      <c r="J46" s="57" t="e">
        <f t="shared" si="1"/>
        <v>#REF!</v>
      </c>
      <c r="K46" s="59"/>
    </row>
    <row r="47" spans="2:19" s="56" customFormat="1" ht="12.75">
      <c r="D47" s="56" t="s">
        <v>20</v>
      </c>
      <c r="G47" s="57" t="e">
        <f>+#REF!</f>
        <v>#REF!</v>
      </c>
      <c r="H47" s="57">
        <v>1347.2</v>
      </c>
      <c r="I47" s="58" t="e">
        <f t="shared" si="0"/>
        <v>#REF!</v>
      </c>
      <c r="J47" s="57" t="e">
        <f t="shared" si="1"/>
        <v>#REF!</v>
      </c>
      <c r="K47" s="59"/>
    </row>
    <row r="48" spans="2:19" s="56" customFormat="1" ht="12.75">
      <c r="D48" s="56" t="s">
        <v>84</v>
      </c>
      <c r="G48" s="57" t="e">
        <f>+#REF!</f>
        <v>#REF!</v>
      </c>
      <c r="H48" s="57">
        <v>814.5</v>
      </c>
      <c r="I48" s="58" t="e">
        <f t="shared" si="0"/>
        <v>#REF!</v>
      </c>
      <c r="J48" s="57" t="e">
        <f t="shared" si="1"/>
        <v>#REF!</v>
      </c>
      <c r="K48" s="59"/>
    </row>
    <row r="49" spans="3:11" s="56" customFormat="1" ht="12.75">
      <c r="D49" s="56" t="s">
        <v>85</v>
      </c>
      <c r="G49" s="57" t="e">
        <f>+#REF!</f>
        <v>#REF!</v>
      </c>
      <c r="H49" s="57">
        <v>3714.2</v>
      </c>
      <c r="I49" s="58" t="e">
        <f t="shared" si="0"/>
        <v>#REF!</v>
      </c>
      <c r="J49" s="57" t="e">
        <f t="shared" si="1"/>
        <v>#REF!</v>
      </c>
      <c r="K49" s="59"/>
    </row>
    <row r="50" spans="3:11" s="56" customFormat="1" ht="12.75">
      <c r="D50" s="56" t="s">
        <v>86</v>
      </c>
      <c r="G50" s="57" t="e">
        <f>+#REF!</f>
        <v>#REF!</v>
      </c>
      <c r="H50" s="57">
        <v>694</v>
      </c>
      <c r="I50" s="58" t="e">
        <f t="shared" si="0"/>
        <v>#REF!</v>
      </c>
      <c r="J50" s="57" t="e">
        <f t="shared" si="1"/>
        <v>#REF!</v>
      </c>
      <c r="K50" s="59"/>
    </row>
    <row r="51" spans="3:11" s="56" customFormat="1" ht="12.75">
      <c r="D51" s="56" t="s">
        <v>87</v>
      </c>
      <c r="G51" s="57" t="e">
        <f>+#REF!</f>
        <v>#REF!</v>
      </c>
      <c r="H51" s="57">
        <v>218.4</v>
      </c>
      <c r="I51" s="58" t="e">
        <f t="shared" si="0"/>
        <v>#REF!</v>
      </c>
      <c r="J51" s="57" t="e">
        <f t="shared" si="1"/>
        <v>#REF!</v>
      </c>
      <c r="K51" s="59"/>
    </row>
    <row r="52" spans="3:11" s="56" customFormat="1" ht="12.75">
      <c r="D52" s="56" t="s">
        <v>88</v>
      </c>
      <c r="G52" s="57" t="e">
        <f>+#REF!</f>
        <v>#REF!</v>
      </c>
      <c r="H52" s="57">
        <v>102.4</v>
      </c>
      <c r="I52" s="58" t="e">
        <f t="shared" si="0"/>
        <v>#REF!</v>
      </c>
      <c r="J52" s="57" t="e">
        <f t="shared" si="1"/>
        <v>#REF!</v>
      </c>
      <c r="K52" s="59"/>
    </row>
    <row r="53" spans="3:11" s="56" customFormat="1" ht="12.75">
      <c r="D53" s="56" t="s">
        <v>89</v>
      </c>
      <c r="G53" s="57" t="e">
        <f>+#REF!</f>
        <v>#REF!</v>
      </c>
      <c r="H53" s="57">
        <v>57.6</v>
      </c>
      <c r="I53" s="58" t="e">
        <f t="shared" si="0"/>
        <v>#REF!</v>
      </c>
      <c r="J53" s="57" t="e">
        <f t="shared" si="1"/>
        <v>#REF!</v>
      </c>
      <c r="K53" s="59"/>
    </row>
    <row r="54" spans="3:11" s="56" customFormat="1" ht="12.75">
      <c r="D54" s="56" t="s">
        <v>90</v>
      </c>
      <c r="G54" s="57" t="e">
        <f>+#REF!</f>
        <v>#REF!</v>
      </c>
      <c r="H54" s="57">
        <v>14.4</v>
      </c>
      <c r="I54" s="58" t="e">
        <f t="shared" si="0"/>
        <v>#REF!</v>
      </c>
      <c r="J54" s="57" t="e">
        <f t="shared" si="1"/>
        <v>#REF!</v>
      </c>
      <c r="K54" s="59"/>
    </row>
    <row r="55" spans="3:11" s="62" customFormat="1">
      <c r="C55" s="62" t="s">
        <v>21</v>
      </c>
      <c r="D55" s="63"/>
      <c r="E55" s="64"/>
      <c r="F55" s="65"/>
      <c r="G55" s="66" t="e">
        <f>+#REF!</f>
        <v>#REF!</v>
      </c>
      <c r="H55" s="66">
        <v>30986.700000000004</v>
      </c>
      <c r="I55" s="67" t="e">
        <f t="shared" si="0"/>
        <v>#REF!</v>
      </c>
      <c r="J55" s="66" t="e">
        <f t="shared" si="1"/>
        <v>#REF!</v>
      </c>
      <c r="K55" s="68"/>
    </row>
    <row r="56" spans="3:11" s="56" customFormat="1" ht="12.75">
      <c r="D56" s="56" t="s">
        <v>22</v>
      </c>
      <c r="G56" s="57" t="e">
        <f>+#REF!</f>
        <v>#REF!</v>
      </c>
      <c r="H56" s="57">
        <v>18451</v>
      </c>
      <c r="I56" s="58" t="e">
        <f t="shared" si="0"/>
        <v>#REF!</v>
      </c>
      <c r="J56" s="57" t="e">
        <f t="shared" si="1"/>
        <v>#REF!</v>
      </c>
      <c r="K56" s="59"/>
    </row>
    <row r="57" spans="3:11" s="56" customFormat="1" ht="12.75">
      <c r="D57" s="56" t="s">
        <v>23</v>
      </c>
      <c r="G57" s="57" t="e">
        <f>+#REF!</f>
        <v>#REF!</v>
      </c>
      <c r="H57" s="57">
        <v>12336.7</v>
      </c>
      <c r="I57" s="58" t="e">
        <f t="shared" si="0"/>
        <v>#REF!</v>
      </c>
      <c r="J57" s="57" t="e">
        <f t="shared" si="1"/>
        <v>#REF!</v>
      </c>
      <c r="K57" s="59"/>
    </row>
    <row r="58" spans="3:11" s="56" customFormat="1" ht="12.75">
      <c r="D58" s="56" t="s">
        <v>24</v>
      </c>
      <c r="G58" s="57" t="e">
        <f>+#REF!</f>
        <v>#REF!</v>
      </c>
      <c r="H58" s="57">
        <v>199</v>
      </c>
      <c r="I58" s="58" t="e">
        <f t="shared" si="0"/>
        <v>#REF!</v>
      </c>
      <c r="J58" s="57" t="e">
        <f t="shared" si="1"/>
        <v>#REF!</v>
      </c>
      <c r="K58" s="59"/>
    </row>
    <row r="59" spans="3:11" s="62" customFormat="1">
      <c r="C59" s="62" t="s">
        <v>25</v>
      </c>
      <c r="D59" s="63"/>
      <c r="E59" s="64"/>
      <c r="F59" s="65"/>
      <c r="G59" s="66" t="e">
        <f>+#REF!</f>
        <v>#REF!</v>
      </c>
      <c r="H59" s="66">
        <v>67603.288</v>
      </c>
      <c r="I59" s="67" t="e">
        <f t="shared" si="0"/>
        <v>#REF!</v>
      </c>
      <c r="J59" s="66" t="e">
        <f t="shared" si="1"/>
        <v>#REF!</v>
      </c>
      <c r="K59" s="68"/>
    </row>
    <row r="60" spans="3:11" s="56" customFormat="1" ht="12.75">
      <c r="D60" s="56" t="s">
        <v>26</v>
      </c>
      <c r="G60" s="57" t="e">
        <f>+#REF!</f>
        <v>#REF!</v>
      </c>
      <c r="H60" s="57">
        <v>53073.9</v>
      </c>
      <c r="I60" s="58" t="e">
        <f t="shared" si="0"/>
        <v>#REF!</v>
      </c>
      <c r="J60" s="57" t="e">
        <f t="shared" si="1"/>
        <v>#REF!</v>
      </c>
      <c r="K60" s="59"/>
    </row>
    <row r="61" spans="3:11" s="56" customFormat="1" ht="12.75">
      <c r="D61" s="56" t="s">
        <v>27</v>
      </c>
      <c r="G61" s="57" t="e">
        <f>+#REF!</f>
        <v>#REF!</v>
      </c>
      <c r="H61" s="57">
        <v>14529.387999999999</v>
      </c>
      <c r="I61" s="58" t="e">
        <f t="shared" si="0"/>
        <v>#REF!</v>
      </c>
      <c r="J61" s="57" t="e">
        <f t="shared" si="1"/>
        <v>#REF!</v>
      </c>
      <c r="K61" s="59"/>
    </row>
    <row r="62" spans="3:11" s="62" customFormat="1">
      <c r="C62" s="62" t="s">
        <v>43</v>
      </c>
      <c r="D62" s="63"/>
      <c r="E62" s="64"/>
      <c r="F62" s="65"/>
      <c r="G62" s="66" t="e">
        <f>+#REF!</f>
        <v>#REF!</v>
      </c>
      <c r="H62" s="66">
        <v>21105.9</v>
      </c>
      <c r="I62" s="67" t="e">
        <f t="shared" si="0"/>
        <v>#REF!</v>
      </c>
      <c r="J62" s="66" t="e">
        <f t="shared" si="1"/>
        <v>#REF!</v>
      </c>
      <c r="K62" s="68"/>
    </row>
    <row r="63" spans="3:11" s="56" customFormat="1" ht="12.75">
      <c r="D63" s="56" t="s">
        <v>29</v>
      </c>
      <c r="G63" s="57" t="e">
        <f>+#REF!</f>
        <v>#REF!</v>
      </c>
      <c r="H63" s="57">
        <v>2342.1</v>
      </c>
      <c r="I63" s="58" t="e">
        <f t="shared" si="0"/>
        <v>#REF!</v>
      </c>
      <c r="J63" s="57" t="e">
        <f t="shared" si="1"/>
        <v>#REF!</v>
      </c>
      <c r="K63" s="59"/>
    </row>
    <row r="64" spans="3:11" s="56" customFormat="1" ht="12.75">
      <c r="D64" s="56" t="s">
        <v>30</v>
      </c>
      <c r="G64" s="57" t="e">
        <f>+#REF!</f>
        <v>#REF!</v>
      </c>
      <c r="H64" s="57">
        <v>1141.9000000000001</v>
      </c>
      <c r="I64" s="58" t="e">
        <f t="shared" si="0"/>
        <v>#REF!</v>
      </c>
      <c r="J64" s="57" t="e">
        <f t="shared" si="1"/>
        <v>#REF!</v>
      </c>
      <c r="K64" s="59"/>
    </row>
    <row r="65" spans="1:11" s="56" customFormat="1" ht="12.75">
      <c r="D65" s="56" t="s">
        <v>31</v>
      </c>
      <c r="G65" s="57" t="e">
        <f>+#REF!</f>
        <v>#REF!</v>
      </c>
      <c r="H65" s="57">
        <v>813.3</v>
      </c>
      <c r="I65" s="58" t="e">
        <f t="shared" si="0"/>
        <v>#REF!</v>
      </c>
      <c r="J65" s="57" t="e">
        <f t="shared" si="1"/>
        <v>#REF!</v>
      </c>
      <c r="K65" s="59"/>
    </row>
    <row r="66" spans="1:11" s="56" customFormat="1" ht="12.75">
      <c r="D66" s="56" t="s">
        <v>32</v>
      </c>
      <c r="G66" s="57" t="e">
        <f>+#REF!</f>
        <v>#REF!</v>
      </c>
      <c r="H66" s="57">
        <v>16808.599999999999</v>
      </c>
      <c r="I66" s="58" t="e">
        <f t="shared" si="0"/>
        <v>#REF!</v>
      </c>
      <c r="J66" s="57" t="e">
        <f t="shared" si="1"/>
        <v>#REF!</v>
      </c>
      <c r="K66" s="59"/>
    </row>
    <row r="67" spans="1:11" s="56" customFormat="1">
      <c r="C67" s="62" t="s">
        <v>33</v>
      </c>
      <c r="G67" s="66" t="e">
        <f>+#REF!</f>
        <v>#REF!</v>
      </c>
      <c r="H67" s="66">
        <v>13485.6</v>
      </c>
      <c r="I67" s="58" t="e">
        <f t="shared" si="0"/>
        <v>#REF!</v>
      </c>
      <c r="J67" s="57" t="e">
        <f t="shared" si="1"/>
        <v>#REF!</v>
      </c>
      <c r="K67" s="66"/>
    </row>
    <row r="68" spans="1:11" s="62" customFormat="1">
      <c r="C68" s="62" t="s">
        <v>91</v>
      </c>
      <c r="D68" s="85"/>
      <c r="E68" s="64"/>
      <c r="F68" s="65"/>
      <c r="G68" s="66" t="e">
        <f>+#REF!</f>
        <v>#REF!</v>
      </c>
      <c r="H68" s="66">
        <v>1050.1999999999998</v>
      </c>
      <c r="I68" s="58" t="e">
        <f t="shared" si="0"/>
        <v>#REF!</v>
      </c>
      <c r="J68" s="57" t="e">
        <f t="shared" si="1"/>
        <v>#REF!</v>
      </c>
      <c r="K68" s="66"/>
    </row>
    <row r="69" spans="1:11" s="69" customFormat="1">
      <c r="A69" s="38"/>
      <c r="B69" s="38"/>
      <c r="E69" s="41"/>
      <c r="F69" s="42"/>
      <c r="G69" s="57"/>
      <c r="H69" s="57"/>
      <c r="I69" s="59"/>
      <c r="J69" s="57"/>
      <c r="K69" s="59"/>
    </row>
    <row r="70" spans="1:11" s="70" customFormat="1" ht="15">
      <c r="A70" s="55"/>
      <c r="B70" s="51"/>
      <c r="C70" s="51" t="s">
        <v>34</v>
      </c>
      <c r="D70" s="51"/>
      <c r="E70" s="51"/>
      <c r="F70" s="51"/>
      <c r="G70" s="52" t="e">
        <f>+#REF!</f>
        <v>#REF!</v>
      </c>
      <c r="H70" s="52">
        <v>11481</v>
      </c>
      <c r="I70" s="53" t="e">
        <f t="shared" ref="I70:I94" si="2">(+G70/H70-1)</f>
        <v>#REF!</v>
      </c>
      <c r="J70" s="52" t="e">
        <f t="shared" ref="J70:J94" si="3">+G70-H70</f>
        <v>#REF!</v>
      </c>
      <c r="K70" s="54"/>
    </row>
    <row r="71" spans="1:11" s="62" customFormat="1">
      <c r="C71" s="62" t="s">
        <v>22</v>
      </c>
      <c r="D71" s="63"/>
      <c r="E71" s="64"/>
      <c r="F71" s="65"/>
      <c r="G71" s="66" t="e">
        <f>+#REF!</f>
        <v>#REF!</v>
      </c>
      <c r="H71" s="66">
        <v>1519.4</v>
      </c>
      <c r="I71" s="67" t="e">
        <f t="shared" si="2"/>
        <v>#REF!</v>
      </c>
      <c r="J71" s="66" t="e">
        <f t="shared" si="3"/>
        <v>#REF!</v>
      </c>
      <c r="K71" s="68"/>
    </row>
    <row r="72" spans="1:11" s="56" customFormat="1" ht="12.75">
      <c r="D72" s="56" t="s">
        <v>35</v>
      </c>
      <c r="G72" s="57" t="e">
        <f>+#REF!</f>
        <v>#REF!</v>
      </c>
      <c r="H72" s="57">
        <v>829.8</v>
      </c>
      <c r="I72" s="58" t="e">
        <f t="shared" si="2"/>
        <v>#REF!</v>
      </c>
      <c r="J72" s="57" t="e">
        <f t="shared" si="3"/>
        <v>#REF!</v>
      </c>
      <c r="K72" s="59"/>
    </row>
    <row r="73" spans="1:11" s="56" customFormat="1" ht="12.75">
      <c r="D73" s="56" t="s">
        <v>28</v>
      </c>
      <c r="G73" s="57" t="e">
        <f>+#REF!</f>
        <v>#REF!</v>
      </c>
      <c r="H73" s="57">
        <v>689.6</v>
      </c>
      <c r="I73" s="58" t="e">
        <f t="shared" si="2"/>
        <v>#REF!</v>
      </c>
      <c r="J73" s="57" t="e">
        <f t="shared" si="3"/>
        <v>#REF!</v>
      </c>
      <c r="K73" s="59"/>
    </row>
    <row r="74" spans="1:11" s="62" customFormat="1">
      <c r="C74" s="62" t="s">
        <v>23</v>
      </c>
      <c r="D74" s="63"/>
      <c r="E74" s="64"/>
      <c r="F74" s="65"/>
      <c r="G74" s="66" t="e">
        <f>+#REF!</f>
        <v>#REF!</v>
      </c>
      <c r="H74" s="66">
        <v>2807.9</v>
      </c>
      <c r="I74" s="67" t="e">
        <f t="shared" si="2"/>
        <v>#REF!</v>
      </c>
      <c r="J74" s="66" t="e">
        <f t="shared" si="3"/>
        <v>#REF!</v>
      </c>
      <c r="K74" s="68"/>
    </row>
    <row r="75" spans="1:11" s="56" customFormat="1" ht="12.75">
      <c r="D75" s="56" t="s">
        <v>35</v>
      </c>
      <c r="G75" s="57" t="e">
        <f>+#REF!</f>
        <v>#REF!</v>
      </c>
      <c r="H75" s="57">
        <v>2785.4</v>
      </c>
      <c r="I75" s="58" t="e">
        <f t="shared" si="2"/>
        <v>#REF!</v>
      </c>
      <c r="J75" s="57" t="e">
        <f t="shared" si="3"/>
        <v>#REF!</v>
      </c>
      <c r="K75" s="59"/>
    </row>
    <row r="76" spans="1:11" s="56" customFormat="1" ht="12.75">
      <c r="D76" s="56" t="s">
        <v>28</v>
      </c>
      <c r="G76" s="57" t="e">
        <f>+#REF!</f>
        <v>#REF!</v>
      </c>
      <c r="H76" s="57">
        <v>22.5</v>
      </c>
      <c r="I76" s="58" t="e">
        <f t="shared" si="2"/>
        <v>#REF!</v>
      </c>
      <c r="J76" s="57" t="e">
        <f t="shared" si="3"/>
        <v>#REF!</v>
      </c>
      <c r="K76" s="59"/>
    </row>
    <row r="77" spans="1:11" s="62" customFormat="1">
      <c r="C77" s="62" t="s">
        <v>29</v>
      </c>
      <c r="D77" s="63"/>
      <c r="E77" s="64"/>
      <c r="F77" s="65"/>
      <c r="G77" s="66" t="e">
        <f>+#REF!</f>
        <v>#REF!</v>
      </c>
      <c r="H77" s="66">
        <v>670.5</v>
      </c>
      <c r="I77" s="67" t="e">
        <f t="shared" si="2"/>
        <v>#REF!</v>
      </c>
      <c r="J77" s="66" t="e">
        <f t="shared" si="3"/>
        <v>#REF!</v>
      </c>
      <c r="K77" s="68"/>
    </row>
    <row r="78" spans="1:11" s="56" customFormat="1" ht="12.75">
      <c r="D78" s="56" t="s">
        <v>35</v>
      </c>
      <c r="G78" s="57" t="e">
        <f>+#REF!</f>
        <v>#REF!</v>
      </c>
      <c r="H78" s="57">
        <v>119.8</v>
      </c>
      <c r="I78" s="58" t="e">
        <f t="shared" si="2"/>
        <v>#REF!</v>
      </c>
      <c r="J78" s="57" t="e">
        <f t="shared" si="3"/>
        <v>#REF!</v>
      </c>
      <c r="K78" s="59"/>
    </row>
    <row r="79" spans="1:11" s="56" customFormat="1" ht="12.75">
      <c r="D79" s="56" t="s">
        <v>28</v>
      </c>
      <c r="G79" s="57" t="e">
        <f>+#REF!</f>
        <v>#REF!</v>
      </c>
      <c r="H79" s="57">
        <v>550.70000000000005</v>
      </c>
      <c r="I79" s="58" t="e">
        <f t="shared" si="2"/>
        <v>#REF!</v>
      </c>
      <c r="J79" s="57" t="e">
        <f t="shared" si="3"/>
        <v>#REF!</v>
      </c>
      <c r="K79" s="59"/>
    </row>
    <row r="80" spans="1:11" s="62" customFormat="1">
      <c r="C80" s="62" t="s">
        <v>36</v>
      </c>
      <c r="D80" s="63"/>
      <c r="E80" s="64"/>
      <c r="F80" s="65"/>
      <c r="G80" s="66" t="e">
        <f>+#REF!</f>
        <v>#REF!</v>
      </c>
      <c r="H80" s="66">
        <v>1066.3</v>
      </c>
      <c r="I80" s="67" t="e">
        <f t="shared" si="2"/>
        <v>#REF!</v>
      </c>
      <c r="J80" s="66" t="e">
        <f t="shared" si="3"/>
        <v>#REF!</v>
      </c>
      <c r="K80" s="68"/>
    </row>
    <row r="81" spans="1:11" s="56" customFormat="1" ht="12.75">
      <c r="D81" s="56" t="s">
        <v>35</v>
      </c>
      <c r="G81" s="57" t="e">
        <f>+#REF!</f>
        <v>#REF!</v>
      </c>
      <c r="H81" s="57">
        <v>205.7</v>
      </c>
      <c r="I81" s="58" t="e">
        <f t="shared" si="2"/>
        <v>#REF!</v>
      </c>
      <c r="J81" s="57" t="e">
        <f t="shared" si="3"/>
        <v>#REF!</v>
      </c>
      <c r="K81" s="59"/>
    </row>
    <row r="82" spans="1:11" s="56" customFormat="1" ht="12.75">
      <c r="D82" s="56" t="s">
        <v>28</v>
      </c>
      <c r="G82" s="57" t="e">
        <f>+#REF!</f>
        <v>#REF!</v>
      </c>
      <c r="H82" s="57">
        <v>860.6</v>
      </c>
      <c r="I82" s="58" t="e">
        <f t="shared" si="2"/>
        <v>#REF!</v>
      </c>
      <c r="J82" s="57" t="e">
        <f t="shared" si="3"/>
        <v>#REF!</v>
      </c>
      <c r="K82" s="59"/>
    </row>
    <row r="83" spans="1:11" s="62" customFormat="1">
      <c r="C83" s="62" t="s">
        <v>50</v>
      </c>
      <c r="D83" s="63"/>
      <c r="E83" s="64"/>
      <c r="F83" s="65"/>
      <c r="G83" s="66" t="e">
        <f>+#REF!</f>
        <v>#REF!</v>
      </c>
      <c r="H83" s="66">
        <v>248.8</v>
      </c>
      <c r="I83" s="67" t="e">
        <f t="shared" si="2"/>
        <v>#REF!</v>
      </c>
      <c r="J83" s="66" t="e">
        <f t="shared" si="3"/>
        <v>#REF!</v>
      </c>
      <c r="K83" s="68"/>
    </row>
    <row r="84" spans="1:11" s="56" customFormat="1" ht="12.75">
      <c r="D84" s="56" t="s">
        <v>35</v>
      </c>
      <c r="G84" s="57" t="e">
        <f>+#REF!</f>
        <v>#REF!</v>
      </c>
      <c r="H84" s="57">
        <v>114.4</v>
      </c>
      <c r="I84" s="58" t="e">
        <f t="shared" si="2"/>
        <v>#REF!</v>
      </c>
      <c r="J84" s="57" t="e">
        <f t="shared" si="3"/>
        <v>#REF!</v>
      </c>
      <c r="K84" s="59"/>
    </row>
    <row r="85" spans="1:11" s="56" customFormat="1" ht="12.75">
      <c r="D85" s="56" t="s">
        <v>28</v>
      </c>
      <c r="G85" s="57" t="e">
        <f>+#REF!</f>
        <v>#REF!</v>
      </c>
      <c r="H85" s="57">
        <v>134.4</v>
      </c>
      <c r="I85" s="58" t="e">
        <f t="shared" si="2"/>
        <v>#REF!</v>
      </c>
      <c r="J85" s="57" t="e">
        <f t="shared" si="3"/>
        <v>#REF!</v>
      </c>
      <c r="K85" s="59"/>
    </row>
    <row r="86" spans="1:11" s="62" customFormat="1">
      <c r="C86" s="62" t="s">
        <v>37</v>
      </c>
      <c r="D86" s="63"/>
      <c r="E86" s="64"/>
      <c r="F86" s="65"/>
      <c r="G86" s="66" t="e">
        <f>+#REF!</f>
        <v>#REF!</v>
      </c>
      <c r="H86" s="66">
        <v>5168.1000000000004</v>
      </c>
      <c r="I86" s="67" t="e">
        <f t="shared" si="2"/>
        <v>#REF!</v>
      </c>
      <c r="J86" s="66" t="e">
        <f t="shared" si="3"/>
        <v>#REF!</v>
      </c>
      <c r="K86" s="68"/>
    </row>
    <row r="87" spans="1:11" s="56" customFormat="1" ht="12.75">
      <c r="D87" s="56" t="s">
        <v>35</v>
      </c>
      <c r="G87" s="57" t="e">
        <f>+#REF!</f>
        <v>#REF!</v>
      </c>
      <c r="H87" s="57">
        <v>4289.3999999999996</v>
      </c>
      <c r="I87" s="58" t="e">
        <f t="shared" si="2"/>
        <v>#REF!</v>
      </c>
      <c r="J87" s="57" t="e">
        <f t="shared" si="3"/>
        <v>#REF!</v>
      </c>
      <c r="K87" s="59"/>
    </row>
    <row r="88" spans="1:11" s="56" customFormat="1" ht="12.75">
      <c r="D88" s="56" t="s">
        <v>28</v>
      </c>
      <c r="G88" s="57" t="e">
        <f>+#REF!</f>
        <v>#REF!</v>
      </c>
      <c r="H88" s="57">
        <v>878.6999999999997</v>
      </c>
      <c r="I88" s="58" t="e">
        <f t="shared" si="2"/>
        <v>#REF!</v>
      </c>
      <c r="J88" s="57" t="e">
        <f t="shared" si="3"/>
        <v>#REF!</v>
      </c>
      <c r="K88" s="59"/>
    </row>
    <row r="89" spans="1:11">
      <c r="A89" s="69"/>
      <c r="C89" s="69"/>
      <c r="D89" s="71"/>
      <c r="E89" s="72"/>
      <c r="F89" s="71"/>
      <c r="G89" s="57"/>
      <c r="H89" s="57"/>
      <c r="I89" s="59"/>
      <c r="J89" s="57"/>
      <c r="K89" s="59"/>
    </row>
    <row r="90" spans="1:11">
      <c r="A90" s="69"/>
      <c r="B90" s="47" t="s">
        <v>38</v>
      </c>
      <c r="C90" s="47"/>
      <c r="D90" s="47"/>
      <c r="E90" s="47"/>
      <c r="F90" s="47"/>
      <c r="G90" s="48" t="e">
        <f>+#REF!</f>
        <v>#REF!</v>
      </c>
      <c r="H90" s="48">
        <v>-3765.9879999999912</v>
      </c>
      <c r="I90" s="49" t="e">
        <f t="shared" si="2"/>
        <v>#REF!</v>
      </c>
      <c r="J90" s="48" t="e">
        <f t="shared" si="3"/>
        <v>#REF!</v>
      </c>
      <c r="K90" s="50"/>
    </row>
    <row r="91" spans="1:11" s="69" customFormat="1">
      <c r="A91" s="56"/>
      <c r="B91" s="38"/>
      <c r="C91" s="38"/>
      <c r="D91" s="40"/>
      <c r="E91" s="41"/>
      <c r="F91" s="42"/>
      <c r="G91" s="57"/>
      <c r="H91" s="57"/>
      <c r="I91" s="59"/>
      <c r="J91" s="57"/>
      <c r="K91" s="59"/>
    </row>
    <row r="92" spans="1:11" s="70" customFormat="1" ht="15">
      <c r="A92" s="55"/>
      <c r="B92" s="51"/>
      <c r="C92" s="51" t="s">
        <v>39</v>
      </c>
      <c r="D92" s="51"/>
      <c r="E92" s="51"/>
      <c r="F92" s="51"/>
      <c r="G92" s="52" t="e">
        <f>+#REF!</f>
        <v>#REF!</v>
      </c>
      <c r="H92" s="52">
        <v>87052.099999999991</v>
      </c>
      <c r="I92" s="53" t="e">
        <f t="shared" si="2"/>
        <v>#REF!</v>
      </c>
      <c r="J92" s="52" t="e">
        <f t="shared" si="3"/>
        <v>#REF!</v>
      </c>
      <c r="K92" s="54"/>
    </row>
    <row r="93" spans="1:11" s="70" customFormat="1" ht="15">
      <c r="A93" s="55"/>
      <c r="B93" s="55"/>
      <c r="C93" s="56" t="s">
        <v>92</v>
      </c>
      <c r="D93" s="55"/>
      <c r="E93" s="55"/>
      <c r="F93" s="55"/>
      <c r="G93" s="57" t="e">
        <f>+#REF!</f>
        <v>#REF!</v>
      </c>
      <c r="H93" s="57">
        <v>0</v>
      </c>
      <c r="I93" s="58" t="e">
        <f t="shared" si="2"/>
        <v>#REF!</v>
      </c>
      <c r="J93" s="57" t="e">
        <f t="shared" si="3"/>
        <v>#REF!</v>
      </c>
      <c r="K93" s="59"/>
    </row>
    <row r="94" spans="1:11" s="70" customFormat="1" ht="15">
      <c r="A94" s="55"/>
      <c r="B94" s="55"/>
      <c r="C94" s="56" t="s">
        <v>93</v>
      </c>
      <c r="D94" s="55"/>
      <c r="E94" s="55"/>
      <c r="F94" s="55"/>
      <c r="G94" s="57" t="e">
        <f>+#REF!</f>
        <v>#REF!</v>
      </c>
      <c r="H94" s="57">
        <v>87052.099999999991</v>
      </c>
      <c r="I94" s="58" t="e">
        <f t="shared" si="2"/>
        <v>#REF!</v>
      </c>
      <c r="J94" s="57" t="e">
        <f t="shared" si="3"/>
        <v>#REF!</v>
      </c>
      <c r="K94" s="59"/>
    </row>
    <row r="95" spans="1:11" s="69" customFormat="1">
      <c r="A95" s="56"/>
      <c r="B95" s="38"/>
      <c r="C95" s="38"/>
      <c r="D95" s="40"/>
      <c r="E95" s="41"/>
      <c r="F95" s="42"/>
      <c r="G95" s="57"/>
      <c r="H95" s="57"/>
      <c r="I95" s="59"/>
      <c r="J95" s="57"/>
      <c r="K95" s="59"/>
    </row>
    <row r="96" spans="1:11">
      <c r="A96" s="69"/>
      <c r="B96" s="47" t="s">
        <v>40</v>
      </c>
      <c r="C96" s="47"/>
      <c r="D96" s="47"/>
      <c r="E96" s="47"/>
      <c r="F96" s="47"/>
      <c r="G96" s="48" t="e">
        <f>+#REF!</f>
        <v>#REF!</v>
      </c>
      <c r="H96" s="48">
        <v>-90818.087999999989</v>
      </c>
      <c r="I96" s="49" t="e">
        <f>(+G96/H96-1)</f>
        <v>#REF!</v>
      </c>
      <c r="J96" s="48" t="e">
        <f>+G96-H96</f>
        <v>#REF!</v>
      </c>
      <c r="K96" s="50"/>
    </row>
    <row r="97" spans="1:12">
      <c r="G97" s="73"/>
      <c r="H97" s="101"/>
      <c r="I97" s="74"/>
      <c r="J97" s="73"/>
      <c r="K97" s="74"/>
    </row>
    <row r="98" spans="1:12">
      <c r="A98" s="69"/>
      <c r="B98" s="47" t="s">
        <v>99</v>
      </c>
      <c r="C98" s="47"/>
      <c r="D98" s="47"/>
      <c r="E98" s="47"/>
      <c r="F98" s="47"/>
      <c r="G98" s="48" t="e">
        <f>+#REF!</f>
        <v>#REF!</v>
      </c>
      <c r="H98" s="48">
        <v>-3765.9879999999912</v>
      </c>
      <c r="I98" s="49" t="e">
        <f>(+G98/H98-1)</f>
        <v>#REF!</v>
      </c>
      <c r="J98" s="48" t="e">
        <f>+G98-H98</f>
        <v>#REF!</v>
      </c>
      <c r="K98" s="50"/>
    </row>
    <row r="99" spans="1:12">
      <c r="G99" s="73"/>
      <c r="H99" s="73"/>
      <c r="I99" s="74"/>
      <c r="J99" s="73"/>
      <c r="K99" s="74"/>
    </row>
    <row r="100" spans="1:12">
      <c r="A100" s="69"/>
      <c r="B100" s="47" t="s">
        <v>100</v>
      </c>
      <c r="C100" s="47"/>
      <c r="D100" s="47"/>
      <c r="E100" s="47"/>
      <c r="F100" s="47"/>
      <c r="G100" s="48" t="e">
        <f>+#REF!</f>
        <v>#REF!</v>
      </c>
      <c r="H100" s="48">
        <v>-90818.087999999989</v>
      </c>
      <c r="I100" s="49" t="e">
        <f>(+G100/H100-1)</f>
        <v>#REF!</v>
      </c>
      <c r="J100" s="48" t="e">
        <f>+G100-H100</f>
        <v>#REF!</v>
      </c>
      <c r="K100" s="50"/>
    </row>
    <row r="101" spans="1:12" s="62" customFormat="1">
      <c r="B101" s="87"/>
      <c r="C101" s="137"/>
      <c r="D101" s="77"/>
      <c r="E101" s="78"/>
      <c r="F101" s="75"/>
      <c r="G101" s="79"/>
      <c r="H101" s="79"/>
      <c r="I101" s="79"/>
      <c r="J101" s="82"/>
      <c r="K101" s="79"/>
    </row>
    <row r="102" spans="1:12">
      <c r="B102" s="136" t="s">
        <v>111</v>
      </c>
      <c r="G102" s="73"/>
      <c r="H102" s="101"/>
      <c r="I102" s="74"/>
      <c r="J102" s="73"/>
      <c r="K102" s="74"/>
    </row>
    <row r="103" spans="1:12">
      <c r="G103" s="73"/>
      <c r="H103" s="73"/>
      <c r="I103" s="74"/>
      <c r="J103" s="73"/>
      <c r="K103" s="74"/>
    </row>
    <row r="104" spans="1:12" s="62" customFormat="1">
      <c r="B104" s="87"/>
      <c r="C104" s="79"/>
      <c r="D104" s="77"/>
      <c r="E104" s="78"/>
      <c r="F104" s="75"/>
      <c r="G104" s="79"/>
      <c r="H104" s="79"/>
      <c r="I104" s="79"/>
      <c r="J104" s="82"/>
      <c r="K104" s="79"/>
    </row>
    <row r="105" spans="1:12" s="62" customFormat="1">
      <c r="B105" s="87"/>
      <c r="C105" s="137"/>
      <c r="D105" s="77"/>
      <c r="E105" s="78"/>
      <c r="F105" s="75"/>
      <c r="G105" s="79"/>
      <c r="H105" s="79"/>
      <c r="I105" s="79"/>
      <c r="J105" s="82"/>
      <c r="K105" s="79"/>
    </row>
    <row r="106" spans="1:12" s="62" customFormat="1">
      <c r="B106" s="89"/>
      <c r="C106" s="138"/>
      <c r="D106" s="77"/>
      <c r="E106" s="78"/>
      <c r="F106" s="75"/>
      <c r="G106" s="79"/>
      <c r="H106" s="79"/>
      <c r="I106" s="79"/>
      <c r="J106" s="75"/>
      <c r="K106" s="79"/>
    </row>
    <row r="107" spans="1:12" s="62" customFormat="1">
      <c r="B107" s="89"/>
      <c r="C107" s="139"/>
      <c r="D107" s="77"/>
      <c r="E107" s="78"/>
      <c r="F107" s="75"/>
      <c r="G107" s="79"/>
      <c r="H107" s="79"/>
      <c r="I107" s="79"/>
      <c r="J107" s="75"/>
      <c r="K107" s="79"/>
      <c r="L107" s="65"/>
    </row>
    <row r="108" spans="1:12" s="79" customFormat="1">
      <c r="B108" s="89"/>
      <c r="C108" s="87"/>
      <c r="D108" s="77"/>
      <c r="E108" s="78"/>
      <c r="F108" s="75"/>
      <c r="J108" s="75"/>
    </row>
    <row r="109" spans="1:12" s="62" customFormat="1">
      <c r="B109" s="140"/>
      <c r="C109" s="79"/>
      <c r="D109" s="77"/>
      <c r="E109" s="78"/>
      <c r="F109" s="75"/>
      <c r="G109" s="79"/>
      <c r="H109" s="79"/>
      <c r="I109" s="79"/>
      <c r="J109" s="75"/>
      <c r="K109" s="79"/>
    </row>
    <row r="110" spans="1:12" s="79" customFormat="1">
      <c r="B110" s="90"/>
      <c r="D110" s="77"/>
      <c r="E110" s="78"/>
      <c r="F110" s="75"/>
      <c r="J110" s="75"/>
    </row>
    <row r="111" spans="1:12" s="62" customFormat="1">
      <c r="B111" s="123"/>
      <c r="C111" s="79"/>
      <c r="D111" s="77"/>
      <c r="E111" s="78"/>
      <c r="F111" s="75"/>
      <c r="G111" s="82"/>
      <c r="H111" s="82"/>
      <c r="I111" s="83"/>
      <c r="J111" s="75"/>
      <c r="K111" s="75"/>
    </row>
    <row r="112" spans="1:12" s="62" customFormat="1">
      <c r="B112" s="141"/>
      <c r="C112" s="79"/>
      <c r="D112" s="77"/>
      <c r="E112" s="78"/>
      <c r="F112" s="75"/>
      <c r="G112" s="82"/>
      <c r="H112" s="82"/>
      <c r="I112" s="83"/>
      <c r="J112" s="75"/>
      <c r="K112" s="75"/>
    </row>
    <row r="113" spans="2:26" s="62" customFormat="1">
      <c r="B113" s="123"/>
      <c r="C113" s="79"/>
      <c r="D113" s="77"/>
      <c r="E113" s="78"/>
      <c r="F113" s="75"/>
      <c r="G113" s="82"/>
      <c r="H113" s="82"/>
      <c r="I113" s="83"/>
      <c r="J113" s="75"/>
      <c r="K113" s="75"/>
    </row>
    <row r="114" spans="2:26" s="79" customFormat="1">
      <c r="B114" s="142"/>
      <c r="D114" s="77"/>
      <c r="E114" s="78"/>
      <c r="F114" s="75"/>
      <c r="G114" s="82"/>
      <c r="H114" s="82"/>
      <c r="I114" s="83"/>
      <c r="J114" s="75"/>
      <c r="K114" s="75"/>
    </row>
    <row r="115" spans="2:26" s="79" customFormat="1">
      <c r="B115" s="123"/>
      <c r="D115" s="77"/>
      <c r="E115" s="78"/>
      <c r="F115" s="75"/>
      <c r="G115" s="82"/>
      <c r="H115" s="82"/>
      <c r="I115" s="83"/>
      <c r="J115" s="75"/>
      <c r="K115" s="75"/>
    </row>
    <row r="116" spans="2:26" s="79" customFormat="1">
      <c r="B116" s="93"/>
      <c r="D116" s="77"/>
      <c r="E116" s="78"/>
      <c r="F116" s="75"/>
      <c r="G116" s="82"/>
      <c r="H116" s="82"/>
      <c r="I116" s="83"/>
      <c r="J116" s="75"/>
      <c r="K116" s="75"/>
    </row>
    <row r="117" spans="2:26" s="96" customFormat="1">
      <c r="B117" s="152"/>
      <c r="C117" s="153"/>
      <c r="D117" s="154"/>
      <c r="E117" s="155"/>
      <c r="F117" s="156"/>
      <c r="G117" s="157"/>
      <c r="H117" s="157"/>
      <c r="I117" s="157"/>
      <c r="J117" s="157"/>
      <c r="K117" s="95"/>
    </row>
    <row r="118" spans="2:26" s="97" customFormat="1">
      <c r="B118" s="94"/>
      <c r="C118" s="79"/>
      <c r="D118" s="31"/>
      <c r="E118" s="29"/>
      <c r="F118" s="30"/>
      <c r="G118" s="84"/>
      <c r="H118" s="84"/>
      <c r="I118" s="84"/>
      <c r="J118" s="148"/>
      <c r="K118" s="118"/>
    </row>
    <row r="119" spans="2:26" s="94" customFormat="1">
      <c r="C119" s="79"/>
      <c r="D119" s="31"/>
      <c r="E119" s="29"/>
      <c r="F119" s="30"/>
      <c r="G119" s="84"/>
      <c r="H119" s="84"/>
      <c r="I119" s="84"/>
      <c r="J119" s="148"/>
      <c r="K119" s="118"/>
    </row>
    <row r="120" spans="2:26" s="94" customFormat="1" ht="15">
      <c r="D120" s="31"/>
      <c r="E120" s="29"/>
      <c r="F120" s="30"/>
      <c r="G120" s="30"/>
      <c r="H120" s="30"/>
      <c r="I120" s="30"/>
      <c r="J120" s="95"/>
      <c r="K120" s="95"/>
      <c r="L120" s="95"/>
      <c r="M120" s="95"/>
      <c r="N120" s="95"/>
      <c r="O120" s="95"/>
      <c r="P120" s="95"/>
      <c r="Q120" s="95"/>
      <c r="R120" s="95"/>
      <c r="S120" s="95"/>
      <c r="T120" s="95"/>
      <c r="U120" s="95"/>
      <c r="V120" s="95"/>
      <c r="W120" s="95"/>
      <c r="X120" s="95"/>
      <c r="Y120" s="95"/>
      <c r="Z120" s="95"/>
    </row>
    <row r="121" spans="2:26" s="97" customFormat="1" ht="15">
      <c r="B121" s="293"/>
      <c r="C121" s="293"/>
      <c r="D121" s="293"/>
      <c r="E121" s="293"/>
      <c r="F121" s="293"/>
      <c r="G121" s="293"/>
      <c r="H121" s="293"/>
      <c r="I121" s="293"/>
      <c r="J121" s="293"/>
      <c r="K121" s="293"/>
      <c r="L121" s="96"/>
      <c r="M121" s="96"/>
      <c r="N121" s="96"/>
      <c r="O121" s="96"/>
      <c r="P121" s="96"/>
      <c r="Q121" s="96"/>
      <c r="R121" s="96"/>
      <c r="S121" s="96"/>
      <c r="T121" s="96"/>
      <c r="U121" s="96"/>
      <c r="V121" s="96"/>
      <c r="W121" s="96"/>
      <c r="X121" s="96"/>
      <c r="Y121" s="96"/>
      <c r="Z121" s="96"/>
    </row>
    <row r="122" spans="2:26" s="97" customFormat="1" ht="15">
      <c r="B122" s="293"/>
      <c r="C122" s="293"/>
      <c r="D122" s="293"/>
      <c r="E122" s="293"/>
      <c r="F122" s="293"/>
      <c r="G122" s="293"/>
      <c r="H122" s="293"/>
      <c r="I122" s="293"/>
      <c r="J122" s="293"/>
      <c r="K122" s="293"/>
      <c r="L122" s="96"/>
      <c r="M122" s="96"/>
      <c r="N122" s="96"/>
      <c r="O122" s="96"/>
      <c r="P122" s="96"/>
      <c r="Q122" s="96"/>
      <c r="R122" s="96"/>
      <c r="S122" s="96"/>
      <c r="T122" s="96"/>
      <c r="U122" s="96"/>
      <c r="V122" s="96"/>
      <c r="W122" s="96"/>
      <c r="X122" s="96"/>
      <c r="Y122" s="96"/>
      <c r="Z122" s="96"/>
    </row>
    <row r="123" spans="2:26" s="97" customFormat="1">
      <c r="B123" s="89"/>
      <c r="C123" s="294"/>
      <c r="D123" s="294"/>
      <c r="E123" s="294"/>
      <c r="F123" s="294"/>
      <c r="G123" s="294"/>
      <c r="H123" s="294"/>
      <c r="I123" s="294"/>
      <c r="J123" s="294"/>
      <c r="K123" s="294"/>
      <c r="L123" s="75"/>
      <c r="M123" s="79"/>
      <c r="N123" s="79"/>
      <c r="O123" s="96"/>
      <c r="P123" s="96"/>
      <c r="Q123" s="96"/>
      <c r="R123" s="96"/>
      <c r="S123" s="96"/>
      <c r="T123" s="96"/>
      <c r="U123" s="96"/>
      <c r="V123" s="96"/>
      <c r="W123" s="96"/>
      <c r="X123" s="96"/>
      <c r="Y123" s="96"/>
      <c r="Z123" s="96"/>
    </row>
    <row r="124" spans="2:26" s="97" customFormat="1" ht="15">
      <c r="B124" s="89"/>
      <c r="C124" s="294"/>
      <c r="D124" s="294"/>
      <c r="E124" s="294"/>
      <c r="F124" s="294"/>
      <c r="G124" s="294"/>
      <c r="H124" s="294"/>
      <c r="I124" s="294"/>
      <c r="J124" s="294"/>
      <c r="K124" s="294"/>
      <c r="L124" s="96"/>
      <c r="M124" s="96"/>
      <c r="N124" s="96"/>
      <c r="O124" s="96"/>
      <c r="P124" s="96"/>
      <c r="Q124" s="96"/>
      <c r="R124" s="96"/>
      <c r="S124" s="96"/>
      <c r="T124" s="96"/>
      <c r="U124" s="96"/>
      <c r="V124" s="96"/>
      <c r="W124" s="96"/>
      <c r="X124" s="96"/>
      <c r="Y124" s="96"/>
      <c r="Z124" s="96"/>
    </row>
    <row r="125" spans="2:26" s="97" customFormat="1" ht="15">
      <c r="B125" s="89"/>
      <c r="C125" s="294"/>
      <c r="D125" s="294"/>
      <c r="E125" s="294"/>
      <c r="F125" s="294"/>
      <c r="G125" s="294"/>
      <c r="H125" s="294"/>
      <c r="I125" s="294"/>
      <c r="J125" s="294"/>
      <c r="K125" s="294"/>
      <c r="L125" s="96"/>
      <c r="M125" s="96"/>
      <c r="N125" s="96"/>
      <c r="O125" s="96"/>
      <c r="P125" s="96"/>
      <c r="Q125" s="96"/>
      <c r="R125" s="96"/>
      <c r="S125" s="96"/>
      <c r="T125" s="96"/>
      <c r="U125" s="96"/>
      <c r="V125" s="96"/>
      <c r="W125" s="96"/>
      <c r="X125" s="96"/>
      <c r="Y125" s="96"/>
      <c r="Z125" s="96"/>
    </row>
    <row r="126" spans="2:26" s="97" customFormat="1" ht="15">
      <c r="B126" s="94"/>
      <c r="C126" s="294"/>
      <c r="D126" s="294"/>
      <c r="E126" s="294"/>
      <c r="F126" s="294"/>
      <c r="G126" s="294"/>
      <c r="H126" s="294"/>
      <c r="I126" s="294"/>
      <c r="J126" s="294"/>
      <c r="K126" s="294"/>
    </row>
    <row r="127" spans="2:26" s="97" customFormat="1" ht="15">
      <c r="B127" s="293"/>
      <c r="C127" s="293"/>
      <c r="D127" s="293"/>
      <c r="E127" s="293"/>
      <c r="F127" s="293"/>
      <c r="G127" s="293"/>
      <c r="H127" s="293"/>
      <c r="I127" s="293"/>
      <c r="J127" s="293"/>
      <c r="K127" s="293"/>
    </row>
    <row r="128" spans="2:26" s="97" customFormat="1" ht="15">
      <c r="B128" s="293"/>
      <c r="C128" s="293"/>
      <c r="D128" s="293"/>
      <c r="E128" s="293"/>
      <c r="F128" s="293"/>
      <c r="G128" s="293"/>
      <c r="H128" s="293"/>
      <c r="I128" s="293"/>
      <c r="J128" s="293"/>
      <c r="K128" s="293"/>
    </row>
    <row r="129" spans="1:11" ht="16.5">
      <c r="A129" s="109"/>
      <c r="B129" s="150"/>
      <c r="C129" s="79"/>
      <c r="D129" s="77"/>
      <c r="E129" s="78"/>
      <c r="F129" s="75"/>
      <c r="G129" s="75"/>
      <c r="H129" s="116"/>
      <c r="I129" s="75"/>
      <c r="J129" s="75"/>
      <c r="K129" s="75"/>
    </row>
    <row r="130" spans="1:11" ht="16.5">
      <c r="A130" s="109"/>
      <c r="B130" s="110"/>
    </row>
    <row r="131" spans="1:11" ht="16.5">
      <c r="A131" s="109"/>
      <c r="B131" s="110"/>
    </row>
    <row r="132" spans="1:11" ht="16.5">
      <c r="A132" s="109"/>
      <c r="B132" s="111"/>
    </row>
    <row r="133" spans="1:11" ht="16.5">
      <c r="A133" s="109"/>
      <c r="B133" s="110"/>
    </row>
    <row r="134" spans="1:11" ht="16.5">
      <c r="A134" s="109"/>
      <c r="B134" s="110"/>
    </row>
    <row r="135" spans="1:11" ht="16.5">
      <c r="A135" s="109"/>
      <c r="B135" s="110"/>
    </row>
    <row r="136" spans="1:11" ht="16.5">
      <c r="A136" s="109"/>
      <c r="B136" s="112"/>
    </row>
    <row r="137" spans="1:11" ht="16.5">
      <c r="A137" s="109"/>
      <c r="B137" s="112"/>
      <c r="C137" s="106"/>
      <c r="D137" s="107"/>
      <c r="E137" s="108"/>
      <c r="F137" s="81"/>
      <c r="G137" s="81"/>
      <c r="I137" s="81"/>
      <c r="J137" s="81"/>
      <c r="K137" s="81"/>
    </row>
    <row r="138" spans="1:11">
      <c r="A138" s="109"/>
      <c r="B138" s="109"/>
      <c r="C138" s="106"/>
      <c r="D138" s="107"/>
      <c r="E138" s="108"/>
      <c r="F138" s="81"/>
      <c r="G138" s="81"/>
      <c r="I138" s="81"/>
      <c r="J138" s="81"/>
      <c r="K138" s="81"/>
    </row>
    <row r="139" spans="1:11">
      <c r="C139" s="106"/>
      <c r="D139" s="107"/>
      <c r="E139" s="108"/>
      <c r="F139" s="81"/>
      <c r="G139" s="81"/>
      <c r="I139" s="81"/>
      <c r="J139" s="81"/>
      <c r="K139" s="81"/>
    </row>
    <row r="140" spans="1:11">
      <c r="C140" s="106"/>
      <c r="D140" s="107"/>
      <c r="E140" s="108"/>
      <c r="F140" s="81"/>
      <c r="G140" s="81"/>
      <c r="I140" s="81"/>
      <c r="J140" s="81"/>
      <c r="K140" s="81"/>
    </row>
    <row r="141" spans="1:11">
      <c r="C141" s="106"/>
      <c r="D141" s="107"/>
      <c r="E141" s="108"/>
      <c r="F141" s="81"/>
      <c r="G141" s="81"/>
      <c r="I141" s="81"/>
      <c r="J141" s="81"/>
      <c r="K141" s="81"/>
    </row>
    <row r="142" spans="1:11">
      <c r="C142" s="106"/>
      <c r="D142" s="107"/>
      <c r="E142" s="108"/>
      <c r="F142" s="81"/>
      <c r="G142" s="81"/>
      <c r="I142" s="81"/>
      <c r="J142" s="81"/>
      <c r="K142" s="81"/>
    </row>
    <row r="143" spans="1:11">
      <c r="C143" s="106"/>
      <c r="D143" s="107"/>
      <c r="E143" s="108"/>
      <c r="F143" s="81"/>
      <c r="G143" s="81"/>
      <c r="I143" s="81"/>
      <c r="J143" s="81"/>
      <c r="K143" s="81"/>
    </row>
    <row r="144" spans="1:11">
      <c r="C144" s="106"/>
      <c r="D144" s="107"/>
      <c r="E144" s="108"/>
      <c r="F144" s="81"/>
      <c r="G144" s="81"/>
      <c r="I144" s="81"/>
      <c r="J144" s="81"/>
      <c r="K144" s="81"/>
    </row>
    <row r="145" spans="3:11">
      <c r="C145" s="106"/>
      <c r="D145" s="107"/>
      <c r="E145" s="108"/>
      <c r="F145" s="81"/>
      <c r="G145" s="81"/>
      <c r="I145" s="81"/>
      <c r="J145" s="81"/>
      <c r="K145" s="81"/>
    </row>
    <row r="146" spans="3:11">
      <c r="C146" s="106"/>
      <c r="D146" s="107"/>
      <c r="E146" s="108"/>
      <c r="F146" s="81"/>
      <c r="G146" s="81"/>
      <c r="I146" s="81"/>
      <c r="J146" s="81"/>
      <c r="K146" s="81"/>
    </row>
    <row r="147" spans="3:11">
      <c r="C147" s="106"/>
      <c r="D147" s="107"/>
      <c r="E147" s="108"/>
      <c r="F147" s="81"/>
      <c r="G147" s="81"/>
      <c r="I147" s="81"/>
      <c r="J147" s="81"/>
      <c r="K147" s="81"/>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FEB</vt:lpstr>
      <vt:lpstr>Comparativo</vt:lpstr>
      <vt:lpstr>Mensualización</vt:lpstr>
      <vt:lpstr>SALIDA PRENSA ENERO</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2022-03-31T15:47:04Z</cp:lastPrinted>
  <dcterms:created xsi:type="dcterms:W3CDTF">2017-02-01T16:55:20Z</dcterms:created>
  <dcterms:modified xsi:type="dcterms:W3CDTF">2022-03-31T15:47:16Z</dcterms:modified>
</cp:coreProperties>
</file>