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022\Prorroga 2022\Propuesta Fondos Fiduciarios en DNU\version junio\"/>
    </mc:Choice>
  </mc:AlternateContent>
  <bookViews>
    <workbookView xWindow="0" yWindow="0" windowWidth="23040" windowHeight="8820"/>
  </bookViews>
  <sheets>
    <sheet name="Fondos Fiduciarios" sheetId="1" r:id="rId1"/>
  </sheets>
  <definedNames>
    <definedName name="_xlnm.Print_Titles" localSheetId="0">'Fondos Fiduciarios'!$A:$A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7" i="1" l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X58" i="1" l="1"/>
  <c r="AC58" i="1"/>
  <c r="AC56" i="1" s="1"/>
  <c r="AB58" i="1"/>
  <c r="AA58" i="1"/>
  <c r="AA56" i="1" s="1"/>
  <c r="Z58" i="1"/>
  <c r="Y58" i="1"/>
  <c r="Y56" i="1" s="1"/>
  <c r="W58" i="1"/>
  <c r="W56" i="1" s="1"/>
  <c r="V58" i="1"/>
  <c r="U58" i="1"/>
  <c r="U56" i="1" s="1"/>
  <c r="T58" i="1"/>
  <c r="S58" i="1"/>
  <c r="S56" i="1" s="1"/>
  <c r="R58" i="1"/>
  <c r="Q58" i="1"/>
  <c r="P58" i="1"/>
  <c r="P56" i="1" s="1"/>
  <c r="O58" i="1"/>
  <c r="O56" i="1" s="1"/>
  <c r="N58" i="1"/>
  <c r="M58" i="1"/>
  <c r="M56" i="1" s="1"/>
  <c r="L58" i="1"/>
  <c r="K58" i="1"/>
  <c r="J58" i="1"/>
  <c r="J56" i="1" s="1"/>
  <c r="I58" i="1"/>
  <c r="I56" i="1" s="1"/>
  <c r="H58" i="1"/>
  <c r="H56" i="1" s="1"/>
  <c r="G58" i="1"/>
  <c r="G56" i="1" s="1"/>
  <c r="F58" i="1"/>
  <c r="F56" i="1" s="1"/>
  <c r="E58" i="1"/>
  <c r="D58" i="1"/>
  <c r="C58" i="1"/>
  <c r="AC50" i="1"/>
  <c r="AC48" i="1" s="1"/>
  <c r="AB50" i="1"/>
  <c r="AB48" i="1" s="1"/>
  <c r="AA50" i="1"/>
  <c r="Z50" i="1"/>
  <c r="Z48" i="1" s="1"/>
  <c r="Y50" i="1"/>
  <c r="Y48" i="1" s="1"/>
  <c r="W50" i="1"/>
  <c r="V50" i="1"/>
  <c r="V48" i="1" s="1"/>
  <c r="U50" i="1"/>
  <c r="T50" i="1"/>
  <c r="S50" i="1"/>
  <c r="S48" i="1" s="1"/>
  <c r="R50" i="1"/>
  <c r="Q50" i="1"/>
  <c r="P50" i="1"/>
  <c r="P48" i="1" s="1"/>
  <c r="O50" i="1"/>
  <c r="O48" i="1" s="1"/>
  <c r="N50" i="1"/>
  <c r="N48" i="1" s="1"/>
  <c r="M50" i="1"/>
  <c r="M48" i="1" s="1"/>
  <c r="L50" i="1"/>
  <c r="L48" i="1" s="1"/>
  <c r="J50" i="1"/>
  <c r="J48" i="1" s="1"/>
  <c r="I50" i="1"/>
  <c r="H50" i="1"/>
  <c r="H48" i="1" s="1"/>
  <c r="G50" i="1"/>
  <c r="G48" i="1" s="1"/>
  <c r="F50" i="1"/>
  <c r="F48" i="1" s="1"/>
  <c r="E50" i="1"/>
  <c r="D50" i="1"/>
  <c r="C50" i="1"/>
  <c r="C48" i="1" s="1"/>
  <c r="B50" i="1"/>
  <c r="B48" i="1" s="1"/>
  <c r="AA48" i="1"/>
  <c r="W48" i="1"/>
  <c r="AA37" i="1"/>
  <c r="Q37" i="1"/>
  <c r="J37" i="1"/>
  <c r="I37" i="1"/>
  <c r="H37" i="1"/>
  <c r="G37" i="1"/>
  <c r="C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F37" i="1"/>
  <c r="E37" i="1"/>
  <c r="D37" i="1"/>
  <c r="B37" i="1"/>
  <c r="S36" i="1"/>
  <c r="X33" i="1"/>
  <c r="X31" i="1" s="1"/>
  <c r="AB33" i="1"/>
  <c r="AB31" i="1" s="1"/>
  <c r="AC33" i="1"/>
  <c r="AC31" i="1" s="1"/>
  <c r="AA33" i="1"/>
  <c r="AA31" i="1" s="1"/>
  <c r="Z33" i="1"/>
  <c r="Z31" i="1" s="1"/>
  <c r="Y33" i="1"/>
  <c r="Y31" i="1" s="1"/>
  <c r="W33" i="1"/>
  <c r="W31" i="1" s="1"/>
  <c r="V33" i="1"/>
  <c r="V31" i="1" s="1"/>
  <c r="U33" i="1"/>
  <c r="U31" i="1" s="1"/>
  <c r="T33" i="1"/>
  <c r="T31" i="1" s="1"/>
  <c r="S33" i="1"/>
  <c r="S31" i="1" s="1"/>
  <c r="R33" i="1"/>
  <c r="R31" i="1" s="1"/>
  <c r="Q33" i="1"/>
  <c r="Q31" i="1" s="1"/>
  <c r="P33" i="1"/>
  <c r="P31" i="1" s="1"/>
  <c r="O33" i="1"/>
  <c r="O31" i="1" s="1"/>
  <c r="N33" i="1"/>
  <c r="N31" i="1" s="1"/>
  <c r="M33" i="1"/>
  <c r="M31" i="1" s="1"/>
  <c r="L33" i="1"/>
  <c r="L31" i="1" s="1"/>
  <c r="K33" i="1"/>
  <c r="K31" i="1" s="1"/>
  <c r="J33" i="1"/>
  <c r="J31" i="1" s="1"/>
  <c r="I33" i="1"/>
  <c r="I31" i="1" s="1"/>
  <c r="H33" i="1"/>
  <c r="H31" i="1" s="1"/>
  <c r="G33" i="1"/>
  <c r="G31" i="1" s="1"/>
  <c r="F33" i="1"/>
  <c r="F31" i="1" s="1"/>
  <c r="D33" i="1"/>
  <c r="D31" i="1" s="1"/>
  <c r="C33" i="1"/>
  <c r="C31" i="1" s="1"/>
  <c r="B33" i="1"/>
  <c r="B31" i="1" s="1"/>
  <c r="AB13" i="1"/>
  <c r="AB7" i="1" s="1"/>
  <c r="AA13" i="1"/>
  <c r="AA7" i="1" s="1"/>
  <c r="W13" i="1"/>
  <c r="W7" i="1" s="1"/>
  <c r="O13" i="1"/>
  <c r="M13" i="1"/>
  <c r="M7" i="1" s="1"/>
  <c r="L13" i="1"/>
  <c r="L7" i="1" s="1"/>
  <c r="H13" i="1"/>
  <c r="H7" i="1" s="1"/>
  <c r="F13" i="1"/>
  <c r="F7" i="1" s="1"/>
  <c r="E13" i="1"/>
  <c r="E7" i="1" s="1"/>
  <c r="AC13" i="1"/>
  <c r="AC7" i="1" s="1"/>
  <c r="Z13" i="1"/>
  <c r="Y13" i="1"/>
  <c r="Y7" i="1" s="1"/>
  <c r="X13" i="1"/>
  <c r="X7" i="1" s="1"/>
  <c r="V13" i="1"/>
  <c r="V7" i="1" s="1"/>
  <c r="U13" i="1"/>
  <c r="T13" i="1"/>
  <c r="T7" i="1" s="1"/>
  <c r="S13" i="1"/>
  <c r="S7" i="1" s="1"/>
  <c r="R13" i="1"/>
  <c r="R7" i="1" s="1"/>
  <c r="Q13" i="1"/>
  <c r="Q7" i="1" s="1"/>
  <c r="P13" i="1"/>
  <c r="P7" i="1" s="1"/>
  <c r="N13" i="1"/>
  <c r="N7" i="1" s="1"/>
  <c r="K13" i="1"/>
  <c r="K7" i="1" s="1"/>
  <c r="J13" i="1"/>
  <c r="J7" i="1" s="1"/>
  <c r="I13" i="1"/>
  <c r="I7" i="1" s="1"/>
  <c r="G13" i="1"/>
  <c r="G7" i="1" s="1"/>
  <c r="D13" i="1"/>
  <c r="D7" i="1" s="1"/>
  <c r="C13" i="1"/>
  <c r="C7" i="1" s="1"/>
  <c r="B13" i="1"/>
  <c r="B7" i="1" s="1"/>
  <c r="D56" i="1" l="1"/>
  <c r="R56" i="1"/>
  <c r="Z7" i="1"/>
  <c r="S42" i="1"/>
  <c r="U7" i="1"/>
  <c r="U41" i="1" s="1"/>
  <c r="Q41" i="1"/>
  <c r="AC29" i="1"/>
  <c r="AC44" i="1" s="1"/>
  <c r="O7" i="1"/>
  <c r="O41" i="1" s="1"/>
  <c r="D48" i="1"/>
  <c r="U48" i="1"/>
  <c r="U46" i="1" s="1"/>
  <c r="G46" i="1"/>
  <c r="P46" i="1"/>
  <c r="T48" i="1"/>
  <c r="L56" i="1"/>
  <c r="L46" i="1" s="1"/>
  <c r="S41" i="1"/>
  <c r="B41" i="1"/>
  <c r="R48" i="1"/>
  <c r="K56" i="1"/>
  <c r="L41" i="1"/>
  <c r="T56" i="1"/>
  <c r="I29" i="1"/>
  <c r="I44" i="1" s="1"/>
  <c r="M29" i="1"/>
  <c r="M44" i="1" s="1"/>
  <c r="U42" i="1"/>
  <c r="Y42" i="1"/>
  <c r="W42" i="1"/>
  <c r="O42" i="1"/>
  <c r="J41" i="1"/>
  <c r="T42" i="1"/>
  <c r="X42" i="1"/>
  <c r="X50" i="1"/>
  <c r="X48" i="1" s="1"/>
  <c r="AA46" i="1"/>
  <c r="N41" i="1"/>
  <c r="J42" i="1"/>
  <c r="N42" i="1"/>
  <c r="R42" i="1"/>
  <c r="V42" i="1"/>
  <c r="AA42" i="1"/>
  <c r="Y46" i="1"/>
  <c r="AC46" i="1"/>
  <c r="W46" i="1"/>
  <c r="AA41" i="1"/>
  <c r="Z42" i="1"/>
  <c r="L42" i="1"/>
  <c r="P42" i="1"/>
  <c r="C56" i="1"/>
  <c r="C46" i="1" s="1"/>
  <c r="Z56" i="1"/>
  <c r="Z46" i="1" s="1"/>
  <c r="H46" i="1"/>
  <c r="M46" i="1"/>
  <c r="E56" i="1"/>
  <c r="B58" i="1"/>
  <c r="B56" i="1" s="1"/>
  <c r="B46" i="1" s="1"/>
  <c r="V56" i="1"/>
  <c r="V46" i="1" s="1"/>
  <c r="D41" i="1"/>
  <c r="B42" i="1"/>
  <c r="Q48" i="1"/>
  <c r="X56" i="1"/>
  <c r="S46" i="1"/>
  <c r="D42" i="1"/>
  <c r="H42" i="1"/>
  <c r="C42" i="1"/>
  <c r="G42" i="1"/>
  <c r="K42" i="1"/>
  <c r="F42" i="1"/>
  <c r="AB42" i="1"/>
  <c r="F46" i="1"/>
  <c r="J46" i="1"/>
  <c r="AB56" i="1"/>
  <c r="AB46" i="1" s="1"/>
  <c r="Q56" i="1"/>
  <c r="E42" i="1"/>
  <c r="I42" i="1"/>
  <c r="Q42" i="1"/>
  <c r="O46" i="1"/>
  <c r="Y41" i="1"/>
  <c r="E48" i="1"/>
  <c r="C41" i="1"/>
  <c r="V41" i="1"/>
  <c r="K41" i="1"/>
  <c r="M41" i="1"/>
  <c r="G41" i="1"/>
  <c r="P41" i="1"/>
  <c r="T41" i="1"/>
  <c r="AC41" i="1"/>
  <c r="F41" i="1"/>
  <c r="Q29" i="1"/>
  <c r="Q44" i="1" s="1"/>
  <c r="I41" i="1"/>
  <c r="H41" i="1"/>
  <c r="W41" i="1"/>
  <c r="R41" i="1"/>
  <c r="X41" i="1"/>
  <c r="X29" i="1"/>
  <c r="X44" i="1" s="1"/>
  <c r="AB41" i="1"/>
  <c r="K50" i="1"/>
  <c r="K48" i="1" s="1"/>
  <c r="E33" i="1"/>
  <c r="E31" i="1" s="1"/>
  <c r="E41" i="1" s="1"/>
  <c r="N56" i="1"/>
  <c r="N46" i="1" s="1"/>
  <c r="S29" i="1"/>
  <c r="S44" i="1" s="1"/>
  <c r="I48" i="1"/>
  <c r="I46" i="1" s="1"/>
  <c r="AC42" i="1" l="1"/>
  <c r="D46" i="1"/>
  <c r="U29" i="1"/>
  <c r="U44" i="1" s="1"/>
  <c r="V29" i="1"/>
  <c r="V44" i="1" s="1"/>
  <c r="T29" i="1"/>
  <c r="T44" i="1" s="1"/>
  <c r="R46" i="1"/>
  <c r="T46" i="1"/>
  <c r="W29" i="1"/>
  <c r="W44" i="1" s="1"/>
  <c r="G29" i="1"/>
  <c r="G44" i="1" s="1"/>
  <c r="M42" i="1"/>
  <c r="Y29" i="1"/>
  <c r="Y44" i="1" s="1"/>
  <c r="AB29" i="1"/>
  <c r="AB44" i="1" s="1"/>
  <c r="Q46" i="1"/>
  <c r="AA29" i="1"/>
  <c r="AA44" i="1" s="1"/>
  <c r="J29" i="1"/>
  <c r="J44" i="1" s="1"/>
  <c r="H29" i="1"/>
  <c r="H44" i="1" s="1"/>
  <c r="K46" i="1"/>
  <c r="N29" i="1"/>
  <c r="N44" i="1" s="1"/>
  <c r="R29" i="1"/>
  <c r="R44" i="1" s="1"/>
  <c r="O29" i="1"/>
  <c r="O44" i="1" s="1"/>
  <c r="P29" i="1"/>
  <c r="P44" i="1" s="1"/>
  <c r="L29" i="1"/>
  <c r="L44" i="1" s="1"/>
  <c r="Z29" i="1"/>
  <c r="Z44" i="1" s="1"/>
  <c r="Z41" i="1"/>
  <c r="B29" i="1"/>
  <c r="B44" i="1" s="1"/>
  <c r="E46" i="1"/>
  <c r="X46" i="1"/>
  <c r="D29" i="1"/>
  <c r="D44" i="1" s="1"/>
  <c r="E29" i="1"/>
  <c r="E44" i="1" s="1"/>
  <c r="C29" i="1"/>
  <c r="C44" i="1" s="1"/>
  <c r="K29" i="1"/>
  <c r="K44" i="1" s="1"/>
  <c r="F29" i="1"/>
  <c r="F44" i="1" s="1"/>
</calcChain>
</file>

<file path=xl/sharedStrings.xml><?xml version="1.0" encoding="utf-8"?>
<sst xmlns="http://schemas.openxmlformats.org/spreadsheetml/2006/main" count="76" uniqueCount="76">
  <si>
    <t>CONCEPTO</t>
  </si>
  <si>
    <t xml:space="preserve">DESARROLLO PROVINCIAL  </t>
  </si>
  <si>
    <t>PARA LA VIVIENDA SOCIAL</t>
  </si>
  <si>
    <t>DE CAPITAL SOCIAL</t>
  </si>
  <si>
    <t>PROM. CIENT. Y TECN.</t>
  </si>
  <si>
    <t>PARA EL TRANSP. ELECT. FED</t>
  </si>
  <si>
    <t>SISTEMA INFRAEST. TRANSPORTE</t>
  </si>
  <si>
    <t>DE INFRAEST. HÍDRICA</t>
  </si>
  <si>
    <t>FONDCE</t>
  </si>
  <si>
    <t>FONDEP</t>
  </si>
  <si>
    <t>RECUP.  DE LA ACTIVIDAD OVINA</t>
  </si>
  <si>
    <t>CONSUMO RESIDENCIAL DE GAS</t>
  </si>
  <si>
    <t>REFINANC. HIPOTEC.</t>
  </si>
  <si>
    <t>CONSUMIDORES GLP                        (LEY 26.020)</t>
  </si>
  <si>
    <t>FONDO DE SEGURIDAD AEROPORT.</t>
  </si>
  <si>
    <t>FFIDUC. PROCREAR</t>
  </si>
  <si>
    <t xml:space="preserve">FONDAGRO </t>
  </si>
  <si>
    <t>COBERTURA UNIVERSAL DE SALUD</t>
  </si>
  <si>
    <t>FONDO DE  ENERGIAS RENOVABLES</t>
  </si>
  <si>
    <t>FF SERVICIO UNIVERSAL (ARGENTINA DIGITAL)</t>
  </si>
  <si>
    <t>FODIS</t>
  </si>
  <si>
    <t>FOGAR</t>
  </si>
  <si>
    <t>PPP RED DE AUTOPISTAS Y RUTAS SEGURAS</t>
  </si>
  <si>
    <t>ASISTENCIA DIRECTA A VICTIMAS DE TRATA</t>
  </si>
  <si>
    <t>FOBOSQUES</t>
  </si>
  <si>
    <t>INTEGRACION SOCIOURBANA</t>
  </si>
  <si>
    <t>I - INGRESOS CORRIENTES</t>
  </si>
  <si>
    <t xml:space="preserve">     Ingresos Tributarios</t>
  </si>
  <si>
    <t xml:space="preserve">     Ingresos no Tributarios</t>
  </si>
  <si>
    <t xml:space="preserve">     Ventas de Bienes y Servicios </t>
  </si>
  <si>
    <t xml:space="preserve">     Contrib. de la Seguridad Social</t>
  </si>
  <si>
    <t xml:space="preserve">     Rentas de la Propiedad</t>
  </si>
  <si>
    <t xml:space="preserve">     Transferencias Corrientes</t>
  </si>
  <si>
    <t>II - GASTOS CORRIENTES</t>
  </si>
  <si>
    <t xml:space="preserve">     Remuneraciones</t>
  </si>
  <si>
    <t xml:space="preserve">     Bienes y Servicios</t>
  </si>
  <si>
    <t xml:space="preserve">     Transferencias</t>
  </si>
  <si>
    <t xml:space="preserve">     Impuestos Indirectos</t>
  </si>
  <si>
    <t xml:space="preserve">     Depreciación y Amortización</t>
  </si>
  <si>
    <t xml:space="preserve">     Previsiones</t>
  </si>
  <si>
    <t xml:space="preserve">     Intereses en Moneda Nacional</t>
  </si>
  <si>
    <t xml:space="preserve">     Intereses en Moneda Extranjera</t>
  </si>
  <si>
    <t xml:space="preserve">     Impuestos Directos</t>
  </si>
  <si>
    <t xml:space="preserve">     Otros</t>
  </si>
  <si>
    <t>III - RESULTADO ECONÓMICO (I-II)</t>
  </si>
  <si>
    <t>IV - INGRESOS DE CAPITAL</t>
  </si>
  <si>
    <t xml:space="preserve">     Venta y/o Desincorporación de Activos</t>
  </si>
  <si>
    <t xml:space="preserve">     Otros Ingresos de Capital</t>
  </si>
  <si>
    <t xml:space="preserve">       .Transferencias de la Adm. Nacional</t>
  </si>
  <si>
    <t xml:space="preserve">       .Otros (incluye increm.deprec.y amort.)</t>
  </si>
  <si>
    <t>V - GASTOS DE CAPITAL</t>
  </si>
  <si>
    <t xml:space="preserve">     Inversión Real</t>
  </si>
  <si>
    <t xml:space="preserve">     Transferencias de Capital</t>
  </si>
  <si>
    <t>VI - INGRESOS TOTALES (I+IV)</t>
  </si>
  <si>
    <t>VII- GASTOS TOTALES (II+V)</t>
  </si>
  <si>
    <t>VIII - RESULTADO FINANCIERO (VI-VII)</t>
  </si>
  <si>
    <t>IX - FINANCIAMIENTO (X-XI)</t>
  </si>
  <si>
    <t>X - FUENTES FINANCIERAS</t>
  </si>
  <si>
    <t xml:space="preserve">     Endeudamiento e Incremento de Otros Pasivos</t>
  </si>
  <si>
    <t xml:space="preserve">       .Endeudamiento en Moneda Nacional</t>
  </si>
  <si>
    <t xml:space="preserve">       .Endeudamiento en Moneda Extranjera</t>
  </si>
  <si>
    <t xml:space="preserve">       .Incremento de Otros Pasivos</t>
  </si>
  <si>
    <t xml:space="preserve">     Incremento del Patrimonio </t>
  </si>
  <si>
    <t>XI - APLICACIONES FINANCIERAS</t>
  </si>
  <si>
    <t xml:space="preserve">     Amort.de Deuda y Disminución de Otros Pasivos</t>
  </si>
  <si>
    <t xml:space="preserve">       .Amortización en Moneda Nacional</t>
  </si>
  <si>
    <t xml:space="preserve">       .Amortización en Moneda Extranjera</t>
  </si>
  <si>
    <t xml:space="preserve">       .Disminución de Otros Pasivos</t>
  </si>
  <si>
    <t xml:space="preserve">     Disminución del Patrimonio</t>
  </si>
  <si>
    <t xml:space="preserve">          Del  Tesoro Nacional</t>
  </si>
  <si>
    <t xml:space="preserve">          Otras Transferencias</t>
  </si>
  <si>
    <t xml:space="preserve">     Disminución de la Inversión Financiera</t>
  </si>
  <si>
    <t xml:space="preserve">     Aumento de la Inversión Financiera</t>
  </si>
  <si>
    <t>MANEJO DEL FUEGO</t>
  </si>
  <si>
    <t xml:space="preserve"> PROMOCION  DE LA ECONOMIA DEL CONOCIMIENTO </t>
  </si>
  <si>
    <t>INFRAEST.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</si>
</sst>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#,##0.00000000\ _€;\-#,##0.00000000\ _€"/>
    <numFmt numFmtId="166" formatCode="#,##0.000;\-#,##0.000"/>
    <numFmt numFmtId="167" formatCode="_-* #,##0.00\ _p_t_a_-;\-* #,##0.00\ _p_t_a_-;_-* &quot;-&quot;??\ _p_t_a_-;_-@_-"/>
    <numFmt numFmtId="168" formatCode="_-* #,##0\ _p_t_a_-;\-* #,##0\ _p_t_a_-;_-* &quot;-&quot;??\ _p_t_a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61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3" fillId="0" borderId="0" xfId="0" applyFont="1" applyFill="1" applyAlignment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wrapText="1"/>
    </xf>
    <xf numFmtId="164" fontId="5" fillId="0" borderId="0" xfId="1" applyNumberFormat="1" applyFont="1" applyFill="1" applyBorder="1" applyAlignment="1" applyProtection="1">
      <alignment horizontal="center" wrapText="1"/>
    </xf>
    <xf numFmtId="164" fontId="6" fillId="0" borderId="0" xfId="1" applyNumberFormat="1" applyFont="1" applyFill="1" applyBorder="1" applyAlignment="1" applyProtection="1">
      <alignment horizontal="center" wrapText="1"/>
    </xf>
    <xf numFmtId="0" fontId="6" fillId="0" borderId="0" xfId="3" applyFont="1" applyFill="1" applyBorder="1" applyAlignment="1" applyProtection="1">
      <alignment horizontal="center" wrapText="1"/>
    </xf>
    <xf numFmtId="0" fontId="6" fillId="0" borderId="0" xfId="3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37" fontId="3" fillId="0" borderId="2" xfId="0" applyNumberFormat="1" applyFont="1" applyFill="1" applyBorder="1" applyAlignment="1" applyProtection="1">
      <alignment horizontal="center" vertical="center" wrapText="1"/>
    </xf>
    <xf numFmtId="37" fontId="4" fillId="0" borderId="2" xfId="0" applyNumberFormat="1" applyFont="1" applyFill="1" applyBorder="1" applyProtection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Protection="1"/>
    <xf numFmtId="3" fontId="4" fillId="0" borderId="2" xfId="0" applyNumberFormat="1" applyFont="1" applyFill="1" applyBorder="1" applyProtection="1"/>
    <xf numFmtId="37" fontId="4" fillId="0" borderId="0" xfId="0" applyNumberFormat="1" applyFont="1" applyFill="1" applyProtection="1">
      <protection locked="0"/>
    </xf>
    <xf numFmtId="37" fontId="4" fillId="0" borderId="0" xfId="0" applyNumberFormat="1" applyFont="1" applyFill="1" applyBorder="1" applyProtection="1"/>
    <xf numFmtId="37" fontId="7" fillId="0" borderId="2" xfId="0" applyNumberFormat="1" applyFont="1" applyFill="1" applyBorder="1" applyProtection="1"/>
    <xf numFmtId="37" fontId="4" fillId="0" borderId="1" xfId="0" applyNumberFormat="1" applyFont="1" applyFill="1" applyBorder="1" applyProtection="1">
      <protection locked="0"/>
    </xf>
    <xf numFmtId="37" fontId="4" fillId="0" borderId="2" xfId="0" applyNumberFormat="1" applyFont="1" applyFill="1" applyBorder="1" applyProtection="1">
      <protection locked="0"/>
    </xf>
    <xf numFmtId="37" fontId="4" fillId="0" borderId="1" xfId="0" applyNumberFormat="1" applyFont="1" applyFill="1" applyBorder="1" applyProtection="1"/>
    <xf numFmtId="3" fontId="4" fillId="0" borderId="0" xfId="0" applyNumberFormat="1" applyFont="1" applyFill="1" applyBorder="1" applyProtection="1"/>
    <xf numFmtId="37" fontId="4" fillId="0" borderId="0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164" fontId="4" fillId="0" borderId="0" xfId="1" applyNumberFormat="1" applyFont="1" applyFill="1" applyBorder="1" applyProtection="1">
      <protection locked="0"/>
    </xf>
    <xf numFmtId="164" fontId="4" fillId="0" borderId="2" xfId="1" applyNumberFormat="1" applyFont="1" applyFill="1" applyBorder="1" applyProtection="1">
      <protection locked="0"/>
    </xf>
    <xf numFmtId="0" fontId="4" fillId="0" borderId="2" xfId="0" applyFont="1" applyFill="1" applyBorder="1" applyProtection="1"/>
    <xf numFmtId="3" fontId="7" fillId="0" borderId="2" xfId="0" applyNumberFormat="1" applyFont="1" applyFill="1" applyBorder="1" applyProtection="1">
      <protection locked="0"/>
    </xf>
    <xf numFmtId="43" fontId="4" fillId="0" borderId="0" xfId="1" applyFont="1" applyFill="1" applyProtection="1">
      <protection locked="0"/>
    </xf>
    <xf numFmtId="39" fontId="3" fillId="0" borderId="2" xfId="0" applyNumberFormat="1" applyFont="1" applyFill="1" applyBorder="1" applyProtection="1"/>
    <xf numFmtId="39" fontId="3" fillId="0" borderId="0" xfId="0" applyNumberFormat="1" applyFont="1" applyFill="1" applyBorder="1" applyProtection="1"/>
    <xf numFmtId="39" fontId="3" fillId="0" borderId="1" xfId="0" applyNumberFormat="1" applyFont="1" applyFill="1" applyBorder="1" applyProtection="1"/>
    <xf numFmtId="39" fontId="3" fillId="0" borderId="1" xfId="0" applyNumberFormat="1" applyFont="1" applyFill="1" applyBorder="1" applyProtection="1">
      <protection locked="0"/>
    </xf>
    <xf numFmtId="39" fontId="3" fillId="0" borderId="2" xfId="0" applyNumberFormat="1" applyFont="1" applyFill="1" applyBorder="1" applyProtection="1">
      <protection locked="0"/>
    </xf>
    <xf numFmtId="37" fontId="6" fillId="0" borderId="2" xfId="3" applyNumberFormat="1" applyFont="1" applyFill="1" applyBorder="1" applyProtection="1"/>
    <xf numFmtId="165" fontId="4" fillId="0" borderId="2" xfId="0" applyNumberFormat="1" applyFont="1" applyFill="1" applyBorder="1" applyProtection="1"/>
    <xf numFmtId="3" fontId="4" fillId="0" borderId="1" xfId="0" applyNumberFormat="1" applyFont="1" applyFill="1" applyBorder="1" applyProtection="1"/>
    <xf numFmtId="43" fontId="4" fillId="0" borderId="0" xfId="0" applyNumberFormat="1" applyFont="1" applyFill="1" applyProtection="1">
      <protection locked="0"/>
    </xf>
    <xf numFmtId="166" fontId="4" fillId="0" borderId="2" xfId="0" applyNumberFormat="1" applyFont="1" applyFill="1" applyBorder="1" applyProtection="1"/>
    <xf numFmtId="37" fontId="3" fillId="0" borderId="2" xfId="0" applyNumberFormat="1" applyFont="1" applyFill="1" applyBorder="1" applyProtection="1"/>
    <xf numFmtId="37" fontId="3" fillId="0" borderId="0" xfId="0" applyNumberFormat="1" applyFont="1" applyFill="1" applyBorder="1" applyProtection="1"/>
    <xf numFmtId="37" fontId="3" fillId="0" borderId="1" xfId="0" applyNumberFormat="1" applyFont="1" applyFill="1" applyBorder="1" applyProtection="1"/>
    <xf numFmtId="37" fontId="3" fillId="0" borderId="1" xfId="0" applyNumberFormat="1" applyFont="1" applyFill="1" applyBorder="1" applyProtection="1">
      <protection locked="0"/>
    </xf>
    <xf numFmtId="37" fontId="3" fillId="0" borderId="2" xfId="0" applyNumberFormat="1" applyFont="1" applyFill="1" applyBorder="1" applyProtection="1">
      <protection locked="0"/>
    </xf>
    <xf numFmtId="3" fontId="4" fillId="0" borderId="2" xfId="0" applyNumberFormat="1" applyFont="1" applyFill="1" applyBorder="1" applyProtection="1">
      <protection locked="0"/>
    </xf>
    <xf numFmtId="37" fontId="7" fillId="0" borderId="2" xfId="0" applyNumberFormat="1" applyFont="1" applyFill="1" applyBorder="1" applyProtection="1">
      <protection locked="0"/>
    </xf>
    <xf numFmtId="167" fontId="4" fillId="0" borderId="0" xfId="0" applyNumberFormat="1" applyFont="1" applyFill="1" applyProtection="1">
      <protection locked="0"/>
    </xf>
    <xf numFmtId="0" fontId="4" fillId="0" borderId="0" xfId="0" applyFont="1" applyFill="1" applyBorder="1" applyProtection="1">
      <protection locked="0"/>
    </xf>
    <xf numFmtId="9" fontId="4" fillId="0" borderId="0" xfId="2" applyFont="1" applyFill="1" applyProtection="1">
      <protection locked="0"/>
    </xf>
    <xf numFmtId="168" fontId="4" fillId="0" borderId="0" xfId="1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/>
    <xf numFmtId="3" fontId="4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4" fontId="7" fillId="0" borderId="0" xfId="0" applyNumberFormat="1" applyFont="1" applyFill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4" xfId="3" applyFont="1" applyFill="1" applyBorder="1" applyAlignment="1" applyProtection="1">
      <alignment horizontal="center" vertical="center" wrapText="1"/>
    </xf>
    <xf numFmtId="37" fontId="4" fillId="0" borderId="5" xfId="0" applyNumberFormat="1" applyFont="1" applyFill="1" applyBorder="1" applyProtection="1"/>
    <xf numFmtId="3" fontId="4" fillId="0" borderId="5" xfId="0" applyNumberFormat="1" applyFont="1" applyFill="1" applyBorder="1" applyProtection="1"/>
    <xf numFmtId="43" fontId="4" fillId="0" borderId="2" xfId="1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43" fontId="3" fillId="0" borderId="2" xfId="1" applyFont="1" applyFill="1" applyBorder="1" applyAlignment="1" applyProtection="1">
      <alignment horizontal="center" vertical="center" wrapText="1"/>
    </xf>
    <xf numFmtId="37" fontId="4" fillId="0" borderId="5" xfId="0" applyNumberFormat="1" applyFont="1" applyFill="1" applyBorder="1" applyProtection="1">
      <protection locked="0"/>
    </xf>
    <xf numFmtId="0" fontId="3" fillId="0" borderId="7" xfId="3" applyFont="1" applyFill="1" applyBorder="1" applyAlignment="1" applyProtection="1">
      <alignment horizontal="center" vertical="center" wrapText="1"/>
    </xf>
    <xf numFmtId="0" fontId="3" fillId="0" borderId="6" xfId="3" applyFont="1" applyFill="1" applyBorder="1" applyAlignment="1" applyProtection="1">
      <alignment horizontal="center" vertical="center" wrapText="1"/>
    </xf>
    <xf numFmtId="37" fontId="4" fillId="0" borderId="9" xfId="0" applyNumberFormat="1" applyFont="1" applyFill="1" applyBorder="1" applyProtection="1"/>
    <xf numFmtId="37" fontId="4" fillId="0" borderId="8" xfId="0" applyNumberFormat="1" applyFont="1" applyFill="1" applyBorder="1" applyProtection="1">
      <protection locked="0"/>
    </xf>
    <xf numFmtId="37" fontId="4" fillId="0" borderId="8" xfId="0" applyNumberFormat="1" applyFont="1" applyFill="1" applyBorder="1" applyProtection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3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/>
      <protection locked="0"/>
    </xf>
  </cellXfs>
  <cellStyles count="4">
    <cellStyle name="Buena" xfId="3" builtinId="26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tabSelected="1" zoomScaleNormal="100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W2" sqref="W2"/>
    </sheetView>
  </sheetViews>
  <sheetFormatPr baseColWidth="10" defaultColWidth="11.44140625" defaultRowHeight="13.2" x14ac:dyDescent="0.25"/>
  <cols>
    <col min="1" max="1" width="49.109375" style="2" bestFit="1" customWidth="1"/>
    <col min="2" max="2" width="15.6640625" style="2" customWidth="1"/>
    <col min="3" max="3" width="15.33203125" style="2" customWidth="1"/>
    <col min="4" max="4" width="16.5546875" style="2" customWidth="1"/>
    <col min="5" max="5" width="12.6640625" style="2" customWidth="1"/>
    <col min="6" max="6" width="14.88671875" style="2" customWidth="1"/>
    <col min="7" max="7" width="15.44140625" style="2" customWidth="1"/>
    <col min="8" max="8" width="16.88671875" style="2" customWidth="1"/>
    <col min="9" max="9" width="16.6640625" style="2" customWidth="1"/>
    <col min="10" max="10" width="15.88671875" style="2" bestFit="1" customWidth="1"/>
    <col min="11" max="11" width="16.6640625" style="2" customWidth="1"/>
    <col min="12" max="12" width="15.109375" style="2" customWidth="1"/>
    <col min="13" max="13" width="14.5546875" style="2" customWidth="1"/>
    <col min="14" max="14" width="15.88671875" style="2" customWidth="1"/>
    <col min="15" max="15" width="17.5546875" style="2" customWidth="1"/>
    <col min="16" max="16" width="18.6640625" style="2" customWidth="1"/>
    <col min="17" max="17" width="15.5546875" style="2" customWidth="1"/>
    <col min="18" max="18" width="16.33203125" style="2" bestFit="1" customWidth="1"/>
    <col min="19" max="19" width="17.109375" style="2" customWidth="1"/>
    <col min="20" max="20" width="17.88671875" style="2" customWidth="1"/>
    <col min="21" max="21" width="18.5546875" style="2" customWidth="1"/>
    <col min="22" max="22" width="15.33203125" style="2" customWidth="1"/>
    <col min="23" max="23" width="17.109375" style="2" customWidth="1"/>
    <col min="24" max="24" width="21.109375" style="2" customWidth="1"/>
    <col min="25" max="25" width="18.6640625" style="2" customWidth="1"/>
    <col min="26" max="26" width="18.109375" style="2" bestFit="1" customWidth="1"/>
    <col min="27" max="27" width="20.109375" style="2" bestFit="1" customWidth="1"/>
    <col min="28" max="28" width="18.88671875" style="2" customWidth="1"/>
    <col min="29" max="29" width="16.5546875" style="2" customWidth="1"/>
    <col min="30" max="31" width="19.6640625" style="2" bestFit="1" customWidth="1"/>
    <col min="32" max="32" width="14.6640625" style="2" customWidth="1"/>
    <col min="33" max="33" width="11.88671875" style="2" customWidth="1"/>
    <col min="34" max="251" width="11.44140625" style="2"/>
    <col min="252" max="252" width="45.88671875" style="2" customWidth="1"/>
    <col min="253" max="253" width="19" style="2" customWidth="1"/>
    <col min="254" max="254" width="17" style="2" bestFit="1" customWidth="1"/>
    <col min="255" max="255" width="17.109375" style="2" customWidth="1"/>
    <col min="256" max="256" width="15.33203125" style="2" bestFit="1" customWidth="1"/>
    <col min="257" max="257" width="16.33203125" style="2" customWidth="1"/>
    <col min="258" max="258" width="18.5546875" style="2" bestFit="1" customWidth="1"/>
    <col min="259" max="259" width="22.44140625" style="2" bestFit="1" customWidth="1"/>
    <col min="260" max="260" width="20" style="2" customWidth="1"/>
    <col min="261" max="261" width="13.88671875" style="2" bestFit="1" customWidth="1"/>
    <col min="262" max="262" width="17.44140625" style="2" bestFit="1" customWidth="1"/>
    <col min="263" max="263" width="15.109375" style="2" customWidth="1"/>
    <col min="264" max="264" width="21.109375" style="2" customWidth="1"/>
    <col min="265" max="265" width="15.44140625" style="2" customWidth="1"/>
    <col min="266" max="266" width="13.44140625" style="2" customWidth="1"/>
    <col min="267" max="267" width="17.5546875" style="2" customWidth="1"/>
    <col min="268" max="268" width="15.6640625" style="2" customWidth="1"/>
    <col min="269" max="269" width="16.5546875" style="2" customWidth="1"/>
    <col min="270" max="270" width="18.44140625" style="2" customWidth="1"/>
    <col min="271" max="271" width="17.33203125" style="2" customWidth="1"/>
    <col min="272" max="273" width="17.6640625" style="2" customWidth="1"/>
    <col min="274" max="274" width="17.5546875" style="2" customWidth="1"/>
    <col min="275" max="275" width="22.88671875" style="2" bestFit="1" customWidth="1"/>
    <col min="276" max="276" width="17.6640625" style="2" customWidth="1"/>
    <col min="277" max="278" width="15.6640625" style="2" customWidth="1"/>
    <col min="279" max="279" width="17.44140625" style="2" bestFit="1" customWidth="1"/>
    <col min="280" max="280" width="18.109375" style="2" bestFit="1" customWidth="1"/>
    <col min="281" max="281" width="21.88671875" style="2" bestFit="1" customWidth="1"/>
    <col min="282" max="283" width="18.109375" style="2" customWidth="1"/>
    <col min="284" max="284" width="15.6640625" style="2" customWidth="1"/>
    <col min="285" max="285" width="19.5546875" style="2" customWidth="1"/>
    <col min="286" max="287" width="19.6640625" style="2" bestFit="1" customWidth="1"/>
    <col min="288" max="288" width="14.6640625" style="2" customWidth="1"/>
    <col min="289" max="289" width="11.88671875" style="2" customWidth="1"/>
    <col min="290" max="507" width="11.44140625" style="2"/>
    <col min="508" max="508" width="45.88671875" style="2" customWidth="1"/>
    <col min="509" max="509" width="19" style="2" customWidth="1"/>
    <col min="510" max="510" width="17" style="2" bestFit="1" customWidth="1"/>
    <col min="511" max="511" width="17.109375" style="2" customWidth="1"/>
    <col min="512" max="512" width="15.33203125" style="2" bestFit="1" customWidth="1"/>
    <col min="513" max="513" width="16.33203125" style="2" customWidth="1"/>
    <col min="514" max="514" width="18.5546875" style="2" bestFit="1" customWidth="1"/>
    <col min="515" max="515" width="22.44140625" style="2" bestFit="1" customWidth="1"/>
    <col min="516" max="516" width="20" style="2" customWidth="1"/>
    <col min="517" max="517" width="13.88671875" style="2" bestFit="1" customWidth="1"/>
    <col min="518" max="518" width="17.44140625" style="2" bestFit="1" customWidth="1"/>
    <col min="519" max="519" width="15.109375" style="2" customWidth="1"/>
    <col min="520" max="520" width="21.109375" style="2" customWidth="1"/>
    <col min="521" max="521" width="15.44140625" style="2" customWidth="1"/>
    <col min="522" max="522" width="13.44140625" style="2" customWidth="1"/>
    <col min="523" max="523" width="17.5546875" style="2" customWidth="1"/>
    <col min="524" max="524" width="15.6640625" style="2" customWidth="1"/>
    <col min="525" max="525" width="16.5546875" style="2" customWidth="1"/>
    <col min="526" max="526" width="18.44140625" style="2" customWidth="1"/>
    <col min="527" max="527" width="17.33203125" style="2" customWidth="1"/>
    <col min="528" max="529" width="17.6640625" style="2" customWidth="1"/>
    <col min="530" max="530" width="17.5546875" style="2" customWidth="1"/>
    <col min="531" max="531" width="22.88671875" style="2" bestFit="1" customWidth="1"/>
    <col min="532" max="532" width="17.6640625" style="2" customWidth="1"/>
    <col min="533" max="534" width="15.6640625" style="2" customWidth="1"/>
    <col min="535" max="535" width="17.44140625" style="2" bestFit="1" customWidth="1"/>
    <col min="536" max="536" width="18.109375" style="2" bestFit="1" customWidth="1"/>
    <col min="537" max="537" width="21.88671875" style="2" bestFit="1" customWidth="1"/>
    <col min="538" max="539" width="18.109375" style="2" customWidth="1"/>
    <col min="540" max="540" width="15.6640625" style="2" customWidth="1"/>
    <col min="541" max="541" width="19.5546875" style="2" customWidth="1"/>
    <col min="542" max="543" width="19.6640625" style="2" bestFit="1" customWidth="1"/>
    <col min="544" max="544" width="14.6640625" style="2" customWidth="1"/>
    <col min="545" max="545" width="11.88671875" style="2" customWidth="1"/>
    <col min="546" max="763" width="11.44140625" style="2"/>
    <col min="764" max="764" width="45.88671875" style="2" customWidth="1"/>
    <col min="765" max="765" width="19" style="2" customWidth="1"/>
    <col min="766" max="766" width="17" style="2" bestFit="1" customWidth="1"/>
    <col min="767" max="767" width="17.109375" style="2" customWidth="1"/>
    <col min="768" max="768" width="15.33203125" style="2" bestFit="1" customWidth="1"/>
    <col min="769" max="769" width="16.33203125" style="2" customWidth="1"/>
    <col min="770" max="770" width="18.5546875" style="2" bestFit="1" customWidth="1"/>
    <col min="771" max="771" width="22.44140625" style="2" bestFit="1" customWidth="1"/>
    <col min="772" max="772" width="20" style="2" customWidth="1"/>
    <col min="773" max="773" width="13.88671875" style="2" bestFit="1" customWidth="1"/>
    <col min="774" max="774" width="17.44140625" style="2" bestFit="1" customWidth="1"/>
    <col min="775" max="775" width="15.109375" style="2" customWidth="1"/>
    <col min="776" max="776" width="21.109375" style="2" customWidth="1"/>
    <col min="777" max="777" width="15.44140625" style="2" customWidth="1"/>
    <col min="778" max="778" width="13.44140625" style="2" customWidth="1"/>
    <col min="779" max="779" width="17.5546875" style="2" customWidth="1"/>
    <col min="780" max="780" width="15.6640625" style="2" customWidth="1"/>
    <col min="781" max="781" width="16.5546875" style="2" customWidth="1"/>
    <col min="782" max="782" width="18.44140625" style="2" customWidth="1"/>
    <col min="783" max="783" width="17.33203125" style="2" customWidth="1"/>
    <col min="784" max="785" width="17.6640625" style="2" customWidth="1"/>
    <col min="786" max="786" width="17.5546875" style="2" customWidth="1"/>
    <col min="787" max="787" width="22.88671875" style="2" bestFit="1" customWidth="1"/>
    <col min="788" max="788" width="17.6640625" style="2" customWidth="1"/>
    <col min="789" max="790" width="15.6640625" style="2" customWidth="1"/>
    <col min="791" max="791" width="17.44140625" style="2" bestFit="1" customWidth="1"/>
    <col min="792" max="792" width="18.109375" style="2" bestFit="1" customWidth="1"/>
    <col min="793" max="793" width="21.88671875" style="2" bestFit="1" customWidth="1"/>
    <col min="794" max="795" width="18.109375" style="2" customWidth="1"/>
    <col min="796" max="796" width="15.6640625" style="2" customWidth="1"/>
    <col min="797" max="797" width="19.5546875" style="2" customWidth="1"/>
    <col min="798" max="799" width="19.6640625" style="2" bestFit="1" customWidth="1"/>
    <col min="800" max="800" width="14.6640625" style="2" customWidth="1"/>
    <col min="801" max="801" width="11.88671875" style="2" customWidth="1"/>
    <col min="802" max="1019" width="11.44140625" style="2"/>
    <col min="1020" max="1020" width="45.88671875" style="2" customWidth="1"/>
    <col min="1021" max="1021" width="19" style="2" customWidth="1"/>
    <col min="1022" max="1022" width="17" style="2" bestFit="1" customWidth="1"/>
    <col min="1023" max="1023" width="17.109375" style="2" customWidth="1"/>
    <col min="1024" max="1024" width="15.33203125" style="2" bestFit="1" customWidth="1"/>
    <col min="1025" max="1025" width="16.33203125" style="2" customWidth="1"/>
    <col min="1026" max="1026" width="18.5546875" style="2" bestFit="1" customWidth="1"/>
    <col min="1027" max="1027" width="22.44140625" style="2" bestFit="1" customWidth="1"/>
    <col min="1028" max="1028" width="20" style="2" customWidth="1"/>
    <col min="1029" max="1029" width="13.88671875" style="2" bestFit="1" customWidth="1"/>
    <col min="1030" max="1030" width="17.44140625" style="2" bestFit="1" customWidth="1"/>
    <col min="1031" max="1031" width="15.109375" style="2" customWidth="1"/>
    <col min="1032" max="1032" width="21.109375" style="2" customWidth="1"/>
    <col min="1033" max="1033" width="15.44140625" style="2" customWidth="1"/>
    <col min="1034" max="1034" width="13.44140625" style="2" customWidth="1"/>
    <col min="1035" max="1035" width="17.5546875" style="2" customWidth="1"/>
    <col min="1036" max="1036" width="15.6640625" style="2" customWidth="1"/>
    <col min="1037" max="1037" width="16.5546875" style="2" customWidth="1"/>
    <col min="1038" max="1038" width="18.44140625" style="2" customWidth="1"/>
    <col min="1039" max="1039" width="17.33203125" style="2" customWidth="1"/>
    <col min="1040" max="1041" width="17.6640625" style="2" customWidth="1"/>
    <col min="1042" max="1042" width="17.5546875" style="2" customWidth="1"/>
    <col min="1043" max="1043" width="22.88671875" style="2" bestFit="1" customWidth="1"/>
    <col min="1044" max="1044" width="17.6640625" style="2" customWidth="1"/>
    <col min="1045" max="1046" width="15.6640625" style="2" customWidth="1"/>
    <col min="1047" max="1047" width="17.44140625" style="2" bestFit="1" customWidth="1"/>
    <col min="1048" max="1048" width="18.109375" style="2" bestFit="1" customWidth="1"/>
    <col min="1049" max="1049" width="21.88671875" style="2" bestFit="1" customWidth="1"/>
    <col min="1050" max="1051" width="18.109375" style="2" customWidth="1"/>
    <col min="1052" max="1052" width="15.6640625" style="2" customWidth="1"/>
    <col min="1053" max="1053" width="19.5546875" style="2" customWidth="1"/>
    <col min="1054" max="1055" width="19.6640625" style="2" bestFit="1" customWidth="1"/>
    <col min="1056" max="1056" width="14.6640625" style="2" customWidth="1"/>
    <col min="1057" max="1057" width="11.88671875" style="2" customWidth="1"/>
    <col min="1058" max="1275" width="11.44140625" style="2"/>
    <col min="1276" max="1276" width="45.88671875" style="2" customWidth="1"/>
    <col min="1277" max="1277" width="19" style="2" customWidth="1"/>
    <col min="1278" max="1278" width="17" style="2" bestFit="1" customWidth="1"/>
    <col min="1279" max="1279" width="17.109375" style="2" customWidth="1"/>
    <col min="1280" max="1280" width="15.33203125" style="2" bestFit="1" customWidth="1"/>
    <col min="1281" max="1281" width="16.33203125" style="2" customWidth="1"/>
    <col min="1282" max="1282" width="18.5546875" style="2" bestFit="1" customWidth="1"/>
    <col min="1283" max="1283" width="22.44140625" style="2" bestFit="1" customWidth="1"/>
    <col min="1284" max="1284" width="20" style="2" customWidth="1"/>
    <col min="1285" max="1285" width="13.88671875" style="2" bestFit="1" customWidth="1"/>
    <col min="1286" max="1286" width="17.44140625" style="2" bestFit="1" customWidth="1"/>
    <col min="1287" max="1287" width="15.109375" style="2" customWidth="1"/>
    <col min="1288" max="1288" width="21.109375" style="2" customWidth="1"/>
    <col min="1289" max="1289" width="15.44140625" style="2" customWidth="1"/>
    <col min="1290" max="1290" width="13.44140625" style="2" customWidth="1"/>
    <col min="1291" max="1291" width="17.5546875" style="2" customWidth="1"/>
    <col min="1292" max="1292" width="15.6640625" style="2" customWidth="1"/>
    <col min="1293" max="1293" width="16.5546875" style="2" customWidth="1"/>
    <col min="1294" max="1294" width="18.44140625" style="2" customWidth="1"/>
    <col min="1295" max="1295" width="17.33203125" style="2" customWidth="1"/>
    <col min="1296" max="1297" width="17.6640625" style="2" customWidth="1"/>
    <col min="1298" max="1298" width="17.5546875" style="2" customWidth="1"/>
    <col min="1299" max="1299" width="22.88671875" style="2" bestFit="1" customWidth="1"/>
    <col min="1300" max="1300" width="17.6640625" style="2" customWidth="1"/>
    <col min="1301" max="1302" width="15.6640625" style="2" customWidth="1"/>
    <col min="1303" max="1303" width="17.44140625" style="2" bestFit="1" customWidth="1"/>
    <col min="1304" max="1304" width="18.109375" style="2" bestFit="1" customWidth="1"/>
    <col min="1305" max="1305" width="21.88671875" style="2" bestFit="1" customWidth="1"/>
    <col min="1306" max="1307" width="18.109375" style="2" customWidth="1"/>
    <col min="1308" max="1308" width="15.6640625" style="2" customWidth="1"/>
    <col min="1309" max="1309" width="19.5546875" style="2" customWidth="1"/>
    <col min="1310" max="1311" width="19.6640625" style="2" bestFit="1" customWidth="1"/>
    <col min="1312" max="1312" width="14.6640625" style="2" customWidth="1"/>
    <col min="1313" max="1313" width="11.88671875" style="2" customWidth="1"/>
    <col min="1314" max="1531" width="11.44140625" style="2"/>
    <col min="1532" max="1532" width="45.88671875" style="2" customWidth="1"/>
    <col min="1533" max="1533" width="19" style="2" customWidth="1"/>
    <col min="1534" max="1534" width="17" style="2" bestFit="1" customWidth="1"/>
    <col min="1535" max="1535" width="17.109375" style="2" customWidth="1"/>
    <col min="1536" max="1536" width="15.33203125" style="2" bestFit="1" customWidth="1"/>
    <col min="1537" max="1537" width="16.33203125" style="2" customWidth="1"/>
    <col min="1538" max="1538" width="18.5546875" style="2" bestFit="1" customWidth="1"/>
    <col min="1539" max="1539" width="22.44140625" style="2" bestFit="1" customWidth="1"/>
    <col min="1540" max="1540" width="20" style="2" customWidth="1"/>
    <col min="1541" max="1541" width="13.88671875" style="2" bestFit="1" customWidth="1"/>
    <col min="1542" max="1542" width="17.44140625" style="2" bestFit="1" customWidth="1"/>
    <col min="1543" max="1543" width="15.109375" style="2" customWidth="1"/>
    <col min="1544" max="1544" width="21.109375" style="2" customWidth="1"/>
    <col min="1545" max="1545" width="15.44140625" style="2" customWidth="1"/>
    <col min="1546" max="1546" width="13.44140625" style="2" customWidth="1"/>
    <col min="1547" max="1547" width="17.5546875" style="2" customWidth="1"/>
    <col min="1548" max="1548" width="15.6640625" style="2" customWidth="1"/>
    <col min="1549" max="1549" width="16.5546875" style="2" customWidth="1"/>
    <col min="1550" max="1550" width="18.44140625" style="2" customWidth="1"/>
    <col min="1551" max="1551" width="17.33203125" style="2" customWidth="1"/>
    <col min="1552" max="1553" width="17.6640625" style="2" customWidth="1"/>
    <col min="1554" max="1554" width="17.5546875" style="2" customWidth="1"/>
    <col min="1555" max="1555" width="22.88671875" style="2" bestFit="1" customWidth="1"/>
    <col min="1556" max="1556" width="17.6640625" style="2" customWidth="1"/>
    <col min="1557" max="1558" width="15.6640625" style="2" customWidth="1"/>
    <col min="1559" max="1559" width="17.44140625" style="2" bestFit="1" customWidth="1"/>
    <col min="1560" max="1560" width="18.109375" style="2" bestFit="1" customWidth="1"/>
    <col min="1561" max="1561" width="21.88671875" style="2" bestFit="1" customWidth="1"/>
    <col min="1562" max="1563" width="18.109375" style="2" customWidth="1"/>
    <col min="1564" max="1564" width="15.6640625" style="2" customWidth="1"/>
    <col min="1565" max="1565" width="19.5546875" style="2" customWidth="1"/>
    <col min="1566" max="1567" width="19.6640625" style="2" bestFit="1" customWidth="1"/>
    <col min="1568" max="1568" width="14.6640625" style="2" customWidth="1"/>
    <col min="1569" max="1569" width="11.88671875" style="2" customWidth="1"/>
    <col min="1570" max="1787" width="11.44140625" style="2"/>
    <col min="1788" max="1788" width="45.88671875" style="2" customWidth="1"/>
    <col min="1789" max="1789" width="19" style="2" customWidth="1"/>
    <col min="1790" max="1790" width="17" style="2" bestFit="1" customWidth="1"/>
    <col min="1791" max="1791" width="17.109375" style="2" customWidth="1"/>
    <col min="1792" max="1792" width="15.33203125" style="2" bestFit="1" customWidth="1"/>
    <col min="1793" max="1793" width="16.33203125" style="2" customWidth="1"/>
    <col min="1794" max="1794" width="18.5546875" style="2" bestFit="1" customWidth="1"/>
    <col min="1795" max="1795" width="22.44140625" style="2" bestFit="1" customWidth="1"/>
    <col min="1796" max="1796" width="20" style="2" customWidth="1"/>
    <col min="1797" max="1797" width="13.88671875" style="2" bestFit="1" customWidth="1"/>
    <col min="1798" max="1798" width="17.44140625" style="2" bestFit="1" customWidth="1"/>
    <col min="1799" max="1799" width="15.109375" style="2" customWidth="1"/>
    <col min="1800" max="1800" width="21.109375" style="2" customWidth="1"/>
    <col min="1801" max="1801" width="15.44140625" style="2" customWidth="1"/>
    <col min="1802" max="1802" width="13.44140625" style="2" customWidth="1"/>
    <col min="1803" max="1803" width="17.5546875" style="2" customWidth="1"/>
    <col min="1804" max="1804" width="15.6640625" style="2" customWidth="1"/>
    <col min="1805" max="1805" width="16.5546875" style="2" customWidth="1"/>
    <col min="1806" max="1806" width="18.44140625" style="2" customWidth="1"/>
    <col min="1807" max="1807" width="17.33203125" style="2" customWidth="1"/>
    <col min="1808" max="1809" width="17.6640625" style="2" customWidth="1"/>
    <col min="1810" max="1810" width="17.5546875" style="2" customWidth="1"/>
    <col min="1811" max="1811" width="22.88671875" style="2" bestFit="1" customWidth="1"/>
    <col min="1812" max="1812" width="17.6640625" style="2" customWidth="1"/>
    <col min="1813" max="1814" width="15.6640625" style="2" customWidth="1"/>
    <col min="1815" max="1815" width="17.44140625" style="2" bestFit="1" customWidth="1"/>
    <col min="1816" max="1816" width="18.109375" style="2" bestFit="1" customWidth="1"/>
    <col min="1817" max="1817" width="21.88671875" style="2" bestFit="1" customWidth="1"/>
    <col min="1818" max="1819" width="18.109375" style="2" customWidth="1"/>
    <col min="1820" max="1820" width="15.6640625" style="2" customWidth="1"/>
    <col min="1821" max="1821" width="19.5546875" style="2" customWidth="1"/>
    <col min="1822" max="1823" width="19.6640625" style="2" bestFit="1" customWidth="1"/>
    <col min="1824" max="1824" width="14.6640625" style="2" customWidth="1"/>
    <col min="1825" max="1825" width="11.88671875" style="2" customWidth="1"/>
    <col min="1826" max="2043" width="11.44140625" style="2"/>
    <col min="2044" max="2044" width="45.88671875" style="2" customWidth="1"/>
    <col min="2045" max="2045" width="19" style="2" customWidth="1"/>
    <col min="2046" max="2046" width="17" style="2" bestFit="1" customWidth="1"/>
    <col min="2047" max="2047" width="17.109375" style="2" customWidth="1"/>
    <col min="2048" max="2048" width="15.33203125" style="2" bestFit="1" customWidth="1"/>
    <col min="2049" max="2049" width="16.33203125" style="2" customWidth="1"/>
    <col min="2050" max="2050" width="18.5546875" style="2" bestFit="1" customWidth="1"/>
    <col min="2051" max="2051" width="22.44140625" style="2" bestFit="1" customWidth="1"/>
    <col min="2052" max="2052" width="20" style="2" customWidth="1"/>
    <col min="2053" max="2053" width="13.88671875" style="2" bestFit="1" customWidth="1"/>
    <col min="2054" max="2054" width="17.44140625" style="2" bestFit="1" customWidth="1"/>
    <col min="2055" max="2055" width="15.109375" style="2" customWidth="1"/>
    <col min="2056" max="2056" width="21.109375" style="2" customWidth="1"/>
    <col min="2057" max="2057" width="15.44140625" style="2" customWidth="1"/>
    <col min="2058" max="2058" width="13.44140625" style="2" customWidth="1"/>
    <col min="2059" max="2059" width="17.5546875" style="2" customWidth="1"/>
    <col min="2060" max="2060" width="15.6640625" style="2" customWidth="1"/>
    <col min="2061" max="2061" width="16.5546875" style="2" customWidth="1"/>
    <col min="2062" max="2062" width="18.44140625" style="2" customWidth="1"/>
    <col min="2063" max="2063" width="17.33203125" style="2" customWidth="1"/>
    <col min="2064" max="2065" width="17.6640625" style="2" customWidth="1"/>
    <col min="2066" max="2066" width="17.5546875" style="2" customWidth="1"/>
    <col min="2067" max="2067" width="22.88671875" style="2" bestFit="1" customWidth="1"/>
    <col min="2068" max="2068" width="17.6640625" style="2" customWidth="1"/>
    <col min="2069" max="2070" width="15.6640625" style="2" customWidth="1"/>
    <col min="2071" max="2071" width="17.44140625" style="2" bestFit="1" customWidth="1"/>
    <col min="2072" max="2072" width="18.109375" style="2" bestFit="1" customWidth="1"/>
    <col min="2073" max="2073" width="21.88671875" style="2" bestFit="1" customWidth="1"/>
    <col min="2074" max="2075" width="18.109375" style="2" customWidth="1"/>
    <col min="2076" max="2076" width="15.6640625" style="2" customWidth="1"/>
    <col min="2077" max="2077" width="19.5546875" style="2" customWidth="1"/>
    <col min="2078" max="2079" width="19.6640625" style="2" bestFit="1" customWidth="1"/>
    <col min="2080" max="2080" width="14.6640625" style="2" customWidth="1"/>
    <col min="2081" max="2081" width="11.88671875" style="2" customWidth="1"/>
    <col min="2082" max="2299" width="11.44140625" style="2"/>
    <col min="2300" max="2300" width="45.88671875" style="2" customWidth="1"/>
    <col min="2301" max="2301" width="19" style="2" customWidth="1"/>
    <col min="2302" max="2302" width="17" style="2" bestFit="1" customWidth="1"/>
    <col min="2303" max="2303" width="17.109375" style="2" customWidth="1"/>
    <col min="2304" max="2304" width="15.33203125" style="2" bestFit="1" customWidth="1"/>
    <col min="2305" max="2305" width="16.33203125" style="2" customWidth="1"/>
    <col min="2306" max="2306" width="18.5546875" style="2" bestFit="1" customWidth="1"/>
    <col min="2307" max="2307" width="22.44140625" style="2" bestFit="1" customWidth="1"/>
    <col min="2308" max="2308" width="20" style="2" customWidth="1"/>
    <col min="2309" max="2309" width="13.88671875" style="2" bestFit="1" customWidth="1"/>
    <col min="2310" max="2310" width="17.44140625" style="2" bestFit="1" customWidth="1"/>
    <col min="2311" max="2311" width="15.109375" style="2" customWidth="1"/>
    <col min="2312" max="2312" width="21.109375" style="2" customWidth="1"/>
    <col min="2313" max="2313" width="15.44140625" style="2" customWidth="1"/>
    <col min="2314" max="2314" width="13.44140625" style="2" customWidth="1"/>
    <col min="2315" max="2315" width="17.5546875" style="2" customWidth="1"/>
    <col min="2316" max="2316" width="15.6640625" style="2" customWidth="1"/>
    <col min="2317" max="2317" width="16.5546875" style="2" customWidth="1"/>
    <col min="2318" max="2318" width="18.44140625" style="2" customWidth="1"/>
    <col min="2319" max="2319" width="17.33203125" style="2" customWidth="1"/>
    <col min="2320" max="2321" width="17.6640625" style="2" customWidth="1"/>
    <col min="2322" max="2322" width="17.5546875" style="2" customWidth="1"/>
    <col min="2323" max="2323" width="22.88671875" style="2" bestFit="1" customWidth="1"/>
    <col min="2324" max="2324" width="17.6640625" style="2" customWidth="1"/>
    <col min="2325" max="2326" width="15.6640625" style="2" customWidth="1"/>
    <col min="2327" max="2327" width="17.44140625" style="2" bestFit="1" customWidth="1"/>
    <col min="2328" max="2328" width="18.109375" style="2" bestFit="1" customWidth="1"/>
    <col min="2329" max="2329" width="21.88671875" style="2" bestFit="1" customWidth="1"/>
    <col min="2330" max="2331" width="18.109375" style="2" customWidth="1"/>
    <col min="2332" max="2332" width="15.6640625" style="2" customWidth="1"/>
    <col min="2333" max="2333" width="19.5546875" style="2" customWidth="1"/>
    <col min="2334" max="2335" width="19.6640625" style="2" bestFit="1" customWidth="1"/>
    <col min="2336" max="2336" width="14.6640625" style="2" customWidth="1"/>
    <col min="2337" max="2337" width="11.88671875" style="2" customWidth="1"/>
    <col min="2338" max="2555" width="11.44140625" style="2"/>
    <col min="2556" max="2556" width="45.88671875" style="2" customWidth="1"/>
    <col min="2557" max="2557" width="19" style="2" customWidth="1"/>
    <col min="2558" max="2558" width="17" style="2" bestFit="1" customWidth="1"/>
    <col min="2559" max="2559" width="17.109375" style="2" customWidth="1"/>
    <col min="2560" max="2560" width="15.33203125" style="2" bestFit="1" customWidth="1"/>
    <col min="2561" max="2561" width="16.33203125" style="2" customWidth="1"/>
    <col min="2562" max="2562" width="18.5546875" style="2" bestFit="1" customWidth="1"/>
    <col min="2563" max="2563" width="22.44140625" style="2" bestFit="1" customWidth="1"/>
    <col min="2564" max="2564" width="20" style="2" customWidth="1"/>
    <col min="2565" max="2565" width="13.88671875" style="2" bestFit="1" customWidth="1"/>
    <col min="2566" max="2566" width="17.44140625" style="2" bestFit="1" customWidth="1"/>
    <col min="2567" max="2567" width="15.109375" style="2" customWidth="1"/>
    <col min="2568" max="2568" width="21.109375" style="2" customWidth="1"/>
    <col min="2569" max="2569" width="15.44140625" style="2" customWidth="1"/>
    <col min="2570" max="2570" width="13.44140625" style="2" customWidth="1"/>
    <col min="2571" max="2571" width="17.5546875" style="2" customWidth="1"/>
    <col min="2572" max="2572" width="15.6640625" style="2" customWidth="1"/>
    <col min="2573" max="2573" width="16.5546875" style="2" customWidth="1"/>
    <col min="2574" max="2574" width="18.44140625" style="2" customWidth="1"/>
    <col min="2575" max="2575" width="17.33203125" style="2" customWidth="1"/>
    <col min="2576" max="2577" width="17.6640625" style="2" customWidth="1"/>
    <col min="2578" max="2578" width="17.5546875" style="2" customWidth="1"/>
    <col min="2579" max="2579" width="22.88671875" style="2" bestFit="1" customWidth="1"/>
    <col min="2580" max="2580" width="17.6640625" style="2" customWidth="1"/>
    <col min="2581" max="2582" width="15.6640625" style="2" customWidth="1"/>
    <col min="2583" max="2583" width="17.44140625" style="2" bestFit="1" customWidth="1"/>
    <col min="2584" max="2584" width="18.109375" style="2" bestFit="1" customWidth="1"/>
    <col min="2585" max="2585" width="21.88671875" style="2" bestFit="1" customWidth="1"/>
    <col min="2586" max="2587" width="18.109375" style="2" customWidth="1"/>
    <col min="2588" max="2588" width="15.6640625" style="2" customWidth="1"/>
    <col min="2589" max="2589" width="19.5546875" style="2" customWidth="1"/>
    <col min="2590" max="2591" width="19.6640625" style="2" bestFit="1" customWidth="1"/>
    <col min="2592" max="2592" width="14.6640625" style="2" customWidth="1"/>
    <col min="2593" max="2593" width="11.88671875" style="2" customWidth="1"/>
    <col min="2594" max="2811" width="11.44140625" style="2"/>
    <col min="2812" max="2812" width="45.88671875" style="2" customWidth="1"/>
    <col min="2813" max="2813" width="19" style="2" customWidth="1"/>
    <col min="2814" max="2814" width="17" style="2" bestFit="1" customWidth="1"/>
    <col min="2815" max="2815" width="17.109375" style="2" customWidth="1"/>
    <col min="2816" max="2816" width="15.33203125" style="2" bestFit="1" customWidth="1"/>
    <col min="2817" max="2817" width="16.33203125" style="2" customWidth="1"/>
    <col min="2818" max="2818" width="18.5546875" style="2" bestFit="1" customWidth="1"/>
    <col min="2819" max="2819" width="22.44140625" style="2" bestFit="1" customWidth="1"/>
    <col min="2820" max="2820" width="20" style="2" customWidth="1"/>
    <col min="2821" max="2821" width="13.88671875" style="2" bestFit="1" customWidth="1"/>
    <col min="2822" max="2822" width="17.44140625" style="2" bestFit="1" customWidth="1"/>
    <col min="2823" max="2823" width="15.109375" style="2" customWidth="1"/>
    <col min="2824" max="2824" width="21.109375" style="2" customWidth="1"/>
    <col min="2825" max="2825" width="15.44140625" style="2" customWidth="1"/>
    <col min="2826" max="2826" width="13.44140625" style="2" customWidth="1"/>
    <col min="2827" max="2827" width="17.5546875" style="2" customWidth="1"/>
    <col min="2828" max="2828" width="15.6640625" style="2" customWidth="1"/>
    <col min="2829" max="2829" width="16.5546875" style="2" customWidth="1"/>
    <col min="2830" max="2830" width="18.44140625" style="2" customWidth="1"/>
    <col min="2831" max="2831" width="17.33203125" style="2" customWidth="1"/>
    <col min="2832" max="2833" width="17.6640625" style="2" customWidth="1"/>
    <col min="2834" max="2834" width="17.5546875" style="2" customWidth="1"/>
    <col min="2835" max="2835" width="22.88671875" style="2" bestFit="1" customWidth="1"/>
    <col min="2836" max="2836" width="17.6640625" style="2" customWidth="1"/>
    <col min="2837" max="2838" width="15.6640625" style="2" customWidth="1"/>
    <col min="2839" max="2839" width="17.44140625" style="2" bestFit="1" customWidth="1"/>
    <col min="2840" max="2840" width="18.109375" style="2" bestFit="1" customWidth="1"/>
    <col min="2841" max="2841" width="21.88671875" style="2" bestFit="1" customWidth="1"/>
    <col min="2842" max="2843" width="18.109375" style="2" customWidth="1"/>
    <col min="2844" max="2844" width="15.6640625" style="2" customWidth="1"/>
    <col min="2845" max="2845" width="19.5546875" style="2" customWidth="1"/>
    <col min="2846" max="2847" width="19.6640625" style="2" bestFit="1" customWidth="1"/>
    <col min="2848" max="2848" width="14.6640625" style="2" customWidth="1"/>
    <col min="2849" max="2849" width="11.88671875" style="2" customWidth="1"/>
    <col min="2850" max="3067" width="11.44140625" style="2"/>
    <col min="3068" max="3068" width="45.88671875" style="2" customWidth="1"/>
    <col min="3069" max="3069" width="19" style="2" customWidth="1"/>
    <col min="3070" max="3070" width="17" style="2" bestFit="1" customWidth="1"/>
    <col min="3071" max="3071" width="17.109375" style="2" customWidth="1"/>
    <col min="3072" max="3072" width="15.33203125" style="2" bestFit="1" customWidth="1"/>
    <col min="3073" max="3073" width="16.33203125" style="2" customWidth="1"/>
    <col min="3074" max="3074" width="18.5546875" style="2" bestFit="1" customWidth="1"/>
    <col min="3075" max="3075" width="22.44140625" style="2" bestFit="1" customWidth="1"/>
    <col min="3076" max="3076" width="20" style="2" customWidth="1"/>
    <col min="3077" max="3077" width="13.88671875" style="2" bestFit="1" customWidth="1"/>
    <col min="3078" max="3078" width="17.44140625" style="2" bestFit="1" customWidth="1"/>
    <col min="3079" max="3079" width="15.109375" style="2" customWidth="1"/>
    <col min="3080" max="3080" width="21.109375" style="2" customWidth="1"/>
    <col min="3081" max="3081" width="15.44140625" style="2" customWidth="1"/>
    <col min="3082" max="3082" width="13.44140625" style="2" customWidth="1"/>
    <col min="3083" max="3083" width="17.5546875" style="2" customWidth="1"/>
    <col min="3084" max="3084" width="15.6640625" style="2" customWidth="1"/>
    <col min="3085" max="3085" width="16.5546875" style="2" customWidth="1"/>
    <col min="3086" max="3086" width="18.44140625" style="2" customWidth="1"/>
    <col min="3087" max="3087" width="17.33203125" style="2" customWidth="1"/>
    <col min="3088" max="3089" width="17.6640625" style="2" customWidth="1"/>
    <col min="3090" max="3090" width="17.5546875" style="2" customWidth="1"/>
    <col min="3091" max="3091" width="22.88671875" style="2" bestFit="1" customWidth="1"/>
    <col min="3092" max="3092" width="17.6640625" style="2" customWidth="1"/>
    <col min="3093" max="3094" width="15.6640625" style="2" customWidth="1"/>
    <col min="3095" max="3095" width="17.44140625" style="2" bestFit="1" customWidth="1"/>
    <col min="3096" max="3096" width="18.109375" style="2" bestFit="1" customWidth="1"/>
    <col min="3097" max="3097" width="21.88671875" style="2" bestFit="1" customWidth="1"/>
    <col min="3098" max="3099" width="18.109375" style="2" customWidth="1"/>
    <col min="3100" max="3100" width="15.6640625" style="2" customWidth="1"/>
    <col min="3101" max="3101" width="19.5546875" style="2" customWidth="1"/>
    <col min="3102" max="3103" width="19.6640625" style="2" bestFit="1" customWidth="1"/>
    <col min="3104" max="3104" width="14.6640625" style="2" customWidth="1"/>
    <col min="3105" max="3105" width="11.88671875" style="2" customWidth="1"/>
    <col min="3106" max="3323" width="11.44140625" style="2"/>
    <col min="3324" max="3324" width="45.88671875" style="2" customWidth="1"/>
    <col min="3325" max="3325" width="19" style="2" customWidth="1"/>
    <col min="3326" max="3326" width="17" style="2" bestFit="1" customWidth="1"/>
    <col min="3327" max="3327" width="17.109375" style="2" customWidth="1"/>
    <col min="3328" max="3328" width="15.33203125" style="2" bestFit="1" customWidth="1"/>
    <col min="3329" max="3329" width="16.33203125" style="2" customWidth="1"/>
    <col min="3330" max="3330" width="18.5546875" style="2" bestFit="1" customWidth="1"/>
    <col min="3331" max="3331" width="22.44140625" style="2" bestFit="1" customWidth="1"/>
    <col min="3332" max="3332" width="20" style="2" customWidth="1"/>
    <col min="3333" max="3333" width="13.88671875" style="2" bestFit="1" customWidth="1"/>
    <col min="3334" max="3334" width="17.44140625" style="2" bestFit="1" customWidth="1"/>
    <col min="3335" max="3335" width="15.109375" style="2" customWidth="1"/>
    <col min="3336" max="3336" width="21.109375" style="2" customWidth="1"/>
    <col min="3337" max="3337" width="15.44140625" style="2" customWidth="1"/>
    <col min="3338" max="3338" width="13.44140625" style="2" customWidth="1"/>
    <col min="3339" max="3339" width="17.5546875" style="2" customWidth="1"/>
    <col min="3340" max="3340" width="15.6640625" style="2" customWidth="1"/>
    <col min="3341" max="3341" width="16.5546875" style="2" customWidth="1"/>
    <col min="3342" max="3342" width="18.44140625" style="2" customWidth="1"/>
    <col min="3343" max="3343" width="17.33203125" style="2" customWidth="1"/>
    <col min="3344" max="3345" width="17.6640625" style="2" customWidth="1"/>
    <col min="3346" max="3346" width="17.5546875" style="2" customWidth="1"/>
    <col min="3347" max="3347" width="22.88671875" style="2" bestFit="1" customWidth="1"/>
    <col min="3348" max="3348" width="17.6640625" style="2" customWidth="1"/>
    <col min="3349" max="3350" width="15.6640625" style="2" customWidth="1"/>
    <col min="3351" max="3351" width="17.44140625" style="2" bestFit="1" customWidth="1"/>
    <col min="3352" max="3352" width="18.109375" style="2" bestFit="1" customWidth="1"/>
    <col min="3353" max="3353" width="21.88671875" style="2" bestFit="1" customWidth="1"/>
    <col min="3354" max="3355" width="18.109375" style="2" customWidth="1"/>
    <col min="3356" max="3356" width="15.6640625" style="2" customWidth="1"/>
    <col min="3357" max="3357" width="19.5546875" style="2" customWidth="1"/>
    <col min="3358" max="3359" width="19.6640625" style="2" bestFit="1" customWidth="1"/>
    <col min="3360" max="3360" width="14.6640625" style="2" customWidth="1"/>
    <col min="3361" max="3361" width="11.88671875" style="2" customWidth="1"/>
    <col min="3362" max="3579" width="11.44140625" style="2"/>
    <col min="3580" max="3580" width="45.88671875" style="2" customWidth="1"/>
    <col min="3581" max="3581" width="19" style="2" customWidth="1"/>
    <col min="3582" max="3582" width="17" style="2" bestFit="1" customWidth="1"/>
    <col min="3583" max="3583" width="17.109375" style="2" customWidth="1"/>
    <col min="3584" max="3584" width="15.33203125" style="2" bestFit="1" customWidth="1"/>
    <col min="3585" max="3585" width="16.33203125" style="2" customWidth="1"/>
    <col min="3586" max="3586" width="18.5546875" style="2" bestFit="1" customWidth="1"/>
    <col min="3587" max="3587" width="22.44140625" style="2" bestFit="1" customWidth="1"/>
    <col min="3588" max="3588" width="20" style="2" customWidth="1"/>
    <col min="3589" max="3589" width="13.88671875" style="2" bestFit="1" customWidth="1"/>
    <col min="3590" max="3590" width="17.44140625" style="2" bestFit="1" customWidth="1"/>
    <col min="3591" max="3591" width="15.109375" style="2" customWidth="1"/>
    <col min="3592" max="3592" width="21.109375" style="2" customWidth="1"/>
    <col min="3593" max="3593" width="15.44140625" style="2" customWidth="1"/>
    <col min="3594" max="3594" width="13.44140625" style="2" customWidth="1"/>
    <col min="3595" max="3595" width="17.5546875" style="2" customWidth="1"/>
    <col min="3596" max="3596" width="15.6640625" style="2" customWidth="1"/>
    <col min="3597" max="3597" width="16.5546875" style="2" customWidth="1"/>
    <col min="3598" max="3598" width="18.44140625" style="2" customWidth="1"/>
    <col min="3599" max="3599" width="17.33203125" style="2" customWidth="1"/>
    <col min="3600" max="3601" width="17.6640625" style="2" customWidth="1"/>
    <col min="3602" max="3602" width="17.5546875" style="2" customWidth="1"/>
    <col min="3603" max="3603" width="22.88671875" style="2" bestFit="1" customWidth="1"/>
    <col min="3604" max="3604" width="17.6640625" style="2" customWidth="1"/>
    <col min="3605" max="3606" width="15.6640625" style="2" customWidth="1"/>
    <col min="3607" max="3607" width="17.44140625" style="2" bestFit="1" customWidth="1"/>
    <col min="3608" max="3608" width="18.109375" style="2" bestFit="1" customWidth="1"/>
    <col min="3609" max="3609" width="21.88671875" style="2" bestFit="1" customWidth="1"/>
    <col min="3610" max="3611" width="18.109375" style="2" customWidth="1"/>
    <col min="3612" max="3612" width="15.6640625" style="2" customWidth="1"/>
    <col min="3613" max="3613" width="19.5546875" style="2" customWidth="1"/>
    <col min="3614" max="3615" width="19.6640625" style="2" bestFit="1" customWidth="1"/>
    <col min="3616" max="3616" width="14.6640625" style="2" customWidth="1"/>
    <col min="3617" max="3617" width="11.88671875" style="2" customWidth="1"/>
    <col min="3618" max="3835" width="11.44140625" style="2"/>
    <col min="3836" max="3836" width="45.88671875" style="2" customWidth="1"/>
    <col min="3837" max="3837" width="19" style="2" customWidth="1"/>
    <col min="3838" max="3838" width="17" style="2" bestFit="1" customWidth="1"/>
    <col min="3839" max="3839" width="17.109375" style="2" customWidth="1"/>
    <col min="3840" max="3840" width="15.33203125" style="2" bestFit="1" customWidth="1"/>
    <col min="3841" max="3841" width="16.33203125" style="2" customWidth="1"/>
    <col min="3842" max="3842" width="18.5546875" style="2" bestFit="1" customWidth="1"/>
    <col min="3843" max="3843" width="22.44140625" style="2" bestFit="1" customWidth="1"/>
    <col min="3844" max="3844" width="20" style="2" customWidth="1"/>
    <col min="3845" max="3845" width="13.88671875" style="2" bestFit="1" customWidth="1"/>
    <col min="3846" max="3846" width="17.44140625" style="2" bestFit="1" customWidth="1"/>
    <col min="3847" max="3847" width="15.109375" style="2" customWidth="1"/>
    <col min="3848" max="3848" width="21.109375" style="2" customWidth="1"/>
    <col min="3849" max="3849" width="15.44140625" style="2" customWidth="1"/>
    <col min="3850" max="3850" width="13.44140625" style="2" customWidth="1"/>
    <col min="3851" max="3851" width="17.5546875" style="2" customWidth="1"/>
    <col min="3852" max="3852" width="15.6640625" style="2" customWidth="1"/>
    <col min="3853" max="3853" width="16.5546875" style="2" customWidth="1"/>
    <col min="3854" max="3854" width="18.44140625" style="2" customWidth="1"/>
    <col min="3855" max="3855" width="17.33203125" style="2" customWidth="1"/>
    <col min="3856" max="3857" width="17.6640625" style="2" customWidth="1"/>
    <col min="3858" max="3858" width="17.5546875" style="2" customWidth="1"/>
    <col min="3859" max="3859" width="22.88671875" style="2" bestFit="1" customWidth="1"/>
    <col min="3860" max="3860" width="17.6640625" style="2" customWidth="1"/>
    <col min="3861" max="3862" width="15.6640625" style="2" customWidth="1"/>
    <col min="3863" max="3863" width="17.44140625" style="2" bestFit="1" customWidth="1"/>
    <col min="3864" max="3864" width="18.109375" style="2" bestFit="1" customWidth="1"/>
    <col min="3865" max="3865" width="21.88671875" style="2" bestFit="1" customWidth="1"/>
    <col min="3866" max="3867" width="18.109375" style="2" customWidth="1"/>
    <col min="3868" max="3868" width="15.6640625" style="2" customWidth="1"/>
    <col min="3869" max="3869" width="19.5546875" style="2" customWidth="1"/>
    <col min="3870" max="3871" width="19.6640625" style="2" bestFit="1" customWidth="1"/>
    <col min="3872" max="3872" width="14.6640625" style="2" customWidth="1"/>
    <col min="3873" max="3873" width="11.88671875" style="2" customWidth="1"/>
    <col min="3874" max="4091" width="11.44140625" style="2"/>
    <col min="4092" max="4092" width="45.88671875" style="2" customWidth="1"/>
    <col min="4093" max="4093" width="19" style="2" customWidth="1"/>
    <col min="4094" max="4094" width="17" style="2" bestFit="1" customWidth="1"/>
    <col min="4095" max="4095" width="17.109375" style="2" customWidth="1"/>
    <col min="4096" max="4096" width="15.33203125" style="2" bestFit="1" customWidth="1"/>
    <col min="4097" max="4097" width="16.33203125" style="2" customWidth="1"/>
    <col min="4098" max="4098" width="18.5546875" style="2" bestFit="1" customWidth="1"/>
    <col min="4099" max="4099" width="22.44140625" style="2" bestFit="1" customWidth="1"/>
    <col min="4100" max="4100" width="20" style="2" customWidth="1"/>
    <col min="4101" max="4101" width="13.88671875" style="2" bestFit="1" customWidth="1"/>
    <col min="4102" max="4102" width="17.44140625" style="2" bestFit="1" customWidth="1"/>
    <col min="4103" max="4103" width="15.109375" style="2" customWidth="1"/>
    <col min="4104" max="4104" width="21.109375" style="2" customWidth="1"/>
    <col min="4105" max="4105" width="15.44140625" style="2" customWidth="1"/>
    <col min="4106" max="4106" width="13.44140625" style="2" customWidth="1"/>
    <col min="4107" max="4107" width="17.5546875" style="2" customWidth="1"/>
    <col min="4108" max="4108" width="15.6640625" style="2" customWidth="1"/>
    <col min="4109" max="4109" width="16.5546875" style="2" customWidth="1"/>
    <col min="4110" max="4110" width="18.44140625" style="2" customWidth="1"/>
    <col min="4111" max="4111" width="17.33203125" style="2" customWidth="1"/>
    <col min="4112" max="4113" width="17.6640625" style="2" customWidth="1"/>
    <col min="4114" max="4114" width="17.5546875" style="2" customWidth="1"/>
    <col min="4115" max="4115" width="22.88671875" style="2" bestFit="1" customWidth="1"/>
    <col min="4116" max="4116" width="17.6640625" style="2" customWidth="1"/>
    <col min="4117" max="4118" width="15.6640625" style="2" customWidth="1"/>
    <col min="4119" max="4119" width="17.44140625" style="2" bestFit="1" customWidth="1"/>
    <col min="4120" max="4120" width="18.109375" style="2" bestFit="1" customWidth="1"/>
    <col min="4121" max="4121" width="21.88671875" style="2" bestFit="1" customWidth="1"/>
    <col min="4122" max="4123" width="18.109375" style="2" customWidth="1"/>
    <col min="4124" max="4124" width="15.6640625" style="2" customWidth="1"/>
    <col min="4125" max="4125" width="19.5546875" style="2" customWidth="1"/>
    <col min="4126" max="4127" width="19.6640625" style="2" bestFit="1" customWidth="1"/>
    <col min="4128" max="4128" width="14.6640625" style="2" customWidth="1"/>
    <col min="4129" max="4129" width="11.88671875" style="2" customWidth="1"/>
    <col min="4130" max="4347" width="11.44140625" style="2"/>
    <col min="4348" max="4348" width="45.88671875" style="2" customWidth="1"/>
    <col min="4349" max="4349" width="19" style="2" customWidth="1"/>
    <col min="4350" max="4350" width="17" style="2" bestFit="1" customWidth="1"/>
    <col min="4351" max="4351" width="17.109375" style="2" customWidth="1"/>
    <col min="4352" max="4352" width="15.33203125" style="2" bestFit="1" customWidth="1"/>
    <col min="4353" max="4353" width="16.33203125" style="2" customWidth="1"/>
    <col min="4354" max="4354" width="18.5546875" style="2" bestFit="1" customWidth="1"/>
    <col min="4355" max="4355" width="22.44140625" style="2" bestFit="1" customWidth="1"/>
    <col min="4356" max="4356" width="20" style="2" customWidth="1"/>
    <col min="4357" max="4357" width="13.88671875" style="2" bestFit="1" customWidth="1"/>
    <col min="4358" max="4358" width="17.44140625" style="2" bestFit="1" customWidth="1"/>
    <col min="4359" max="4359" width="15.109375" style="2" customWidth="1"/>
    <col min="4360" max="4360" width="21.109375" style="2" customWidth="1"/>
    <col min="4361" max="4361" width="15.44140625" style="2" customWidth="1"/>
    <col min="4362" max="4362" width="13.44140625" style="2" customWidth="1"/>
    <col min="4363" max="4363" width="17.5546875" style="2" customWidth="1"/>
    <col min="4364" max="4364" width="15.6640625" style="2" customWidth="1"/>
    <col min="4365" max="4365" width="16.5546875" style="2" customWidth="1"/>
    <col min="4366" max="4366" width="18.44140625" style="2" customWidth="1"/>
    <col min="4367" max="4367" width="17.33203125" style="2" customWidth="1"/>
    <col min="4368" max="4369" width="17.6640625" style="2" customWidth="1"/>
    <col min="4370" max="4370" width="17.5546875" style="2" customWidth="1"/>
    <col min="4371" max="4371" width="22.88671875" style="2" bestFit="1" customWidth="1"/>
    <col min="4372" max="4372" width="17.6640625" style="2" customWidth="1"/>
    <col min="4373" max="4374" width="15.6640625" style="2" customWidth="1"/>
    <col min="4375" max="4375" width="17.44140625" style="2" bestFit="1" customWidth="1"/>
    <col min="4376" max="4376" width="18.109375" style="2" bestFit="1" customWidth="1"/>
    <col min="4377" max="4377" width="21.88671875" style="2" bestFit="1" customWidth="1"/>
    <col min="4378" max="4379" width="18.109375" style="2" customWidth="1"/>
    <col min="4380" max="4380" width="15.6640625" style="2" customWidth="1"/>
    <col min="4381" max="4381" width="19.5546875" style="2" customWidth="1"/>
    <col min="4382" max="4383" width="19.6640625" style="2" bestFit="1" customWidth="1"/>
    <col min="4384" max="4384" width="14.6640625" style="2" customWidth="1"/>
    <col min="4385" max="4385" width="11.88671875" style="2" customWidth="1"/>
    <col min="4386" max="4603" width="11.44140625" style="2"/>
    <col min="4604" max="4604" width="45.88671875" style="2" customWidth="1"/>
    <col min="4605" max="4605" width="19" style="2" customWidth="1"/>
    <col min="4606" max="4606" width="17" style="2" bestFit="1" customWidth="1"/>
    <col min="4607" max="4607" width="17.109375" style="2" customWidth="1"/>
    <col min="4608" max="4608" width="15.33203125" style="2" bestFit="1" customWidth="1"/>
    <col min="4609" max="4609" width="16.33203125" style="2" customWidth="1"/>
    <col min="4610" max="4610" width="18.5546875" style="2" bestFit="1" customWidth="1"/>
    <col min="4611" max="4611" width="22.44140625" style="2" bestFit="1" customWidth="1"/>
    <col min="4612" max="4612" width="20" style="2" customWidth="1"/>
    <col min="4613" max="4613" width="13.88671875" style="2" bestFit="1" customWidth="1"/>
    <col min="4614" max="4614" width="17.44140625" style="2" bestFit="1" customWidth="1"/>
    <col min="4615" max="4615" width="15.109375" style="2" customWidth="1"/>
    <col min="4616" max="4616" width="21.109375" style="2" customWidth="1"/>
    <col min="4617" max="4617" width="15.44140625" style="2" customWidth="1"/>
    <col min="4618" max="4618" width="13.44140625" style="2" customWidth="1"/>
    <col min="4619" max="4619" width="17.5546875" style="2" customWidth="1"/>
    <col min="4620" max="4620" width="15.6640625" style="2" customWidth="1"/>
    <col min="4621" max="4621" width="16.5546875" style="2" customWidth="1"/>
    <col min="4622" max="4622" width="18.44140625" style="2" customWidth="1"/>
    <col min="4623" max="4623" width="17.33203125" style="2" customWidth="1"/>
    <col min="4624" max="4625" width="17.6640625" style="2" customWidth="1"/>
    <col min="4626" max="4626" width="17.5546875" style="2" customWidth="1"/>
    <col min="4627" max="4627" width="22.88671875" style="2" bestFit="1" customWidth="1"/>
    <col min="4628" max="4628" width="17.6640625" style="2" customWidth="1"/>
    <col min="4629" max="4630" width="15.6640625" style="2" customWidth="1"/>
    <col min="4631" max="4631" width="17.44140625" style="2" bestFit="1" customWidth="1"/>
    <col min="4632" max="4632" width="18.109375" style="2" bestFit="1" customWidth="1"/>
    <col min="4633" max="4633" width="21.88671875" style="2" bestFit="1" customWidth="1"/>
    <col min="4634" max="4635" width="18.109375" style="2" customWidth="1"/>
    <col min="4636" max="4636" width="15.6640625" style="2" customWidth="1"/>
    <col min="4637" max="4637" width="19.5546875" style="2" customWidth="1"/>
    <col min="4638" max="4639" width="19.6640625" style="2" bestFit="1" customWidth="1"/>
    <col min="4640" max="4640" width="14.6640625" style="2" customWidth="1"/>
    <col min="4641" max="4641" width="11.88671875" style="2" customWidth="1"/>
    <col min="4642" max="4859" width="11.44140625" style="2"/>
    <col min="4860" max="4860" width="45.88671875" style="2" customWidth="1"/>
    <col min="4861" max="4861" width="19" style="2" customWidth="1"/>
    <col min="4862" max="4862" width="17" style="2" bestFit="1" customWidth="1"/>
    <col min="4863" max="4863" width="17.109375" style="2" customWidth="1"/>
    <col min="4864" max="4864" width="15.33203125" style="2" bestFit="1" customWidth="1"/>
    <col min="4865" max="4865" width="16.33203125" style="2" customWidth="1"/>
    <col min="4866" max="4866" width="18.5546875" style="2" bestFit="1" customWidth="1"/>
    <col min="4867" max="4867" width="22.44140625" style="2" bestFit="1" customWidth="1"/>
    <col min="4868" max="4868" width="20" style="2" customWidth="1"/>
    <col min="4869" max="4869" width="13.88671875" style="2" bestFit="1" customWidth="1"/>
    <col min="4870" max="4870" width="17.44140625" style="2" bestFit="1" customWidth="1"/>
    <col min="4871" max="4871" width="15.109375" style="2" customWidth="1"/>
    <col min="4872" max="4872" width="21.109375" style="2" customWidth="1"/>
    <col min="4873" max="4873" width="15.44140625" style="2" customWidth="1"/>
    <col min="4874" max="4874" width="13.44140625" style="2" customWidth="1"/>
    <col min="4875" max="4875" width="17.5546875" style="2" customWidth="1"/>
    <col min="4876" max="4876" width="15.6640625" style="2" customWidth="1"/>
    <col min="4877" max="4877" width="16.5546875" style="2" customWidth="1"/>
    <col min="4878" max="4878" width="18.44140625" style="2" customWidth="1"/>
    <col min="4879" max="4879" width="17.33203125" style="2" customWidth="1"/>
    <col min="4880" max="4881" width="17.6640625" style="2" customWidth="1"/>
    <col min="4882" max="4882" width="17.5546875" style="2" customWidth="1"/>
    <col min="4883" max="4883" width="22.88671875" style="2" bestFit="1" customWidth="1"/>
    <col min="4884" max="4884" width="17.6640625" style="2" customWidth="1"/>
    <col min="4885" max="4886" width="15.6640625" style="2" customWidth="1"/>
    <col min="4887" max="4887" width="17.44140625" style="2" bestFit="1" customWidth="1"/>
    <col min="4888" max="4888" width="18.109375" style="2" bestFit="1" customWidth="1"/>
    <col min="4889" max="4889" width="21.88671875" style="2" bestFit="1" customWidth="1"/>
    <col min="4890" max="4891" width="18.109375" style="2" customWidth="1"/>
    <col min="4892" max="4892" width="15.6640625" style="2" customWidth="1"/>
    <col min="4893" max="4893" width="19.5546875" style="2" customWidth="1"/>
    <col min="4894" max="4895" width="19.6640625" style="2" bestFit="1" customWidth="1"/>
    <col min="4896" max="4896" width="14.6640625" style="2" customWidth="1"/>
    <col min="4897" max="4897" width="11.88671875" style="2" customWidth="1"/>
    <col min="4898" max="5115" width="11.44140625" style="2"/>
    <col min="5116" max="5116" width="45.88671875" style="2" customWidth="1"/>
    <col min="5117" max="5117" width="19" style="2" customWidth="1"/>
    <col min="5118" max="5118" width="17" style="2" bestFit="1" customWidth="1"/>
    <col min="5119" max="5119" width="17.109375" style="2" customWidth="1"/>
    <col min="5120" max="5120" width="15.33203125" style="2" bestFit="1" customWidth="1"/>
    <col min="5121" max="5121" width="16.33203125" style="2" customWidth="1"/>
    <col min="5122" max="5122" width="18.5546875" style="2" bestFit="1" customWidth="1"/>
    <col min="5123" max="5123" width="22.44140625" style="2" bestFit="1" customWidth="1"/>
    <col min="5124" max="5124" width="20" style="2" customWidth="1"/>
    <col min="5125" max="5125" width="13.88671875" style="2" bestFit="1" customWidth="1"/>
    <col min="5126" max="5126" width="17.44140625" style="2" bestFit="1" customWidth="1"/>
    <col min="5127" max="5127" width="15.109375" style="2" customWidth="1"/>
    <col min="5128" max="5128" width="21.109375" style="2" customWidth="1"/>
    <col min="5129" max="5129" width="15.44140625" style="2" customWidth="1"/>
    <col min="5130" max="5130" width="13.44140625" style="2" customWidth="1"/>
    <col min="5131" max="5131" width="17.5546875" style="2" customWidth="1"/>
    <col min="5132" max="5132" width="15.6640625" style="2" customWidth="1"/>
    <col min="5133" max="5133" width="16.5546875" style="2" customWidth="1"/>
    <col min="5134" max="5134" width="18.44140625" style="2" customWidth="1"/>
    <col min="5135" max="5135" width="17.33203125" style="2" customWidth="1"/>
    <col min="5136" max="5137" width="17.6640625" style="2" customWidth="1"/>
    <col min="5138" max="5138" width="17.5546875" style="2" customWidth="1"/>
    <col min="5139" max="5139" width="22.88671875" style="2" bestFit="1" customWidth="1"/>
    <col min="5140" max="5140" width="17.6640625" style="2" customWidth="1"/>
    <col min="5141" max="5142" width="15.6640625" style="2" customWidth="1"/>
    <col min="5143" max="5143" width="17.44140625" style="2" bestFit="1" customWidth="1"/>
    <col min="5144" max="5144" width="18.109375" style="2" bestFit="1" customWidth="1"/>
    <col min="5145" max="5145" width="21.88671875" style="2" bestFit="1" customWidth="1"/>
    <col min="5146" max="5147" width="18.109375" style="2" customWidth="1"/>
    <col min="5148" max="5148" width="15.6640625" style="2" customWidth="1"/>
    <col min="5149" max="5149" width="19.5546875" style="2" customWidth="1"/>
    <col min="5150" max="5151" width="19.6640625" style="2" bestFit="1" customWidth="1"/>
    <col min="5152" max="5152" width="14.6640625" style="2" customWidth="1"/>
    <col min="5153" max="5153" width="11.88671875" style="2" customWidth="1"/>
    <col min="5154" max="5371" width="11.44140625" style="2"/>
    <col min="5372" max="5372" width="45.88671875" style="2" customWidth="1"/>
    <col min="5373" max="5373" width="19" style="2" customWidth="1"/>
    <col min="5374" max="5374" width="17" style="2" bestFit="1" customWidth="1"/>
    <col min="5375" max="5375" width="17.109375" style="2" customWidth="1"/>
    <col min="5376" max="5376" width="15.33203125" style="2" bestFit="1" customWidth="1"/>
    <col min="5377" max="5377" width="16.33203125" style="2" customWidth="1"/>
    <col min="5378" max="5378" width="18.5546875" style="2" bestFit="1" customWidth="1"/>
    <col min="5379" max="5379" width="22.44140625" style="2" bestFit="1" customWidth="1"/>
    <col min="5380" max="5380" width="20" style="2" customWidth="1"/>
    <col min="5381" max="5381" width="13.88671875" style="2" bestFit="1" customWidth="1"/>
    <col min="5382" max="5382" width="17.44140625" style="2" bestFit="1" customWidth="1"/>
    <col min="5383" max="5383" width="15.109375" style="2" customWidth="1"/>
    <col min="5384" max="5384" width="21.109375" style="2" customWidth="1"/>
    <col min="5385" max="5385" width="15.44140625" style="2" customWidth="1"/>
    <col min="5386" max="5386" width="13.44140625" style="2" customWidth="1"/>
    <col min="5387" max="5387" width="17.5546875" style="2" customWidth="1"/>
    <col min="5388" max="5388" width="15.6640625" style="2" customWidth="1"/>
    <col min="5389" max="5389" width="16.5546875" style="2" customWidth="1"/>
    <col min="5390" max="5390" width="18.44140625" style="2" customWidth="1"/>
    <col min="5391" max="5391" width="17.33203125" style="2" customWidth="1"/>
    <col min="5392" max="5393" width="17.6640625" style="2" customWidth="1"/>
    <col min="5394" max="5394" width="17.5546875" style="2" customWidth="1"/>
    <col min="5395" max="5395" width="22.88671875" style="2" bestFit="1" customWidth="1"/>
    <col min="5396" max="5396" width="17.6640625" style="2" customWidth="1"/>
    <col min="5397" max="5398" width="15.6640625" style="2" customWidth="1"/>
    <col min="5399" max="5399" width="17.44140625" style="2" bestFit="1" customWidth="1"/>
    <col min="5400" max="5400" width="18.109375" style="2" bestFit="1" customWidth="1"/>
    <col min="5401" max="5401" width="21.88671875" style="2" bestFit="1" customWidth="1"/>
    <col min="5402" max="5403" width="18.109375" style="2" customWidth="1"/>
    <col min="5404" max="5404" width="15.6640625" style="2" customWidth="1"/>
    <col min="5405" max="5405" width="19.5546875" style="2" customWidth="1"/>
    <col min="5406" max="5407" width="19.6640625" style="2" bestFit="1" customWidth="1"/>
    <col min="5408" max="5408" width="14.6640625" style="2" customWidth="1"/>
    <col min="5409" max="5409" width="11.88671875" style="2" customWidth="1"/>
    <col min="5410" max="5627" width="11.44140625" style="2"/>
    <col min="5628" max="5628" width="45.88671875" style="2" customWidth="1"/>
    <col min="5629" max="5629" width="19" style="2" customWidth="1"/>
    <col min="5630" max="5630" width="17" style="2" bestFit="1" customWidth="1"/>
    <col min="5631" max="5631" width="17.109375" style="2" customWidth="1"/>
    <col min="5632" max="5632" width="15.33203125" style="2" bestFit="1" customWidth="1"/>
    <col min="5633" max="5633" width="16.33203125" style="2" customWidth="1"/>
    <col min="5634" max="5634" width="18.5546875" style="2" bestFit="1" customWidth="1"/>
    <col min="5635" max="5635" width="22.44140625" style="2" bestFit="1" customWidth="1"/>
    <col min="5636" max="5636" width="20" style="2" customWidth="1"/>
    <col min="5637" max="5637" width="13.88671875" style="2" bestFit="1" customWidth="1"/>
    <col min="5638" max="5638" width="17.44140625" style="2" bestFit="1" customWidth="1"/>
    <col min="5639" max="5639" width="15.109375" style="2" customWidth="1"/>
    <col min="5640" max="5640" width="21.109375" style="2" customWidth="1"/>
    <col min="5641" max="5641" width="15.44140625" style="2" customWidth="1"/>
    <col min="5642" max="5642" width="13.44140625" style="2" customWidth="1"/>
    <col min="5643" max="5643" width="17.5546875" style="2" customWidth="1"/>
    <col min="5644" max="5644" width="15.6640625" style="2" customWidth="1"/>
    <col min="5645" max="5645" width="16.5546875" style="2" customWidth="1"/>
    <col min="5646" max="5646" width="18.44140625" style="2" customWidth="1"/>
    <col min="5647" max="5647" width="17.33203125" style="2" customWidth="1"/>
    <col min="5648" max="5649" width="17.6640625" style="2" customWidth="1"/>
    <col min="5650" max="5650" width="17.5546875" style="2" customWidth="1"/>
    <col min="5651" max="5651" width="22.88671875" style="2" bestFit="1" customWidth="1"/>
    <col min="5652" max="5652" width="17.6640625" style="2" customWidth="1"/>
    <col min="5653" max="5654" width="15.6640625" style="2" customWidth="1"/>
    <col min="5655" max="5655" width="17.44140625" style="2" bestFit="1" customWidth="1"/>
    <col min="5656" max="5656" width="18.109375" style="2" bestFit="1" customWidth="1"/>
    <col min="5657" max="5657" width="21.88671875" style="2" bestFit="1" customWidth="1"/>
    <col min="5658" max="5659" width="18.109375" style="2" customWidth="1"/>
    <col min="5660" max="5660" width="15.6640625" style="2" customWidth="1"/>
    <col min="5661" max="5661" width="19.5546875" style="2" customWidth="1"/>
    <col min="5662" max="5663" width="19.6640625" style="2" bestFit="1" customWidth="1"/>
    <col min="5664" max="5664" width="14.6640625" style="2" customWidth="1"/>
    <col min="5665" max="5665" width="11.88671875" style="2" customWidth="1"/>
    <col min="5666" max="5883" width="11.44140625" style="2"/>
    <col min="5884" max="5884" width="45.88671875" style="2" customWidth="1"/>
    <col min="5885" max="5885" width="19" style="2" customWidth="1"/>
    <col min="5886" max="5886" width="17" style="2" bestFit="1" customWidth="1"/>
    <col min="5887" max="5887" width="17.109375" style="2" customWidth="1"/>
    <col min="5888" max="5888" width="15.33203125" style="2" bestFit="1" customWidth="1"/>
    <col min="5889" max="5889" width="16.33203125" style="2" customWidth="1"/>
    <col min="5890" max="5890" width="18.5546875" style="2" bestFit="1" customWidth="1"/>
    <col min="5891" max="5891" width="22.44140625" style="2" bestFit="1" customWidth="1"/>
    <col min="5892" max="5892" width="20" style="2" customWidth="1"/>
    <col min="5893" max="5893" width="13.88671875" style="2" bestFit="1" customWidth="1"/>
    <col min="5894" max="5894" width="17.44140625" style="2" bestFit="1" customWidth="1"/>
    <col min="5895" max="5895" width="15.109375" style="2" customWidth="1"/>
    <col min="5896" max="5896" width="21.109375" style="2" customWidth="1"/>
    <col min="5897" max="5897" width="15.44140625" style="2" customWidth="1"/>
    <col min="5898" max="5898" width="13.44140625" style="2" customWidth="1"/>
    <col min="5899" max="5899" width="17.5546875" style="2" customWidth="1"/>
    <col min="5900" max="5900" width="15.6640625" style="2" customWidth="1"/>
    <col min="5901" max="5901" width="16.5546875" style="2" customWidth="1"/>
    <col min="5902" max="5902" width="18.44140625" style="2" customWidth="1"/>
    <col min="5903" max="5903" width="17.33203125" style="2" customWidth="1"/>
    <col min="5904" max="5905" width="17.6640625" style="2" customWidth="1"/>
    <col min="5906" max="5906" width="17.5546875" style="2" customWidth="1"/>
    <col min="5907" max="5907" width="22.88671875" style="2" bestFit="1" customWidth="1"/>
    <col min="5908" max="5908" width="17.6640625" style="2" customWidth="1"/>
    <col min="5909" max="5910" width="15.6640625" style="2" customWidth="1"/>
    <col min="5911" max="5911" width="17.44140625" style="2" bestFit="1" customWidth="1"/>
    <col min="5912" max="5912" width="18.109375" style="2" bestFit="1" customWidth="1"/>
    <col min="5913" max="5913" width="21.88671875" style="2" bestFit="1" customWidth="1"/>
    <col min="5914" max="5915" width="18.109375" style="2" customWidth="1"/>
    <col min="5916" max="5916" width="15.6640625" style="2" customWidth="1"/>
    <col min="5917" max="5917" width="19.5546875" style="2" customWidth="1"/>
    <col min="5918" max="5919" width="19.6640625" style="2" bestFit="1" customWidth="1"/>
    <col min="5920" max="5920" width="14.6640625" style="2" customWidth="1"/>
    <col min="5921" max="5921" width="11.88671875" style="2" customWidth="1"/>
    <col min="5922" max="6139" width="11.44140625" style="2"/>
    <col min="6140" max="6140" width="45.88671875" style="2" customWidth="1"/>
    <col min="6141" max="6141" width="19" style="2" customWidth="1"/>
    <col min="6142" max="6142" width="17" style="2" bestFit="1" customWidth="1"/>
    <col min="6143" max="6143" width="17.109375" style="2" customWidth="1"/>
    <col min="6144" max="6144" width="15.33203125" style="2" bestFit="1" customWidth="1"/>
    <col min="6145" max="6145" width="16.33203125" style="2" customWidth="1"/>
    <col min="6146" max="6146" width="18.5546875" style="2" bestFit="1" customWidth="1"/>
    <col min="6147" max="6147" width="22.44140625" style="2" bestFit="1" customWidth="1"/>
    <col min="6148" max="6148" width="20" style="2" customWidth="1"/>
    <col min="6149" max="6149" width="13.88671875" style="2" bestFit="1" customWidth="1"/>
    <col min="6150" max="6150" width="17.44140625" style="2" bestFit="1" customWidth="1"/>
    <col min="6151" max="6151" width="15.109375" style="2" customWidth="1"/>
    <col min="6152" max="6152" width="21.109375" style="2" customWidth="1"/>
    <col min="6153" max="6153" width="15.44140625" style="2" customWidth="1"/>
    <col min="6154" max="6154" width="13.44140625" style="2" customWidth="1"/>
    <col min="6155" max="6155" width="17.5546875" style="2" customWidth="1"/>
    <col min="6156" max="6156" width="15.6640625" style="2" customWidth="1"/>
    <col min="6157" max="6157" width="16.5546875" style="2" customWidth="1"/>
    <col min="6158" max="6158" width="18.44140625" style="2" customWidth="1"/>
    <col min="6159" max="6159" width="17.33203125" style="2" customWidth="1"/>
    <col min="6160" max="6161" width="17.6640625" style="2" customWidth="1"/>
    <col min="6162" max="6162" width="17.5546875" style="2" customWidth="1"/>
    <col min="6163" max="6163" width="22.88671875" style="2" bestFit="1" customWidth="1"/>
    <col min="6164" max="6164" width="17.6640625" style="2" customWidth="1"/>
    <col min="6165" max="6166" width="15.6640625" style="2" customWidth="1"/>
    <col min="6167" max="6167" width="17.44140625" style="2" bestFit="1" customWidth="1"/>
    <col min="6168" max="6168" width="18.109375" style="2" bestFit="1" customWidth="1"/>
    <col min="6169" max="6169" width="21.88671875" style="2" bestFit="1" customWidth="1"/>
    <col min="6170" max="6171" width="18.109375" style="2" customWidth="1"/>
    <col min="6172" max="6172" width="15.6640625" style="2" customWidth="1"/>
    <col min="6173" max="6173" width="19.5546875" style="2" customWidth="1"/>
    <col min="6174" max="6175" width="19.6640625" style="2" bestFit="1" customWidth="1"/>
    <col min="6176" max="6176" width="14.6640625" style="2" customWidth="1"/>
    <col min="6177" max="6177" width="11.88671875" style="2" customWidth="1"/>
    <col min="6178" max="6395" width="11.44140625" style="2"/>
    <col min="6396" max="6396" width="45.88671875" style="2" customWidth="1"/>
    <col min="6397" max="6397" width="19" style="2" customWidth="1"/>
    <col min="6398" max="6398" width="17" style="2" bestFit="1" customWidth="1"/>
    <col min="6399" max="6399" width="17.109375" style="2" customWidth="1"/>
    <col min="6400" max="6400" width="15.33203125" style="2" bestFit="1" customWidth="1"/>
    <col min="6401" max="6401" width="16.33203125" style="2" customWidth="1"/>
    <col min="6402" max="6402" width="18.5546875" style="2" bestFit="1" customWidth="1"/>
    <col min="6403" max="6403" width="22.44140625" style="2" bestFit="1" customWidth="1"/>
    <col min="6404" max="6404" width="20" style="2" customWidth="1"/>
    <col min="6405" max="6405" width="13.88671875" style="2" bestFit="1" customWidth="1"/>
    <col min="6406" max="6406" width="17.44140625" style="2" bestFit="1" customWidth="1"/>
    <col min="6407" max="6407" width="15.109375" style="2" customWidth="1"/>
    <col min="6408" max="6408" width="21.109375" style="2" customWidth="1"/>
    <col min="6409" max="6409" width="15.44140625" style="2" customWidth="1"/>
    <col min="6410" max="6410" width="13.44140625" style="2" customWidth="1"/>
    <col min="6411" max="6411" width="17.5546875" style="2" customWidth="1"/>
    <col min="6412" max="6412" width="15.6640625" style="2" customWidth="1"/>
    <col min="6413" max="6413" width="16.5546875" style="2" customWidth="1"/>
    <col min="6414" max="6414" width="18.44140625" style="2" customWidth="1"/>
    <col min="6415" max="6415" width="17.33203125" style="2" customWidth="1"/>
    <col min="6416" max="6417" width="17.6640625" style="2" customWidth="1"/>
    <col min="6418" max="6418" width="17.5546875" style="2" customWidth="1"/>
    <col min="6419" max="6419" width="22.88671875" style="2" bestFit="1" customWidth="1"/>
    <col min="6420" max="6420" width="17.6640625" style="2" customWidth="1"/>
    <col min="6421" max="6422" width="15.6640625" style="2" customWidth="1"/>
    <col min="6423" max="6423" width="17.44140625" style="2" bestFit="1" customWidth="1"/>
    <col min="6424" max="6424" width="18.109375" style="2" bestFit="1" customWidth="1"/>
    <col min="6425" max="6425" width="21.88671875" style="2" bestFit="1" customWidth="1"/>
    <col min="6426" max="6427" width="18.109375" style="2" customWidth="1"/>
    <col min="6428" max="6428" width="15.6640625" style="2" customWidth="1"/>
    <col min="6429" max="6429" width="19.5546875" style="2" customWidth="1"/>
    <col min="6430" max="6431" width="19.6640625" style="2" bestFit="1" customWidth="1"/>
    <col min="6432" max="6432" width="14.6640625" style="2" customWidth="1"/>
    <col min="6433" max="6433" width="11.88671875" style="2" customWidth="1"/>
    <col min="6434" max="6651" width="11.44140625" style="2"/>
    <col min="6652" max="6652" width="45.88671875" style="2" customWidth="1"/>
    <col min="6653" max="6653" width="19" style="2" customWidth="1"/>
    <col min="6654" max="6654" width="17" style="2" bestFit="1" customWidth="1"/>
    <col min="6655" max="6655" width="17.109375" style="2" customWidth="1"/>
    <col min="6656" max="6656" width="15.33203125" style="2" bestFit="1" customWidth="1"/>
    <col min="6657" max="6657" width="16.33203125" style="2" customWidth="1"/>
    <col min="6658" max="6658" width="18.5546875" style="2" bestFit="1" customWidth="1"/>
    <col min="6659" max="6659" width="22.44140625" style="2" bestFit="1" customWidth="1"/>
    <col min="6660" max="6660" width="20" style="2" customWidth="1"/>
    <col min="6661" max="6661" width="13.88671875" style="2" bestFit="1" customWidth="1"/>
    <col min="6662" max="6662" width="17.44140625" style="2" bestFit="1" customWidth="1"/>
    <col min="6663" max="6663" width="15.109375" style="2" customWidth="1"/>
    <col min="6664" max="6664" width="21.109375" style="2" customWidth="1"/>
    <col min="6665" max="6665" width="15.44140625" style="2" customWidth="1"/>
    <col min="6666" max="6666" width="13.44140625" style="2" customWidth="1"/>
    <col min="6667" max="6667" width="17.5546875" style="2" customWidth="1"/>
    <col min="6668" max="6668" width="15.6640625" style="2" customWidth="1"/>
    <col min="6669" max="6669" width="16.5546875" style="2" customWidth="1"/>
    <col min="6670" max="6670" width="18.44140625" style="2" customWidth="1"/>
    <col min="6671" max="6671" width="17.33203125" style="2" customWidth="1"/>
    <col min="6672" max="6673" width="17.6640625" style="2" customWidth="1"/>
    <col min="6674" max="6674" width="17.5546875" style="2" customWidth="1"/>
    <col min="6675" max="6675" width="22.88671875" style="2" bestFit="1" customWidth="1"/>
    <col min="6676" max="6676" width="17.6640625" style="2" customWidth="1"/>
    <col min="6677" max="6678" width="15.6640625" style="2" customWidth="1"/>
    <col min="6679" max="6679" width="17.44140625" style="2" bestFit="1" customWidth="1"/>
    <col min="6680" max="6680" width="18.109375" style="2" bestFit="1" customWidth="1"/>
    <col min="6681" max="6681" width="21.88671875" style="2" bestFit="1" customWidth="1"/>
    <col min="6682" max="6683" width="18.109375" style="2" customWidth="1"/>
    <col min="6684" max="6684" width="15.6640625" style="2" customWidth="1"/>
    <col min="6685" max="6685" width="19.5546875" style="2" customWidth="1"/>
    <col min="6686" max="6687" width="19.6640625" style="2" bestFit="1" customWidth="1"/>
    <col min="6688" max="6688" width="14.6640625" style="2" customWidth="1"/>
    <col min="6689" max="6689" width="11.88671875" style="2" customWidth="1"/>
    <col min="6690" max="6907" width="11.44140625" style="2"/>
    <col min="6908" max="6908" width="45.88671875" style="2" customWidth="1"/>
    <col min="6909" max="6909" width="19" style="2" customWidth="1"/>
    <col min="6910" max="6910" width="17" style="2" bestFit="1" customWidth="1"/>
    <col min="6911" max="6911" width="17.109375" style="2" customWidth="1"/>
    <col min="6912" max="6912" width="15.33203125" style="2" bestFit="1" customWidth="1"/>
    <col min="6913" max="6913" width="16.33203125" style="2" customWidth="1"/>
    <col min="6914" max="6914" width="18.5546875" style="2" bestFit="1" customWidth="1"/>
    <col min="6915" max="6915" width="22.44140625" style="2" bestFit="1" customWidth="1"/>
    <col min="6916" max="6916" width="20" style="2" customWidth="1"/>
    <col min="6917" max="6917" width="13.88671875" style="2" bestFit="1" customWidth="1"/>
    <col min="6918" max="6918" width="17.44140625" style="2" bestFit="1" customWidth="1"/>
    <col min="6919" max="6919" width="15.109375" style="2" customWidth="1"/>
    <col min="6920" max="6920" width="21.109375" style="2" customWidth="1"/>
    <col min="6921" max="6921" width="15.44140625" style="2" customWidth="1"/>
    <col min="6922" max="6922" width="13.44140625" style="2" customWidth="1"/>
    <col min="6923" max="6923" width="17.5546875" style="2" customWidth="1"/>
    <col min="6924" max="6924" width="15.6640625" style="2" customWidth="1"/>
    <col min="6925" max="6925" width="16.5546875" style="2" customWidth="1"/>
    <col min="6926" max="6926" width="18.44140625" style="2" customWidth="1"/>
    <col min="6927" max="6927" width="17.33203125" style="2" customWidth="1"/>
    <col min="6928" max="6929" width="17.6640625" style="2" customWidth="1"/>
    <col min="6930" max="6930" width="17.5546875" style="2" customWidth="1"/>
    <col min="6931" max="6931" width="22.88671875" style="2" bestFit="1" customWidth="1"/>
    <col min="6932" max="6932" width="17.6640625" style="2" customWidth="1"/>
    <col min="6933" max="6934" width="15.6640625" style="2" customWidth="1"/>
    <col min="6935" max="6935" width="17.44140625" style="2" bestFit="1" customWidth="1"/>
    <col min="6936" max="6936" width="18.109375" style="2" bestFit="1" customWidth="1"/>
    <col min="6937" max="6937" width="21.88671875" style="2" bestFit="1" customWidth="1"/>
    <col min="6938" max="6939" width="18.109375" style="2" customWidth="1"/>
    <col min="6940" max="6940" width="15.6640625" style="2" customWidth="1"/>
    <col min="6941" max="6941" width="19.5546875" style="2" customWidth="1"/>
    <col min="6942" max="6943" width="19.6640625" style="2" bestFit="1" customWidth="1"/>
    <col min="6944" max="6944" width="14.6640625" style="2" customWidth="1"/>
    <col min="6945" max="6945" width="11.88671875" style="2" customWidth="1"/>
    <col min="6946" max="7163" width="11.44140625" style="2"/>
    <col min="7164" max="7164" width="45.88671875" style="2" customWidth="1"/>
    <col min="7165" max="7165" width="19" style="2" customWidth="1"/>
    <col min="7166" max="7166" width="17" style="2" bestFit="1" customWidth="1"/>
    <col min="7167" max="7167" width="17.109375" style="2" customWidth="1"/>
    <col min="7168" max="7168" width="15.33203125" style="2" bestFit="1" customWidth="1"/>
    <col min="7169" max="7169" width="16.33203125" style="2" customWidth="1"/>
    <col min="7170" max="7170" width="18.5546875" style="2" bestFit="1" customWidth="1"/>
    <col min="7171" max="7171" width="22.44140625" style="2" bestFit="1" customWidth="1"/>
    <col min="7172" max="7172" width="20" style="2" customWidth="1"/>
    <col min="7173" max="7173" width="13.88671875" style="2" bestFit="1" customWidth="1"/>
    <col min="7174" max="7174" width="17.44140625" style="2" bestFit="1" customWidth="1"/>
    <col min="7175" max="7175" width="15.109375" style="2" customWidth="1"/>
    <col min="7176" max="7176" width="21.109375" style="2" customWidth="1"/>
    <col min="7177" max="7177" width="15.44140625" style="2" customWidth="1"/>
    <col min="7178" max="7178" width="13.44140625" style="2" customWidth="1"/>
    <col min="7179" max="7179" width="17.5546875" style="2" customWidth="1"/>
    <col min="7180" max="7180" width="15.6640625" style="2" customWidth="1"/>
    <col min="7181" max="7181" width="16.5546875" style="2" customWidth="1"/>
    <col min="7182" max="7182" width="18.44140625" style="2" customWidth="1"/>
    <col min="7183" max="7183" width="17.33203125" style="2" customWidth="1"/>
    <col min="7184" max="7185" width="17.6640625" style="2" customWidth="1"/>
    <col min="7186" max="7186" width="17.5546875" style="2" customWidth="1"/>
    <col min="7187" max="7187" width="22.88671875" style="2" bestFit="1" customWidth="1"/>
    <col min="7188" max="7188" width="17.6640625" style="2" customWidth="1"/>
    <col min="7189" max="7190" width="15.6640625" style="2" customWidth="1"/>
    <col min="7191" max="7191" width="17.44140625" style="2" bestFit="1" customWidth="1"/>
    <col min="7192" max="7192" width="18.109375" style="2" bestFit="1" customWidth="1"/>
    <col min="7193" max="7193" width="21.88671875" style="2" bestFit="1" customWidth="1"/>
    <col min="7194" max="7195" width="18.109375" style="2" customWidth="1"/>
    <col min="7196" max="7196" width="15.6640625" style="2" customWidth="1"/>
    <col min="7197" max="7197" width="19.5546875" style="2" customWidth="1"/>
    <col min="7198" max="7199" width="19.6640625" style="2" bestFit="1" customWidth="1"/>
    <col min="7200" max="7200" width="14.6640625" style="2" customWidth="1"/>
    <col min="7201" max="7201" width="11.88671875" style="2" customWidth="1"/>
    <col min="7202" max="7419" width="11.44140625" style="2"/>
    <col min="7420" max="7420" width="45.88671875" style="2" customWidth="1"/>
    <col min="7421" max="7421" width="19" style="2" customWidth="1"/>
    <col min="7422" max="7422" width="17" style="2" bestFit="1" customWidth="1"/>
    <col min="7423" max="7423" width="17.109375" style="2" customWidth="1"/>
    <col min="7424" max="7424" width="15.33203125" style="2" bestFit="1" customWidth="1"/>
    <col min="7425" max="7425" width="16.33203125" style="2" customWidth="1"/>
    <col min="7426" max="7426" width="18.5546875" style="2" bestFit="1" customWidth="1"/>
    <col min="7427" max="7427" width="22.44140625" style="2" bestFit="1" customWidth="1"/>
    <col min="7428" max="7428" width="20" style="2" customWidth="1"/>
    <col min="7429" max="7429" width="13.88671875" style="2" bestFit="1" customWidth="1"/>
    <col min="7430" max="7430" width="17.44140625" style="2" bestFit="1" customWidth="1"/>
    <col min="7431" max="7431" width="15.109375" style="2" customWidth="1"/>
    <col min="7432" max="7432" width="21.109375" style="2" customWidth="1"/>
    <col min="7433" max="7433" width="15.44140625" style="2" customWidth="1"/>
    <col min="7434" max="7434" width="13.44140625" style="2" customWidth="1"/>
    <col min="7435" max="7435" width="17.5546875" style="2" customWidth="1"/>
    <col min="7436" max="7436" width="15.6640625" style="2" customWidth="1"/>
    <col min="7437" max="7437" width="16.5546875" style="2" customWidth="1"/>
    <col min="7438" max="7438" width="18.44140625" style="2" customWidth="1"/>
    <col min="7439" max="7439" width="17.33203125" style="2" customWidth="1"/>
    <col min="7440" max="7441" width="17.6640625" style="2" customWidth="1"/>
    <col min="7442" max="7442" width="17.5546875" style="2" customWidth="1"/>
    <col min="7443" max="7443" width="22.88671875" style="2" bestFit="1" customWidth="1"/>
    <col min="7444" max="7444" width="17.6640625" style="2" customWidth="1"/>
    <col min="7445" max="7446" width="15.6640625" style="2" customWidth="1"/>
    <col min="7447" max="7447" width="17.44140625" style="2" bestFit="1" customWidth="1"/>
    <col min="7448" max="7448" width="18.109375" style="2" bestFit="1" customWidth="1"/>
    <col min="7449" max="7449" width="21.88671875" style="2" bestFit="1" customWidth="1"/>
    <col min="7450" max="7451" width="18.109375" style="2" customWidth="1"/>
    <col min="7452" max="7452" width="15.6640625" style="2" customWidth="1"/>
    <col min="7453" max="7453" width="19.5546875" style="2" customWidth="1"/>
    <col min="7454" max="7455" width="19.6640625" style="2" bestFit="1" customWidth="1"/>
    <col min="7456" max="7456" width="14.6640625" style="2" customWidth="1"/>
    <col min="7457" max="7457" width="11.88671875" style="2" customWidth="1"/>
    <col min="7458" max="7675" width="11.44140625" style="2"/>
    <col min="7676" max="7676" width="45.88671875" style="2" customWidth="1"/>
    <col min="7677" max="7677" width="19" style="2" customWidth="1"/>
    <col min="7678" max="7678" width="17" style="2" bestFit="1" customWidth="1"/>
    <col min="7679" max="7679" width="17.109375" style="2" customWidth="1"/>
    <col min="7680" max="7680" width="15.33203125" style="2" bestFit="1" customWidth="1"/>
    <col min="7681" max="7681" width="16.33203125" style="2" customWidth="1"/>
    <col min="7682" max="7682" width="18.5546875" style="2" bestFit="1" customWidth="1"/>
    <col min="7683" max="7683" width="22.44140625" style="2" bestFit="1" customWidth="1"/>
    <col min="7684" max="7684" width="20" style="2" customWidth="1"/>
    <col min="7685" max="7685" width="13.88671875" style="2" bestFit="1" customWidth="1"/>
    <col min="7686" max="7686" width="17.44140625" style="2" bestFit="1" customWidth="1"/>
    <col min="7687" max="7687" width="15.109375" style="2" customWidth="1"/>
    <col min="7688" max="7688" width="21.109375" style="2" customWidth="1"/>
    <col min="7689" max="7689" width="15.44140625" style="2" customWidth="1"/>
    <col min="7690" max="7690" width="13.44140625" style="2" customWidth="1"/>
    <col min="7691" max="7691" width="17.5546875" style="2" customWidth="1"/>
    <col min="7692" max="7692" width="15.6640625" style="2" customWidth="1"/>
    <col min="7693" max="7693" width="16.5546875" style="2" customWidth="1"/>
    <col min="7694" max="7694" width="18.44140625" style="2" customWidth="1"/>
    <col min="7695" max="7695" width="17.33203125" style="2" customWidth="1"/>
    <col min="7696" max="7697" width="17.6640625" style="2" customWidth="1"/>
    <col min="7698" max="7698" width="17.5546875" style="2" customWidth="1"/>
    <col min="7699" max="7699" width="22.88671875" style="2" bestFit="1" customWidth="1"/>
    <col min="7700" max="7700" width="17.6640625" style="2" customWidth="1"/>
    <col min="7701" max="7702" width="15.6640625" style="2" customWidth="1"/>
    <col min="7703" max="7703" width="17.44140625" style="2" bestFit="1" customWidth="1"/>
    <col min="7704" max="7704" width="18.109375" style="2" bestFit="1" customWidth="1"/>
    <col min="7705" max="7705" width="21.88671875" style="2" bestFit="1" customWidth="1"/>
    <col min="7706" max="7707" width="18.109375" style="2" customWidth="1"/>
    <col min="7708" max="7708" width="15.6640625" style="2" customWidth="1"/>
    <col min="7709" max="7709" width="19.5546875" style="2" customWidth="1"/>
    <col min="7710" max="7711" width="19.6640625" style="2" bestFit="1" customWidth="1"/>
    <col min="7712" max="7712" width="14.6640625" style="2" customWidth="1"/>
    <col min="7713" max="7713" width="11.88671875" style="2" customWidth="1"/>
    <col min="7714" max="7931" width="11.44140625" style="2"/>
    <col min="7932" max="7932" width="45.88671875" style="2" customWidth="1"/>
    <col min="7933" max="7933" width="19" style="2" customWidth="1"/>
    <col min="7934" max="7934" width="17" style="2" bestFit="1" customWidth="1"/>
    <col min="7935" max="7935" width="17.109375" style="2" customWidth="1"/>
    <col min="7936" max="7936" width="15.33203125" style="2" bestFit="1" customWidth="1"/>
    <col min="7937" max="7937" width="16.33203125" style="2" customWidth="1"/>
    <col min="7938" max="7938" width="18.5546875" style="2" bestFit="1" customWidth="1"/>
    <col min="7939" max="7939" width="22.44140625" style="2" bestFit="1" customWidth="1"/>
    <col min="7940" max="7940" width="20" style="2" customWidth="1"/>
    <col min="7941" max="7941" width="13.88671875" style="2" bestFit="1" customWidth="1"/>
    <col min="7942" max="7942" width="17.44140625" style="2" bestFit="1" customWidth="1"/>
    <col min="7943" max="7943" width="15.109375" style="2" customWidth="1"/>
    <col min="7944" max="7944" width="21.109375" style="2" customWidth="1"/>
    <col min="7945" max="7945" width="15.44140625" style="2" customWidth="1"/>
    <col min="7946" max="7946" width="13.44140625" style="2" customWidth="1"/>
    <col min="7947" max="7947" width="17.5546875" style="2" customWidth="1"/>
    <col min="7948" max="7948" width="15.6640625" style="2" customWidth="1"/>
    <col min="7949" max="7949" width="16.5546875" style="2" customWidth="1"/>
    <col min="7950" max="7950" width="18.44140625" style="2" customWidth="1"/>
    <col min="7951" max="7951" width="17.33203125" style="2" customWidth="1"/>
    <col min="7952" max="7953" width="17.6640625" style="2" customWidth="1"/>
    <col min="7954" max="7954" width="17.5546875" style="2" customWidth="1"/>
    <col min="7955" max="7955" width="22.88671875" style="2" bestFit="1" customWidth="1"/>
    <col min="7956" max="7956" width="17.6640625" style="2" customWidth="1"/>
    <col min="7957" max="7958" width="15.6640625" style="2" customWidth="1"/>
    <col min="7959" max="7959" width="17.44140625" style="2" bestFit="1" customWidth="1"/>
    <col min="7960" max="7960" width="18.109375" style="2" bestFit="1" customWidth="1"/>
    <col min="7961" max="7961" width="21.88671875" style="2" bestFit="1" customWidth="1"/>
    <col min="7962" max="7963" width="18.109375" style="2" customWidth="1"/>
    <col min="7964" max="7964" width="15.6640625" style="2" customWidth="1"/>
    <col min="7965" max="7965" width="19.5546875" style="2" customWidth="1"/>
    <col min="7966" max="7967" width="19.6640625" style="2" bestFit="1" customWidth="1"/>
    <col min="7968" max="7968" width="14.6640625" style="2" customWidth="1"/>
    <col min="7969" max="7969" width="11.88671875" style="2" customWidth="1"/>
    <col min="7970" max="8187" width="11.44140625" style="2"/>
    <col min="8188" max="8188" width="45.88671875" style="2" customWidth="1"/>
    <col min="8189" max="8189" width="19" style="2" customWidth="1"/>
    <col min="8190" max="8190" width="17" style="2" bestFit="1" customWidth="1"/>
    <col min="8191" max="8191" width="17.109375" style="2" customWidth="1"/>
    <col min="8192" max="8192" width="15.33203125" style="2" bestFit="1" customWidth="1"/>
    <col min="8193" max="8193" width="16.33203125" style="2" customWidth="1"/>
    <col min="8194" max="8194" width="18.5546875" style="2" bestFit="1" customWidth="1"/>
    <col min="8195" max="8195" width="22.44140625" style="2" bestFit="1" customWidth="1"/>
    <col min="8196" max="8196" width="20" style="2" customWidth="1"/>
    <col min="8197" max="8197" width="13.88671875" style="2" bestFit="1" customWidth="1"/>
    <col min="8198" max="8198" width="17.44140625" style="2" bestFit="1" customWidth="1"/>
    <col min="8199" max="8199" width="15.109375" style="2" customWidth="1"/>
    <col min="8200" max="8200" width="21.109375" style="2" customWidth="1"/>
    <col min="8201" max="8201" width="15.44140625" style="2" customWidth="1"/>
    <col min="8202" max="8202" width="13.44140625" style="2" customWidth="1"/>
    <col min="8203" max="8203" width="17.5546875" style="2" customWidth="1"/>
    <col min="8204" max="8204" width="15.6640625" style="2" customWidth="1"/>
    <col min="8205" max="8205" width="16.5546875" style="2" customWidth="1"/>
    <col min="8206" max="8206" width="18.44140625" style="2" customWidth="1"/>
    <col min="8207" max="8207" width="17.33203125" style="2" customWidth="1"/>
    <col min="8208" max="8209" width="17.6640625" style="2" customWidth="1"/>
    <col min="8210" max="8210" width="17.5546875" style="2" customWidth="1"/>
    <col min="8211" max="8211" width="22.88671875" style="2" bestFit="1" customWidth="1"/>
    <col min="8212" max="8212" width="17.6640625" style="2" customWidth="1"/>
    <col min="8213" max="8214" width="15.6640625" style="2" customWidth="1"/>
    <col min="8215" max="8215" width="17.44140625" style="2" bestFit="1" customWidth="1"/>
    <col min="8216" max="8216" width="18.109375" style="2" bestFit="1" customWidth="1"/>
    <col min="8217" max="8217" width="21.88671875" style="2" bestFit="1" customWidth="1"/>
    <col min="8218" max="8219" width="18.109375" style="2" customWidth="1"/>
    <col min="8220" max="8220" width="15.6640625" style="2" customWidth="1"/>
    <col min="8221" max="8221" width="19.5546875" style="2" customWidth="1"/>
    <col min="8222" max="8223" width="19.6640625" style="2" bestFit="1" customWidth="1"/>
    <col min="8224" max="8224" width="14.6640625" style="2" customWidth="1"/>
    <col min="8225" max="8225" width="11.88671875" style="2" customWidth="1"/>
    <col min="8226" max="8443" width="11.44140625" style="2"/>
    <col min="8444" max="8444" width="45.88671875" style="2" customWidth="1"/>
    <col min="8445" max="8445" width="19" style="2" customWidth="1"/>
    <col min="8446" max="8446" width="17" style="2" bestFit="1" customWidth="1"/>
    <col min="8447" max="8447" width="17.109375" style="2" customWidth="1"/>
    <col min="8448" max="8448" width="15.33203125" style="2" bestFit="1" customWidth="1"/>
    <col min="8449" max="8449" width="16.33203125" style="2" customWidth="1"/>
    <col min="8450" max="8450" width="18.5546875" style="2" bestFit="1" customWidth="1"/>
    <col min="8451" max="8451" width="22.44140625" style="2" bestFit="1" customWidth="1"/>
    <col min="8452" max="8452" width="20" style="2" customWidth="1"/>
    <col min="8453" max="8453" width="13.88671875" style="2" bestFit="1" customWidth="1"/>
    <col min="8454" max="8454" width="17.44140625" style="2" bestFit="1" customWidth="1"/>
    <col min="8455" max="8455" width="15.109375" style="2" customWidth="1"/>
    <col min="8456" max="8456" width="21.109375" style="2" customWidth="1"/>
    <col min="8457" max="8457" width="15.44140625" style="2" customWidth="1"/>
    <col min="8458" max="8458" width="13.44140625" style="2" customWidth="1"/>
    <col min="8459" max="8459" width="17.5546875" style="2" customWidth="1"/>
    <col min="8460" max="8460" width="15.6640625" style="2" customWidth="1"/>
    <col min="8461" max="8461" width="16.5546875" style="2" customWidth="1"/>
    <col min="8462" max="8462" width="18.44140625" style="2" customWidth="1"/>
    <col min="8463" max="8463" width="17.33203125" style="2" customWidth="1"/>
    <col min="8464" max="8465" width="17.6640625" style="2" customWidth="1"/>
    <col min="8466" max="8466" width="17.5546875" style="2" customWidth="1"/>
    <col min="8467" max="8467" width="22.88671875" style="2" bestFit="1" customWidth="1"/>
    <col min="8468" max="8468" width="17.6640625" style="2" customWidth="1"/>
    <col min="8469" max="8470" width="15.6640625" style="2" customWidth="1"/>
    <col min="8471" max="8471" width="17.44140625" style="2" bestFit="1" customWidth="1"/>
    <col min="8472" max="8472" width="18.109375" style="2" bestFit="1" customWidth="1"/>
    <col min="8473" max="8473" width="21.88671875" style="2" bestFit="1" customWidth="1"/>
    <col min="8474" max="8475" width="18.109375" style="2" customWidth="1"/>
    <col min="8476" max="8476" width="15.6640625" style="2" customWidth="1"/>
    <col min="8477" max="8477" width="19.5546875" style="2" customWidth="1"/>
    <col min="8478" max="8479" width="19.6640625" style="2" bestFit="1" customWidth="1"/>
    <col min="8480" max="8480" width="14.6640625" style="2" customWidth="1"/>
    <col min="8481" max="8481" width="11.88671875" style="2" customWidth="1"/>
    <col min="8482" max="8699" width="11.44140625" style="2"/>
    <col min="8700" max="8700" width="45.88671875" style="2" customWidth="1"/>
    <col min="8701" max="8701" width="19" style="2" customWidth="1"/>
    <col min="8702" max="8702" width="17" style="2" bestFit="1" customWidth="1"/>
    <col min="8703" max="8703" width="17.109375" style="2" customWidth="1"/>
    <col min="8704" max="8704" width="15.33203125" style="2" bestFit="1" customWidth="1"/>
    <col min="8705" max="8705" width="16.33203125" style="2" customWidth="1"/>
    <col min="8706" max="8706" width="18.5546875" style="2" bestFit="1" customWidth="1"/>
    <col min="8707" max="8707" width="22.44140625" style="2" bestFit="1" customWidth="1"/>
    <col min="8708" max="8708" width="20" style="2" customWidth="1"/>
    <col min="8709" max="8709" width="13.88671875" style="2" bestFit="1" customWidth="1"/>
    <col min="8710" max="8710" width="17.44140625" style="2" bestFit="1" customWidth="1"/>
    <col min="8711" max="8711" width="15.109375" style="2" customWidth="1"/>
    <col min="8712" max="8712" width="21.109375" style="2" customWidth="1"/>
    <col min="8713" max="8713" width="15.44140625" style="2" customWidth="1"/>
    <col min="8714" max="8714" width="13.44140625" style="2" customWidth="1"/>
    <col min="8715" max="8715" width="17.5546875" style="2" customWidth="1"/>
    <col min="8716" max="8716" width="15.6640625" style="2" customWidth="1"/>
    <col min="8717" max="8717" width="16.5546875" style="2" customWidth="1"/>
    <col min="8718" max="8718" width="18.44140625" style="2" customWidth="1"/>
    <col min="8719" max="8719" width="17.33203125" style="2" customWidth="1"/>
    <col min="8720" max="8721" width="17.6640625" style="2" customWidth="1"/>
    <col min="8722" max="8722" width="17.5546875" style="2" customWidth="1"/>
    <col min="8723" max="8723" width="22.88671875" style="2" bestFit="1" customWidth="1"/>
    <col min="8724" max="8724" width="17.6640625" style="2" customWidth="1"/>
    <col min="8725" max="8726" width="15.6640625" style="2" customWidth="1"/>
    <col min="8727" max="8727" width="17.44140625" style="2" bestFit="1" customWidth="1"/>
    <col min="8728" max="8728" width="18.109375" style="2" bestFit="1" customWidth="1"/>
    <col min="8729" max="8729" width="21.88671875" style="2" bestFit="1" customWidth="1"/>
    <col min="8730" max="8731" width="18.109375" style="2" customWidth="1"/>
    <col min="8732" max="8732" width="15.6640625" style="2" customWidth="1"/>
    <col min="8733" max="8733" width="19.5546875" style="2" customWidth="1"/>
    <col min="8734" max="8735" width="19.6640625" style="2" bestFit="1" customWidth="1"/>
    <col min="8736" max="8736" width="14.6640625" style="2" customWidth="1"/>
    <col min="8737" max="8737" width="11.88671875" style="2" customWidth="1"/>
    <col min="8738" max="8955" width="11.44140625" style="2"/>
    <col min="8956" max="8956" width="45.88671875" style="2" customWidth="1"/>
    <col min="8957" max="8957" width="19" style="2" customWidth="1"/>
    <col min="8958" max="8958" width="17" style="2" bestFit="1" customWidth="1"/>
    <col min="8959" max="8959" width="17.109375" style="2" customWidth="1"/>
    <col min="8960" max="8960" width="15.33203125" style="2" bestFit="1" customWidth="1"/>
    <col min="8961" max="8961" width="16.33203125" style="2" customWidth="1"/>
    <col min="8962" max="8962" width="18.5546875" style="2" bestFit="1" customWidth="1"/>
    <col min="8963" max="8963" width="22.44140625" style="2" bestFit="1" customWidth="1"/>
    <col min="8964" max="8964" width="20" style="2" customWidth="1"/>
    <col min="8965" max="8965" width="13.88671875" style="2" bestFit="1" customWidth="1"/>
    <col min="8966" max="8966" width="17.44140625" style="2" bestFit="1" customWidth="1"/>
    <col min="8967" max="8967" width="15.109375" style="2" customWidth="1"/>
    <col min="8968" max="8968" width="21.109375" style="2" customWidth="1"/>
    <col min="8969" max="8969" width="15.44140625" style="2" customWidth="1"/>
    <col min="8970" max="8970" width="13.44140625" style="2" customWidth="1"/>
    <col min="8971" max="8971" width="17.5546875" style="2" customWidth="1"/>
    <col min="8972" max="8972" width="15.6640625" style="2" customWidth="1"/>
    <col min="8973" max="8973" width="16.5546875" style="2" customWidth="1"/>
    <col min="8974" max="8974" width="18.44140625" style="2" customWidth="1"/>
    <col min="8975" max="8975" width="17.33203125" style="2" customWidth="1"/>
    <col min="8976" max="8977" width="17.6640625" style="2" customWidth="1"/>
    <col min="8978" max="8978" width="17.5546875" style="2" customWidth="1"/>
    <col min="8979" max="8979" width="22.88671875" style="2" bestFit="1" customWidth="1"/>
    <col min="8980" max="8980" width="17.6640625" style="2" customWidth="1"/>
    <col min="8981" max="8982" width="15.6640625" style="2" customWidth="1"/>
    <col min="8983" max="8983" width="17.44140625" style="2" bestFit="1" customWidth="1"/>
    <col min="8984" max="8984" width="18.109375" style="2" bestFit="1" customWidth="1"/>
    <col min="8985" max="8985" width="21.88671875" style="2" bestFit="1" customWidth="1"/>
    <col min="8986" max="8987" width="18.109375" style="2" customWidth="1"/>
    <col min="8988" max="8988" width="15.6640625" style="2" customWidth="1"/>
    <col min="8989" max="8989" width="19.5546875" style="2" customWidth="1"/>
    <col min="8990" max="8991" width="19.6640625" style="2" bestFit="1" customWidth="1"/>
    <col min="8992" max="8992" width="14.6640625" style="2" customWidth="1"/>
    <col min="8993" max="8993" width="11.88671875" style="2" customWidth="1"/>
    <col min="8994" max="9211" width="11.44140625" style="2"/>
    <col min="9212" max="9212" width="45.88671875" style="2" customWidth="1"/>
    <col min="9213" max="9213" width="19" style="2" customWidth="1"/>
    <col min="9214" max="9214" width="17" style="2" bestFit="1" customWidth="1"/>
    <col min="9215" max="9215" width="17.109375" style="2" customWidth="1"/>
    <col min="9216" max="9216" width="15.33203125" style="2" bestFit="1" customWidth="1"/>
    <col min="9217" max="9217" width="16.33203125" style="2" customWidth="1"/>
    <col min="9218" max="9218" width="18.5546875" style="2" bestFit="1" customWidth="1"/>
    <col min="9219" max="9219" width="22.44140625" style="2" bestFit="1" customWidth="1"/>
    <col min="9220" max="9220" width="20" style="2" customWidth="1"/>
    <col min="9221" max="9221" width="13.88671875" style="2" bestFit="1" customWidth="1"/>
    <col min="9222" max="9222" width="17.44140625" style="2" bestFit="1" customWidth="1"/>
    <col min="9223" max="9223" width="15.109375" style="2" customWidth="1"/>
    <col min="9224" max="9224" width="21.109375" style="2" customWidth="1"/>
    <col min="9225" max="9225" width="15.44140625" style="2" customWidth="1"/>
    <col min="9226" max="9226" width="13.44140625" style="2" customWidth="1"/>
    <col min="9227" max="9227" width="17.5546875" style="2" customWidth="1"/>
    <col min="9228" max="9228" width="15.6640625" style="2" customWidth="1"/>
    <col min="9229" max="9229" width="16.5546875" style="2" customWidth="1"/>
    <col min="9230" max="9230" width="18.44140625" style="2" customWidth="1"/>
    <col min="9231" max="9231" width="17.33203125" style="2" customWidth="1"/>
    <col min="9232" max="9233" width="17.6640625" style="2" customWidth="1"/>
    <col min="9234" max="9234" width="17.5546875" style="2" customWidth="1"/>
    <col min="9235" max="9235" width="22.88671875" style="2" bestFit="1" customWidth="1"/>
    <col min="9236" max="9236" width="17.6640625" style="2" customWidth="1"/>
    <col min="9237" max="9238" width="15.6640625" style="2" customWidth="1"/>
    <col min="9239" max="9239" width="17.44140625" style="2" bestFit="1" customWidth="1"/>
    <col min="9240" max="9240" width="18.109375" style="2" bestFit="1" customWidth="1"/>
    <col min="9241" max="9241" width="21.88671875" style="2" bestFit="1" customWidth="1"/>
    <col min="9242" max="9243" width="18.109375" style="2" customWidth="1"/>
    <col min="9244" max="9244" width="15.6640625" style="2" customWidth="1"/>
    <col min="9245" max="9245" width="19.5546875" style="2" customWidth="1"/>
    <col min="9246" max="9247" width="19.6640625" style="2" bestFit="1" customWidth="1"/>
    <col min="9248" max="9248" width="14.6640625" style="2" customWidth="1"/>
    <col min="9249" max="9249" width="11.88671875" style="2" customWidth="1"/>
    <col min="9250" max="9467" width="11.44140625" style="2"/>
    <col min="9468" max="9468" width="45.88671875" style="2" customWidth="1"/>
    <col min="9469" max="9469" width="19" style="2" customWidth="1"/>
    <col min="9470" max="9470" width="17" style="2" bestFit="1" customWidth="1"/>
    <col min="9471" max="9471" width="17.109375" style="2" customWidth="1"/>
    <col min="9472" max="9472" width="15.33203125" style="2" bestFit="1" customWidth="1"/>
    <col min="9473" max="9473" width="16.33203125" style="2" customWidth="1"/>
    <col min="9474" max="9474" width="18.5546875" style="2" bestFit="1" customWidth="1"/>
    <col min="9475" max="9475" width="22.44140625" style="2" bestFit="1" customWidth="1"/>
    <col min="9476" max="9476" width="20" style="2" customWidth="1"/>
    <col min="9477" max="9477" width="13.88671875" style="2" bestFit="1" customWidth="1"/>
    <col min="9478" max="9478" width="17.44140625" style="2" bestFit="1" customWidth="1"/>
    <col min="9479" max="9479" width="15.109375" style="2" customWidth="1"/>
    <col min="9480" max="9480" width="21.109375" style="2" customWidth="1"/>
    <col min="9481" max="9481" width="15.44140625" style="2" customWidth="1"/>
    <col min="9482" max="9482" width="13.44140625" style="2" customWidth="1"/>
    <col min="9483" max="9483" width="17.5546875" style="2" customWidth="1"/>
    <col min="9484" max="9484" width="15.6640625" style="2" customWidth="1"/>
    <col min="9485" max="9485" width="16.5546875" style="2" customWidth="1"/>
    <col min="9486" max="9486" width="18.44140625" style="2" customWidth="1"/>
    <col min="9487" max="9487" width="17.33203125" style="2" customWidth="1"/>
    <col min="9488" max="9489" width="17.6640625" style="2" customWidth="1"/>
    <col min="9490" max="9490" width="17.5546875" style="2" customWidth="1"/>
    <col min="9491" max="9491" width="22.88671875" style="2" bestFit="1" customWidth="1"/>
    <col min="9492" max="9492" width="17.6640625" style="2" customWidth="1"/>
    <col min="9493" max="9494" width="15.6640625" style="2" customWidth="1"/>
    <col min="9495" max="9495" width="17.44140625" style="2" bestFit="1" customWidth="1"/>
    <col min="9496" max="9496" width="18.109375" style="2" bestFit="1" customWidth="1"/>
    <col min="9497" max="9497" width="21.88671875" style="2" bestFit="1" customWidth="1"/>
    <col min="9498" max="9499" width="18.109375" style="2" customWidth="1"/>
    <col min="9500" max="9500" width="15.6640625" style="2" customWidth="1"/>
    <col min="9501" max="9501" width="19.5546875" style="2" customWidth="1"/>
    <col min="9502" max="9503" width="19.6640625" style="2" bestFit="1" customWidth="1"/>
    <col min="9504" max="9504" width="14.6640625" style="2" customWidth="1"/>
    <col min="9505" max="9505" width="11.88671875" style="2" customWidth="1"/>
    <col min="9506" max="9723" width="11.44140625" style="2"/>
    <col min="9724" max="9724" width="45.88671875" style="2" customWidth="1"/>
    <col min="9725" max="9725" width="19" style="2" customWidth="1"/>
    <col min="9726" max="9726" width="17" style="2" bestFit="1" customWidth="1"/>
    <col min="9727" max="9727" width="17.109375" style="2" customWidth="1"/>
    <col min="9728" max="9728" width="15.33203125" style="2" bestFit="1" customWidth="1"/>
    <col min="9729" max="9729" width="16.33203125" style="2" customWidth="1"/>
    <col min="9730" max="9730" width="18.5546875" style="2" bestFit="1" customWidth="1"/>
    <col min="9731" max="9731" width="22.44140625" style="2" bestFit="1" customWidth="1"/>
    <col min="9732" max="9732" width="20" style="2" customWidth="1"/>
    <col min="9733" max="9733" width="13.88671875" style="2" bestFit="1" customWidth="1"/>
    <col min="9734" max="9734" width="17.44140625" style="2" bestFit="1" customWidth="1"/>
    <col min="9735" max="9735" width="15.109375" style="2" customWidth="1"/>
    <col min="9736" max="9736" width="21.109375" style="2" customWidth="1"/>
    <col min="9737" max="9737" width="15.44140625" style="2" customWidth="1"/>
    <col min="9738" max="9738" width="13.44140625" style="2" customWidth="1"/>
    <col min="9739" max="9739" width="17.5546875" style="2" customWidth="1"/>
    <col min="9740" max="9740" width="15.6640625" style="2" customWidth="1"/>
    <col min="9741" max="9741" width="16.5546875" style="2" customWidth="1"/>
    <col min="9742" max="9742" width="18.44140625" style="2" customWidth="1"/>
    <col min="9743" max="9743" width="17.33203125" style="2" customWidth="1"/>
    <col min="9744" max="9745" width="17.6640625" style="2" customWidth="1"/>
    <col min="9746" max="9746" width="17.5546875" style="2" customWidth="1"/>
    <col min="9747" max="9747" width="22.88671875" style="2" bestFit="1" customWidth="1"/>
    <col min="9748" max="9748" width="17.6640625" style="2" customWidth="1"/>
    <col min="9749" max="9750" width="15.6640625" style="2" customWidth="1"/>
    <col min="9751" max="9751" width="17.44140625" style="2" bestFit="1" customWidth="1"/>
    <col min="9752" max="9752" width="18.109375" style="2" bestFit="1" customWidth="1"/>
    <col min="9753" max="9753" width="21.88671875" style="2" bestFit="1" customWidth="1"/>
    <col min="9754" max="9755" width="18.109375" style="2" customWidth="1"/>
    <col min="9756" max="9756" width="15.6640625" style="2" customWidth="1"/>
    <col min="9757" max="9757" width="19.5546875" style="2" customWidth="1"/>
    <col min="9758" max="9759" width="19.6640625" style="2" bestFit="1" customWidth="1"/>
    <col min="9760" max="9760" width="14.6640625" style="2" customWidth="1"/>
    <col min="9761" max="9761" width="11.88671875" style="2" customWidth="1"/>
    <col min="9762" max="9979" width="11.44140625" style="2"/>
    <col min="9980" max="9980" width="45.88671875" style="2" customWidth="1"/>
    <col min="9981" max="9981" width="19" style="2" customWidth="1"/>
    <col min="9982" max="9982" width="17" style="2" bestFit="1" customWidth="1"/>
    <col min="9983" max="9983" width="17.109375" style="2" customWidth="1"/>
    <col min="9984" max="9984" width="15.33203125" style="2" bestFit="1" customWidth="1"/>
    <col min="9985" max="9985" width="16.33203125" style="2" customWidth="1"/>
    <col min="9986" max="9986" width="18.5546875" style="2" bestFit="1" customWidth="1"/>
    <col min="9987" max="9987" width="22.44140625" style="2" bestFit="1" customWidth="1"/>
    <col min="9988" max="9988" width="20" style="2" customWidth="1"/>
    <col min="9989" max="9989" width="13.88671875" style="2" bestFit="1" customWidth="1"/>
    <col min="9990" max="9990" width="17.44140625" style="2" bestFit="1" customWidth="1"/>
    <col min="9991" max="9991" width="15.109375" style="2" customWidth="1"/>
    <col min="9992" max="9992" width="21.109375" style="2" customWidth="1"/>
    <col min="9993" max="9993" width="15.44140625" style="2" customWidth="1"/>
    <col min="9994" max="9994" width="13.44140625" style="2" customWidth="1"/>
    <col min="9995" max="9995" width="17.5546875" style="2" customWidth="1"/>
    <col min="9996" max="9996" width="15.6640625" style="2" customWidth="1"/>
    <col min="9997" max="9997" width="16.5546875" style="2" customWidth="1"/>
    <col min="9998" max="9998" width="18.44140625" style="2" customWidth="1"/>
    <col min="9999" max="9999" width="17.33203125" style="2" customWidth="1"/>
    <col min="10000" max="10001" width="17.6640625" style="2" customWidth="1"/>
    <col min="10002" max="10002" width="17.5546875" style="2" customWidth="1"/>
    <col min="10003" max="10003" width="22.88671875" style="2" bestFit="1" customWidth="1"/>
    <col min="10004" max="10004" width="17.6640625" style="2" customWidth="1"/>
    <col min="10005" max="10006" width="15.6640625" style="2" customWidth="1"/>
    <col min="10007" max="10007" width="17.44140625" style="2" bestFit="1" customWidth="1"/>
    <col min="10008" max="10008" width="18.109375" style="2" bestFit="1" customWidth="1"/>
    <col min="10009" max="10009" width="21.88671875" style="2" bestFit="1" customWidth="1"/>
    <col min="10010" max="10011" width="18.109375" style="2" customWidth="1"/>
    <col min="10012" max="10012" width="15.6640625" style="2" customWidth="1"/>
    <col min="10013" max="10013" width="19.5546875" style="2" customWidth="1"/>
    <col min="10014" max="10015" width="19.6640625" style="2" bestFit="1" customWidth="1"/>
    <col min="10016" max="10016" width="14.6640625" style="2" customWidth="1"/>
    <col min="10017" max="10017" width="11.88671875" style="2" customWidth="1"/>
    <col min="10018" max="10235" width="11.44140625" style="2"/>
    <col min="10236" max="10236" width="45.88671875" style="2" customWidth="1"/>
    <col min="10237" max="10237" width="19" style="2" customWidth="1"/>
    <col min="10238" max="10238" width="17" style="2" bestFit="1" customWidth="1"/>
    <col min="10239" max="10239" width="17.109375" style="2" customWidth="1"/>
    <col min="10240" max="10240" width="15.33203125" style="2" bestFit="1" customWidth="1"/>
    <col min="10241" max="10241" width="16.33203125" style="2" customWidth="1"/>
    <col min="10242" max="10242" width="18.5546875" style="2" bestFit="1" customWidth="1"/>
    <col min="10243" max="10243" width="22.44140625" style="2" bestFit="1" customWidth="1"/>
    <col min="10244" max="10244" width="20" style="2" customWidth="1"/>
    <col min="10245" max="10245" width="13.88671875" style="2" bestFit="1" customWidth="1"/>
    <col min="10246" max="10246" width="17.44140625" style="2" bestFit="1" customWidth="1"/>
    <col min="10247" max="10247" width="15.109375" style="2" customWidth="1"/>
    <col min="10248" max="10248" width="21.109375" style="2" customWidth="1"/>
    <col min="10249" max="10249" width="15.44140625" style="2" customWidth="1"/>
    <col min="10250" max="10250" width="13.44140625" style="2" customWidth="1"/>
    <col min="10251" max="10251" width="17.5546875" style="2" customWidth="1"/>
    <col min="10252" max="10252" width="15.6640625" style="2" customWidth="1"/>
    <col min="10253" max="10253" width="16.5546875" style="2" customWidth="1"/>
    <col min="10254" max="10254" width="18.44140625" style="2" customWidth="1"/>
    <col min="10255" max="10255" width="17.33203125" style="2" customWidth="1"/>
    <col min="10256" max="10257" width="17.6640625" style="2" customWidth="1"/>
    <col min="10258" max="10258" width="17.5546875" style="2" customWidth="1"/>
    <col min="10259" max="10259" width="22.88671875" style="2" bestFit="1" customWidth="1"/>
    <col min="10260" max="10260" width="17.6640625" style="2" customWidth="1"/>
    <col min="10261" max="10262" width="15.6640625" style="2" customWidth="1"/>
    <col min="10263" max="10263" width="17.44140625" style="2" bestFit="1" customWidth="1"/>
    <col min="10264" max="10264" width="18.109375" style="2" bestFit="1" customWidth="1"/>
    <col min="10265" max="10265" width="21.88671875" style="2" bestFit="1" customWidth="1"/>
    <col min="10266" max="10267" width="18.109375" style="2" customWidth="1"/>
    <col min="10268" max="10268" width="15.6640625" style="2" customWidth="1"/>
    <col min="10269" max="10269" width="19.5546875" style="2" customWidth="1"/>
    <col min="10270" max="10271" width="19.6640625" style="2" bestFit="1" customWidth="1"/>
    <col min="10272" max="10272" width="14.6640625" style="2" customWidth="1"/>
    <col min="10273" max="10273" width="11.88671875" style="2" customWidth="1"/>
    <col min="10274" max="10491" width="11.44140625" style="2"/>
    <col min="10492" max="10492" width="45.88671875" style="2" customWidth="1"/>
    <col min="10493" max="10493" width="19" style="2" customWidth="1"/>
    <col min="10494" max="10494" width="17" style="2" bestFit="1" customWidth="1"/>
    <col min="10495" max="10495" width="17.109375" style="2" customWidth="1"/>
    <col min="10496" max="10496" width="15.33203125" style="2" bestFit="1" customWidth="1"/>
    <col min="10497" max="10497" width="16.33203125" style="2" customWidth="1"/>
    <col min="10498" max="10498" width="18.5546875" style="2" bestFit="1" customWidth="1"/>
    <col min="10499" max="10499" width="22.44140625" style="2" bestFit="1" customWidth="1"/>
    <col min="10500" max="10500" width="20" style="2" customWidth="1"/>
    <col min="10501" max="10501" width="13.88671875" style="2" bestFit="1" customWidth="1"/>
    <col min="10502" max="10502" width="17.44140625" style="2" bestFit="1" customWidth="1"/>
    <col min="10503" max="10503" width="15.109375" style="2" customWidth="1"/>
    <col min="10504" max="10504" width="21.109375" style="2" customWidth="1"/>
    <col min="10505" max="10505" width="15.44140625" style="2" customWidth="1"/>
    <col min="10506" max="10506" width="13.44140625" style="2" customWidth="1"/>
    <col min="10507" max="10507" width="17.5546875" style="2" customWidth="1"/>
    <col min="10508" max="10508" width="15.6640625" style="2" customWidth="1"/>
    <col min="10509" max="10509" width="16.5546875" style="2" customWidth="1"/>
    <col min="10510" max="10510" width="18.44140625" style="2" customWidth="1"/>
    <col min="10511" max="10511" width="17.33203125" style="2" customWidth="1"/>
    <col min="10512" max="10513" width="17.6640625" style="2" customWidth="1"/>
    <col min="10514" max="10514" width="17.5546875" style="2" customWidth="1"/>
    <col min="10515" max="10515" width="22.88671875" style="2" bestFit="1" customWidth="1"/>
    <col min="10516" max="10516" width="17.6640625" style="2" customWidth="1"/>
    <col min="10517" max="10518" width="15.6640625" style="2" customWidth="1"/>
    <col min="10519" max="10519" width="17.44140625" style="2" bestFit="1" customWidth="1"/>
    <col min="10520" max="10520" width="18.109375" style="2" bestFit="1" customWidth="1"/>
    <col min="10521" max="10521" width="21.88671875" style="2" bestFit="1" customWidth="1"/>
    <col min="10522" max="10523" width="18.109375" style="2" customWidth="1"/>
    <col min="10524" max="10524" width="15.6640625" style="2" customWidth="1"/>
    <col min="10525" max="10525" width="19.5546875" style="2" customWidth="1"/>
    <col min="10526" max="10527" width="19.6640625" style="2" bestFit="1" customWidth="1"/>
    <col min="10528" max="10528" width="14.6640625" style="2" customWidth="1"/>
    <col min="10529" max="10529" width="11.88671875" style="2" customWidth="1"/>
    <col min="10530" max="10747" width="11.44140625" style="2"/>
    <col min="10748" max="10748" width="45.88671875" style="2" customWidth="1"/>
    <col min="10749" max="10749" width="19" style="2" customWidth="1"/>
    <col min="10750" max="10750" width="17" style="2" bestFit="1" customWidth="1"/>
    <col min="10751" max="10751" width="17.109375" style="2" customWidth="1"/>
    <col min="10752" max="10752" width="15.33203125" style="2" bestFit="1" customWidth="1"/>
    <col min="10753" max="10753" width="16.33203125" style="2" customWidth="1"/>
    <col min="10754" max="10754" width="18.5546875" style="2" bestFit="1" customWidth="1"/>
    <col min="10755" max="10755" width="22.44140625" style="2" bestFit="1" customWidth="1"/>
    <col min="10756" max="10756" width="20" style="2" customWidth="1"/>
    <col min="10757" max="10757" width="13.88671875" style="2" bestFit="1" customWidth="1"/>
    <col min="10758" max="10758" width="17.44140625" style="2" bestFit="1" customWidth="1"/>
    <col min="10759" max="10759" width="15.109375" style="2" customWidth="1"/>
    <col min="10760" max="10760" width="21.109375" style="2" customWidth="1"/>
    <col min="10761" max="10761" width="15.44140625" style="2" customWidth="1"/>
    <col min="10762" max="10762" width="13.44140625" style="2" customWidth="1"/>
    <col min="10763" max="10763" width="17.5546875" style="2" customWidth="1"/>
    <col min="10764" max="10764" width="15.6640625" style="2" customWidth="1"/>
    <col min="10765" max="10765" width="16.5546875" style="2" customWidth="1"/>
    <col min="10766" max="10766" width="18.44140625" style="2" customWidth="1"/>
    <col min="10767" max="10767" width="17.33203125" style="2" customWidth="1"/>
    <col min="10768" max="10769" width="17.6640625" style="2" customWidth="1"/>
    <col min="10770" max="10770" width="17.5546875" style="2" customWidth="1"/>
    <col min="10771" max="10771" width="22.88671875" style="2" bestFit="1" customWidth="1"/>
    <col min="10772" max="10772" width="17.6640625" style="2" customWidth="1"/>
    <col min="10773" max="10774" width="15.6640625" style="2" customWidth="1"/>
    <col min="10775" max="10775" width="17.44140625" style="2" bestFit="1" customWidth="1"/>
    <col min="10776" max="10776" width="18.109375" style="2" bestFit="1" customWidth="1"/>
    <col min="10777" max="10777" width="21.88671875" style="2" bestFit="1" customWidth="1"/>
    <col min="10778" max="10779" width="18.109375" style="2" customWidth="1"/>
    <col min="10780" max="10780" width="15.6640625" style="2" customWidth="1"/>
    <col min="10781" max="10781" width="19.5546875" style="2" customWidth="1"/>
    <col min="10782" max="10783" width="19.6640625" style="2" bestFit="1" customWidth="1"/>
    <col min="10784" max="10784" width="14.6640625" style="2" customWidth="1"/>
    <col min="10785" max="10785" width="11.88671875" style="2" customWidth="1"/>
    <col min="10786" max="11003" width="11.44140625" style="2"/>
    <col min="11004" max="11004" width="45.88671875" style="2" customWidth="1"/>
    <col min="11005" max="11005" width="19" style="2" customWidth="1"/>
    <col min="11006" max="11006" width="17" style="2" bestFit="1" customWidth="1"/>
    <col min="11007" max="11007" width="17.109375" style="2" customWidth="1"/>
    <col min="11008" max="11008" width="15.33203125" style="2" bestFit="1" customWidth="1"/>
    <col min="11009" max="11009" width="16.33203125" style="2" customWidth="1"/>
    <col min="11010" max="11010" width="18.5546875" style="2" bestFit="1" customWidth="1"/>
    <col min="11011" max="11011" width="22.44140625" style="2" bestFit="1" customWidth="1"/>
    <col min="11012" max="11012" width="20" style="2" customWidth="1"/>
    <col min="11013" max="11013" width="13.88671875" style="2" bestFit="1" customWidth="1"/>
    <col min="11014" max="11014" width="17.44140625" style="2" bestFit="1" customWidth="1"/>
    <col min="11015" max="11015" width="15.109375" style="2" customWidth="1"/>
    <col min="11016" max="11016" width="21.109375" style="2" customWidth="1"/>
    <col min="11017" max="11017" width="15.44140625" style="2" customWidth="1"/>
    <col min="11018" max="11018" width="13.44140625" style="2" customWidth="1"/>
    <col min="11019" max="11019" width="17.5546875" style="2" customWidth="1"/>
    <col min="11020" max="11020" width="15.6640625" style="2" customWidth="1"/>
    <col min="11021" max="11021" width="16.5546875" style="2" customWidth="1"/>
    <col min="11022" max="11022" width="18.44140625" style="2" customWidth="1"/>
    <col min="11023" max="11023" width="17.33203125" style="2" customWidth="1"/>
    <col min="11024" max="11025" width="17.6640625" style="2" customWidth="1"/>
    <col min="11026" max="11026" width="17.5546875" style="2" customWidth="1"/>
    <col min="11027" max="11027" width="22.88671875" style="2" bestFit="1" customWidth="1"/>
    <col min="11028" max="11028" width="17.6640625" style="2" customWidth="1"/>
    <col min="11029" max="11030" width="15.6640625" style="2" customWidth="1"/>
    <col min="11031" max="11031" width="17.44140625" style="2" bestFit="1" customWidth="1"/>
    <col min="11032" max="11032" width="18.109375" style="2" bestFit="1" customWidth="1"/>
    <col min="11033" max="11033" width="21.88671875" style="2" bestFit="1" customWidth="1"/>
    <col min="11034" max="11035" width="18.109375" style="2" customWidth="1"/>
    <col min="11036" max="11036" width="15.6640625" style="2" customWidth="1"/>
    <col min="11037" max="11037" width="19.5546875" style="2" customWidth="1"/>
    <col min="11038" max="11039" width="19.6640625" style="2" bestFit="1" customWidth="1"/>
    <col min="11040" max="11040" width="14.6640625" style="2" customWidth="1"/>
    <col min="11041" max="11041" width="11.88671875" style="2" customWidth="1"/>
    <col min="11042" max="11259" width="11.44140625" style="2"/>
    <col min="11260" max="11260" width="45.88671875" style="2" customWidth="1"/>
    <col min="11261" max="11261" width="19" style="2" customWidth="1"/>
    <col min="11262" max="11262" width="17" style="2" bestFit="1" customWidth="1"/>
    <col min="11263" max="11263" width="17.109375" style="2" customWidth="1"/>
    <col min="11264" max="11264" width="15.33203125" style="2" bestFit="1" customWidth="1"/>
    <col min="11265" max="11265" width="16.33203125" style="2" customWidth="1"/>
    <col min="11266" max="11266" width="18.5546875" style="2" bestFit="1" customWidth="1"/>
    <col min="11267" max="11267" width="22.44140625" style="2" bestFit="1" customWidth="1"/>
    <col min="11268" max="11268" width="20" style="2" customWidth="1"/>
    <col min="11269" max="11269" width="13.88671875" style="2" bestFit="1" customWidth="1"/>
    <col min="11270" max="11270" width="17.44140625" style="2" bestFit="1" customWidth="1"/>
    <col min="11271" max="11271" width="15.109375" style="2" customWidth="1"/>
    <col min="11272" max="11272" width="21.109375" style="2" customWidth="1"/>
    <col min="11273" max="11273" width="15.44140625" style="2" customWidth="1"/>
    <col min="11274" max="11274" width="13.44140625" style="2" customWidth="1"/>
    <col min="11275" max="11275" width="17.5546875" style="2" customWidth="1"/>
    <col min="11276" max="11276" width="15.6640625" style="2" customWidth="1"/>
    <col min="11277" max="11277" width="16.5546875" style="2" customWidth="1"/>
    <col min="11278" max="11278" width="18.44140625" style="2" customWidth="1"/>
    <col min="11279" max="11279" width="17.33203125" style="2" customWidth="1"/>
    <col min="11280" max="11281" width="17.6640625" style="2" customWidth="1"/>
    <col min="11282" max="11282" width="17.5546875" style="2" customWidth="1"/>
    <col min="11283" max="11283" width="22.88671875" style="2" bestFit="1" customWidth="1"/>
    <col min="11284" max="11284" width="17.6640625" style="2" customWidth="1"/>
    <col min="11285" max="11286" width="15.6640625" style="2" customWidth="1"/>
    <col min="11287" max="11287" width="17.44140625" style="2" bestFit="1" customWidth="1"/>
    <col min="11288" max="11288" width="18.109375" style="2" bestFit="1" customWidth="1"/>
    <col min="11289" max="11289" width="21.88671875" style="2" bestFit="1" customWidth="1"/>
    <col min="11290" max="11291" width="18.109375" style="2" customWidth="1"/>
    <col min="11292" max="11292" width="15.6640625" style="2" customWidth="1"/>
    <col min="11293" max="11293" width="19.5546875" style="2" customWidth="1"/>
    <col min="11294" max="11295" width="19.6640625" style="2" bestFit="1" customWidth="1"/>
    <col min="11296" max="11296" width="14.6640625" style="2" customWidth="1"/>
    <col min="11297" max="11297" width="11.88671875" style="2" customWidth="1"/>
    <col min="11298" max="11515" width="11.44140625" style="2"/>
    <col min="11516" max="11516" width="45.88671875" style="2" customWidth="1"/>
    <col min="11517" max="11517" width="19" style="2" customWidth="1"/>
    <col min="11518" max="11518" width="17" style="2" bestFit="1" customWidth="1"/>
    <col min="11519" max="11519" width="17.109375" style="2" customWidth="1"/>
    <col min="11520" max="11520" width="15.33203125" style="2" bestFit="1" customWidth="1"/>
    <col min="11521" max="11521" width="16.33203125" style="2" customWidth="1"/>
    <col min="11522" max="11522" width="18.5546875" style="2" bestFit="1" customWidth="1"/>
    <col min="11523" max="11523" width="22.44140625" style="2" bestFit="1" customWidth="1"/>
    <col min="11524" max="11524" width="20" style="2" customWidth="1"/>
    <col min="11525" max="11525" width="13.88671875" style="2" bestFit="1" customWidth="1"/>
    <col min="11526" max="11526" width="17.44140625" style="2" bestFit="1" customWidth="1"/>
    <col min="11527" max="11527" width="15.109375" style="2" customWidth="1"/>
    <col min="11528" max="11528" width="21.109375" style="2" customWidth="1"/>
    <col min="11529" max="11529" width="15.44140625" style="2" customWidth="1"/>
    <col min="11530" max="11530" width="13.44140625" style="2" customWidth="1"/>
    <col min="11531" max="11531" width="17.5546875" style="2" customWidth="1"/>
    <col min="11532" max="11532" width="15.6640625" style="2" customWidth="1"/>
    <col min="11533" max="11533" width="16.5546875" style="2" customWidth="1"/>
    <col min="11534" max="11534" width="18.44140625" style="2" customWidth="1"/>
    <col min="11535" max="11535" width="17.33203125" style="2" customWidth="1"/>
    <col min="11536" max="11537" width="17.6640625" style="2" customWidth="1"/>
    <col min="11538" max="11538" width="17.5546875" style="2" customWidth="1"/>
    <col min="11539" max="11539" width="22.88671875" style="2" bestFit="1" customWidth="1"/>
    <col min="11540" max="11540" width="17.6640625" style="2" customWidth="1"/>
    <col min="11541" max="11542" width="15.6640625" style="2" customWidth="1"/>
    <col min="11543" max="11543" width="17.44140625" style="2" bestFit="1" customWidth="1"/>
    <col min="11544" max="11544" width="18.109375" style="2" bestFit="1" customWidth="1"/>
    <col min="11545" max="11545" width="21.88671875" style="2" bestFit="1" customWidth="1"/>
    <col min="11546" max="11547" width="18.109375" style="2" customWidth="1"/>
    <col min="11548" max="11548" width="15.6640625" style="2" customWidth="1"/>
    <col min="11549" max="11549" width="19.5546875" style="2" customWidth="1"/>
    <col min="11550" max="11551" width="19.6640625" style="2" bestFit="1" customWidth="1"/>
    <col min="11552" max="11552" width="14.6640625" style="2" customWidth="1"/>
    <col min="11553" max="11553" width="11.88671875" style="2" customWidth="1"/>
    <col min="11554" max="11771" width="11.44140625" style="2"/>
    <col min="11772" max="11772" width="45.88671875" style="2" customWidth="1"/>
    <col min="11773" max="11773" width="19" style="2" customWidth="1"/>
    <col min="11774" max="11774" width="17" style="2" bestFit="1" customWidth="1"/>
    <col min="11775" max="11775" width="17.109375" style="2" customWidth="1"/>
    <col min="11776" max="11776" width="15.33203125" style="2" bestFit="1" customWidth="1"/>
    <col min="11777" max="11777" width="16.33203125" style="2" customWidth="1"/>
    <col min="11778" max="11778" width="18.5546875" style="2" bestFit="1" customWidth="1"/>
    <col min="11779" max="11779" width="22.44140625" style="2" bestFit="1" customWidth="1"/>
    <col min="11780" max="11780" width="20" style="2" customWidth="1"/>
    <col min="11781" max="11781" width="13.88671875" style="2" bestFit="1" customWidth="1"/>
    <col min="11782" max="11782" width="17.44140625" style="2" bestFit="1" customWidth="1"/>
    <col min="11783" max="11783" width="15.109375" style="2" customWidth="1"/>
    <col min="11784" max="11784" width="21.109375" style="2" customWidth="1"/>
    <col min="11785" max="11785" width="15.44140625" style="2" customWidth="1"/>
    <col min="11786" max="11786" width="13.44140625" style="2" customWidth="1"/>
    <col min="11787" max="11787" width="17.5546875" style="2" customWidth="1"/>
    <col min="11788" max="11788" width="15.6640625" style="2" customWidth="1"/>
    <col min="11789" max="11789" width="16.5546875" style="2" customWidth="1"/>
    <col min="11790" max="11790" width="18.44140625" style="2" customWidth="1"/>
    <col min="11791" max="11791" width="17.33203125" style="2" customWidth="1"/>
    <col min="11792" max="11793" width="17.6640625" style="2" customWidth="1"/>
    <col min="11794" max="11794" width="17.5546875" style="2" customWidth="1"/>
    <col min="11795" max="11795" width="22.88671875" style="2" bestFit="1" customWidth="1"/>
    <col min="11796" max="11796" width="17.6640625" style="2" customWidth="1"/>
    <col min="11797" max="11798" width="15.6640625" style="2" customWidth="1"/>
    <col min="11799" max="11799" width="17.44140625" style="2" bestFit="1" customWidth="1"/>
    <col min="11800" max="11800" width="18.109375" style="2" bestFit="1" customWidth="1"/>
    <col min="11801" max="11801" width="21.88671875" style="2" bestFit="1" customWidth="1"/>
    <col min="11802" max="11803" width="18.109375" style="2" customWidth="1"/>
    <col min="11804" max="11804" width="15.6640625" style="2" customWidth="1"/>
    <col min="11805" max="11805" width="19.5546875" style="2" customWidth="1"/>
    <col min="11806" max="11807" width="19.6640625" style="2" bestFit="1" customWidth="1"/>
    <col min="11808" max="11808" width="14.6640625" style="2" customWidth="1"/>
    <col min="11809" max="11809" width="11.88671875" style="2" customWidth="1"/>
    <col min="11810" max="12027" width="11.44140625" style="2"/>
    <col min="12028" max="12028" width="45.88671875" style="2" customWidth="1"/>
    <col min="12029" max="12029" width="19" style="2" customWidth="1"/>
    <col min="12030" max="12030" width="17" style="2" bestFit="1" customWidth="1"/>
    <col min="12031" max="12031" width="17.109375" style="2" customWidth="1"/>
    <col min="12032" max="12032" width="15.33203125" style="2" bestFit="1" customWidth="1"/>
    <col min="12033" max="12033" width="16.33203125" style="2" customWidth="1"/>
    <col min="12034" max="12034" width="18.5546875" style="2" bestFit="1" customWidth="1"/>
    <col min="12035" max="12035" width="22.44140625" style="2" bestFit="1" customWidth="1"/>
    <col min="12036" max="12036" width="20" style="2" customWidth="1"/>
    <col min="12037" max="12037" width="13.88671875" style="2" bestFit="1" customWidth="1"/>
    <col min="12038" max="12038" width="17.44140625" style="2" bestFit="1" customWidth="1"/>
    <col min="12039" max="12039" width="15.109375" style="2" customWidth="1"/>
    <col min="12040" max="12040" width="21.109375" style="2" customWidth="1"/>
    <col min="12041" max="12041" width="15.44140625" style="2" customWidth="1"/>
    <col min="12042" max="12042" width="13.44140625" style="2" customWidth="1"/>
    <col min="12043" max="12043" width="17.5546875" style="2" customWidth="1"/>
    <col min="12044" max="12044" width="15.6640625" style="2" customWidth="1"/>
    <col min="12045" max="12045" width="16.5546875" style="2" customWidth="1"/>
    <col min="12046" max="12046" width="18.44140625" style="2" customWidth="1"/>
    <col min="12047" max="12047" width="17.33203125" style="2" customWidth="1"/>
    <col min="12048" max="12049" width="17.6640625" style="2" customWidth="1"/>
    <col min="12050" max="12050" width="17.5546875" style="2" customWidth="1"/>
    <col min="12051" max="12051" width="22.88671875" style="2" bestFit="1" customWidth="1"/>
    <col min="12052" max="12052" width="17.6640625" style="2" customWidth="1"/>
    <col min="12053" max="12054" width="15.6640625" style="2" customWidth="1"/>
    <col min="12055" max="12055" width="17.44140625" style="2" bestFit="1" customWidth="1"/>
    <col min="12056" max="12056" width="18.109375" style="2" bestFit="1" customWidth="1"/>
    <col min="12057" max="12057" width="21.88671875" style="2" bestFit="1" customWidth="1"/>
    <col min="12058" max="12059" width="18.109375" style="2" customWidth="1"/>
    <col min="12060" max="12060" width="15.6640625" style="2" customWidth="1"/>
    <col min="12061" max="12061" width="19.5546875" style="2" customWidth="1"/>
    <col min="12062" max="12063" width="19.6640625" style="2" bestFit="1" customWidth="1"/>
    <col min="12064" max="12064" width="14.6640625" style="2" customWidth="1"/>
    <col min="12065" max="12065" width="11.88671875" style="2" customWidth="1"/>
    <col min="12066" max="12283" width="11.44140625" style="2"/>
    <col min="12284" max="12284" width="45.88671875" style="2" customWidth="1"/>
    <col min="12285" max="12285" width="19" style="2" customWidth="1"/>
    <col min="12286" max="12286" width="17" style="2" bestFit="1" customWidth="1"/>
    <col min="12287" max="12287" width="17.109375" style="2" customWidth="1"/>
    <col min="12288" max="12288" width="15.33203125" style="2" bestFit="1" customWidth="1"/>
    <col min="12289" max="12289" width="16.33203125" style="2" customWidth="1"/>
    <col min="12290" max="12290" width="18.5546875" style="2" bestFit="1" customWidth="1"/>
    <col min="12291" max="12291" width="22.44140625" style="2" bestFit="1" customWidth="1"/>
    <col min="12292" max="12292" width="20" style="2" customWidth="1"/>
    <col min="12293" max="12293" width="13.88671875" style="2" bestFit="1" customWidth="1"/>
    <col min="12294" max="12294" width="17.44140625" style="2" bestFit="1" customWidth="1"/>
    <col min="12295" max="12295" width="15.109375" style="2" customWidth="1"/>
    <col min="12296" max="12296" width="21.109375" style="2" customWidth="1"/>
    <col min="12297" max="12297" width="15.44140625" style="2" customWidth="1"/>
    <col min="12298" max="12298" width="13.44140625" style="2" customWidth="1"/>
    <col min="12299" max="12299" width="17.5546875" style="2" customWidth="1"/>
    <col min="12300" max="12300" width="15.6640625" style="2" customWidth="1"/>
    <col min="12301" max="12301" width="16.5546875" style="2" customWidth="1"/>
    <col min="12302" max="12302" width="18.44140625" style="2" customWidth="1"/>
    <col min="12303" max="12303" width="17.33203125" style="2" customWidth="1"/>
    <col min="12304" max="12305" width="17.6640625" style="2" customWidth="1"/>
    <col min="12306" max="12306" width="17.5546875" style="2" customWidth="1"/>
    <col min="12307" max="12307" width="22.88671875" style="2" bestFit="1" customWidth="1"/>
    <col min="12308" max="12308" width="17.6640625" style="2" customWidth="1"/>
    <col min="12309" max="12310" width="15.6640625" style="2" customWidth="1"/>
    <col min="12311" max="12311" width="17.44140625" style="2" bestFit="1" customWidth="1"/>
    <col min="12312" max="12312" width="18.109375" style="2" bestFit="1" customWidth="1"/>
    <col min="12313" max="12313" width="21.88671875" style="2" bestFit="1" customWidth="1"/>
    <col min="12314" max="12315" width="18.109375" style="2" customWidth="1"/>
    <col min="12316" max="12316" width="15.6640625" style="2" customWidth="1"/>
    <col min="12317" max="12317" width="19.5546875" style="2" customWidth="1"/>
    <col min="12318" max="12319" width="19.6640625" style="2" bestFit="1" customWidth="1"/>
    <col min="12320" max="12320" width="14.6640625" style="2" customWidth="1"/>
    <col min="12321" max="12321" width="11.88671875" style="2" customWidth="1"/>
    <col min="12322" max="12539" width="11.44140625" style="2"/>
    <col min="12540" max="12540" width="45.88671875" style="2" customWidth="1"/>
    <col min="12541" max="12541" width="19" style="2" customWidth="1"/>
    <col min="12542" max="12542" width="17" style="2" bestFit="1" customWidth="1"/>
    <col min="12543" max="12543" width="17.109375" style="2" customWidth="1"/>
    <col min="12544" max="12544" width="15.33203125" style="2" bestFit="1" customWidth="1"/>
    <col min="12545" max="12545" width="16.33203125" style="2" customWidth="1"/>
    <col min="12546" max="12546" width="18.5546875" style="2" bestFit="1" customWidth="1"/>
    <col min="12547" max="12547" width="22.44140625" style="2" bestFit="1" customWidth="1"/>
    <col min="12548" max="12548" width="20" style="2" customWidth="1"/>
    <col min="12549" max="12549" width="13.88671875" style="2" bestFit="1" customWidth="1"/>
    <col min="12550" max="12550" width="17.44140625" style="2" bestFit="1" customWidth="1"/>
    <col min="12551" max="12551" width="15.109375" style="2" customWidth="1"/>
    <col min="12552" max="12552" width="21.109375" style="2" customWidth="1"/>
    <col min="12553" max="12553" width="15.44140625" style="2" customWidth="1"/>
    <col min="12554" max="12554" width="13.44140625" style="2" customWidth="1"/>
    <col min="12555" max="12555" width="17.5546875" style="2" customWidth="1"/>
    <col min="12556" max="12556" width="15.6640625" style="2" customWidth="1"/>
    <col min="12557" max="12557" width="16.5546875" style="2" customWidth="1"/>
    <col min="12558" max="12558" width="18.44140625" style="2" customWidth="1"/>
    <col min="12559" max="12559" width="17.33203125" style="2" customWidth="1"/>
    <col min="12560" max="12561" width="17.6640625" style="2" customWidth="1"/>
    <col min="12562" max="12562" width="17.5546875" style="2" customWidth="1"/>
    <col min="12563" max="12563" width="22.88671875" style="2" bestFit="1" customWidth="1"/>
    <col min="12564" max="12564" width="17.6640625" style="2" customWidth="1"/>
    <col min="12565" max="12566" width="15.6640625" style="2" customWidth="1"/>
    <col min="12567" max="12567" width="17.44140625" style="2" bestFit="1" customWidth="1"/>
    <col min="12568" max="12568" width="18.109375" style="2" bestFit="1" customWidth="1"/>
    <col min="12569" max="12569" width="21.88671875" style="2" bestFit="1" customWidth="1"/>
    <col min="12570" max="12571" width="18.109375" style="2" customWidth="1"/>
    <col min="12572" max="12572" width="15.6640625" style="2" customWidth="1"/>
    <col min="12573" max="12573" width="19.5546875" style="2" customWidth="1"/>
    <col min="12574" max="12575" width="19.6640625" style="2" bestFit="1" customWidth="1"/>
    <col min="12576" max="12576" width="14.6640625" style="2" customWidth="1"/>
    <col min="12577" max="12577" width="11.88671875" style="2" customWidth="1"/>
    <col min="12578" max="12795" width="11.44140625" style="2"/>
    <col min="12796" max="12796" width="45.88671875" style="2" customWidth="1"/>
    <col min="12797" max="12797" width="19" style="2" customWidth="1"/>
    <col min="12798" max="12798" width="17" style="2" bestFit="1" customWidth="1"/>
    <col min="12799" max="12799" width="17.109375" style="2" customWidth="1"/>
    <col min="12800" max="12800" width="15.33203125" style="2" bestFit="1" customWidth="1"/>
    <col min="12801" max="12801" width="16.33203125" style="2" customWidth="1"/>
    <col min="12802" max="12802" width="18.5546875" style="2" bestFit="1" customWidth="1"/>
    <col min="12803" max="12803" width="22.44140625" style="2" bestFit="1" customWidth="1"/>
    <col min="12804" max="12804" width="20" style="2" customWidth="1"/>
    <col min="12805" max="12805" width="13.88671875" style="2" bestFit="1" customWidth="1"/>
    <col min="12806" max="12806" width="17.44140625" style="2" bestFit="1" customWidth="1"/>
    <col min="12807" max="12807" width="15.109375" style="2" customWidth="1"/>
    <col min="12808" max="12808" width="21.109375" style="2" customWidth="1"/>
    <col min="12809" max="12809" width="15.44140625" style="2" customWidth="1"/>
    <col min="12810" max="12810" width="13.44140625" style="2" customWidth="1"/>
    <col min="12811" max="12811" width="17.5546875" style="2" customWidth="1"/>
    <col min="12812" max="12812" width="15.6640625" style="2" customWidth="1"/>
    <col min="12813" max="12813" width="16.5546875" style="2" customWidth="1"/>
    <col min="12814" max="12814" width="18.44140625" style="2" customWidth="1"/>
    <col min="12815" max="12815" width="17.33203125" style="2" customWidth="1"/>
    <col min="12816" max="12817" width="17.6640625" style="2" customWidth="1"/>
    <col min="12818" max="12818" width="17.5546875" style="2" customWidth="1"/>
    <col min="12819" max="12819" width="22.88671875" style="2" bestFit="1" customWidth="1"/>
    <col min="12820" max="12820" width="17.6640625" style="2" customWidth="1"/>
    <col min="12821" max="12822" width="15.6640625" style="2" customWidth="1"/>
    <col min="12823" max="12823" width="17.44140625" style="2" bestFit="1" customWidth="1"/>
    <col min="12824" max="12824" width="18.109375" style="2" bestFit="1" customWidth="1"/>
    <col min="12825" max="12825" width="21.88671875" style="2" bestFit="1" customWidth="1"/>
    <col min="12826" max="12827" width="18.109375" style="2" customWidth="1"/>
    <col min="12828" max="12828" width="15.6640625" style="2" customWidth="1"/>
    <col min="12829" max="12829" width="19.5546875" style="2" customWidth="1"/>
    <col min="12830" max="12831" width="19.6640625" style="2" bestFit="1" customWidth="1"/>
    <col min="12832" max="12832" width="14.6640625" style="2" customWidth="1"/>
    <col min="12833" max="12833" width="11.88671875" style="2" customWidth="1"/>
    <col min="12834" max="13051" width="11.44140625" style="2"/>
    <col min="13052" max="13052" width="45.88671875" style="2" customWidth="1"/>
    <col min="13053" max="13053" width="19" style="2" customWidth="1"/>
    <col min="13054" max="13054" width="17" style="2" bestFit="1" customWidth="1"/>
    <col min="13055" max="13055" width="17.109375" style="2" customWidth="1"/>
    <col min="13056" max="13056" width="15.33203125" style="2" bestFit="1" customWidth="1"/>
    <col min="13057" max="13057" width="16.33203125" style="2" customWidth="1"/>
    <col min="13058" max="13058" width="18.5546875" style="2" bestFit="1" customWidth="1"/>
    <col min="13059" max="13059" width="22.44140625" style="2" bestFit="1" customWidth="1"/>
    <col min="13060" max="13060" width="20" style="2" customWidth="1"/>
    <col min="13061" max="13061" width="13.88671875" style="2" bestFit="1" customWidth="1"/>
    <col min="13062" max="13062" width="17.44140625" style="2" bestFit="1" customWidth="1"/>
    <col min="13063" max="13063" width="15.109375" style="2" customWidth="1"/>
    <col min="13064" max="13064" width="21.109375" style="2" customWidth="1"/>
    <col min="13065" max="13065" width="15.44140625" style="2" customWidth="1"/>
    <col min="13066" max="13066" width="13.44140625" style="2" customWidth="1"/>
    <col min="13067" max="13067" width="17.5546875" style="2" customWidth="1"/>
    <col min="13068" max="13068" width="15.6640625" style="2" customWidth="1"/>
    <col min="13069" max="13069" width="16.5546875" style="2" customWidth="1"/>
    <col min="13070" max="13070" width="18.44140625" style="2" customWidth="1"/>
    <col min="13071" max="13071" width="17.33203125" style="2" customWidth="1"/>
    <col min="13072" max="13073" width="17.6640625" style="2" customWidth="1"/>
    <col min="13074" max="13074" width="17.5546875" style="2" customWidth="1"/>
    <col min="13075" max="13075" width="22.88671875" style="2" bestFit="1" customWidth="1"/>
    <col min="13076" max="13076" width="17.6640625" style="2" customWidth="1"/>
    <col min="13077" max="13078" width="15.6640625" style="2" customWidth="1"/>
    <col min="13079" max="13079" width="17.44140625" style="2" bestFit="1" customWidth="1"/>
    <col min="13080" max="13080" width="18.109375" style="2" bestFit="1" customWidth="1"/>
    <col min="13081" max="13081" width="21.88671875" style="2" bestFit="1" customWidth="1"/>
    <col min="13082" max="13083" width="18.109375" style="2" customWidth="1"/>
    <col min="13084" max="13084" width="15.6640625" style="2" customWidth="1"/>
    <col min="13085" max="13085" width="19.5546875" style="2" customWidth="1"/>
    <col min="13086" max="13087" width="19.6640625" style="2" bestFit="1" customWidth="1"/>
    <col min="13088" max="13088" width="14.6640625" style="2" customWidth="1"/>
    <col min="13089" max="13089" width="11.88671875" style="2" customWidth="1"/>
    <col min="13090" max="13307" width="11.44140625" style="2"/>
    <col min="13308" max="13308" width="45.88671875" style="2" customWidth="1"/>
    <col min="13309" max="13309" width="19" style="2" customWidth="1"/>
    <col min="13310" max="13310" width="17" style="2" bestFit="1" customWidth="1"/>
    <col min="13311" max="13311" width="17.109375" style="2" customWidth="1"/>
    <col min="13312" max="13312" width="15.33203125" style="2" bestFit="1" customWidth="1"/>
    <col min="13313" max="13313" width="16.33203125" style="2" customWidth="1"/>
    <col min="13314" max="13314" width="18.5546875" style="2" bestFit="1" customWidth="1"/>
    <col min="13315" max="13315" width="22.44140625" style="2" bestFit="1" customWidth="1"/>
    <col min="13316" max="13316" width="20" style="2" customWidth="1"/>
    <col min="13317" max="13317" width="13.88671875" style="2" bestFit="1" customWidth="1"/>
    <col min="13318" max="13318" width="17.44140625" style="2" bestFit="1" customWidth="1"/>
    <col min="13319" max="13319" width="15.109375" style="2" customWidth="1"/>
    <col min="13320" max="13320" width="21.109375" style="2" customWidth="1"/>
    <col min="13321" max="13321" width="15.44140625" style="2" customWidth="1"/>
    <col min="13322" max="13322" width="13.44140625" style="2" customWidth="1"/>
    <col min="13323" max="13323" width="17.5546875" style="2" customWidth="1"/>
    <col min="13324" max="13324" width="15.6640625" style="2" customWidth="1"/>
    <col min="13325" max="13325" width="16.5546875" style="2" customWidth="1"/>
    <col min="13326" max="13326" width="18.44140625" style="2" customWidth="1"/>
    <col min="13327" max="13327" width="17.33203125" style="2" customWidth="1"/>
    <col min="13328" max="13329" width="17.6640625" style="2" customWidth="1"/>
    <col min="13330" max="13330" width="17.5546875" style="2" customWidth="1"/>
    <col min="13331" max="13331" width="22.88671875" style="2" bestFit="1" customWidth="1"/>
    <col min="13332" max="13332" width="17.6640625" style="2" customWidth="1"/>
    <col min="13333" max="13334" width="15.6640625" style="2" customWidth="1"/>
    <col min="13335" max="13335" width="17.44140625" style="2" bestFit="1" customWidth="1"/>
    <col min="13336" max="13336" width="18.109375" style="2" bestFit="1" customWidth="1"/>
    <col min="13337" max="13337" width="21.88671875" style="2" bestFit="1" customWidth="1"/>
    <col min="13338" max="13339" width="18.109375" style="2" customWidth="1"/>
    <col min="13340" max="13340" width="15.6640625" style="2" customWidth="1"/>
    <col min="13341" max="13341" width="19.5546875" style="2" customWidth="1"/>
    <col min="13342" max="13343" width="19.6640625" style="2" bestFit="1" customWidth="1"/>
    <col min="13344" max="13344" width="14.6640625" style="2" customWidth="1"/>
    <col min="13345" max="13345" width="11.88671875" style="2" customWidth="1"/>
    <col min="13346" max="13563" width="11.44140625" style="2"/>
    <col min="13564" max="13564" width="45.88671875" style="2" customWidth="1"/>
    <col min="13565" max="13565" width="19" style="2" customWidth="1"/>
    <col min="13566" max="13566" width="17" style="2" bestFit="1" customWidth="1"/>
    <col min="13567" max="13567" width="17.109375" style="2" customWidth="1"/>
    <col min="13568" max="13568" width="15.33203125" style="2" bestFit="1" customWidth="1"/>
    <col min="13569" max="13569" width="16.33203125" style="2" customWidth="1"/>
    <col min="13570" max="13570" width="18.5546875" style="2" bestFit="1" customWidth="1"/>
    <col min="13571" max="13571" width="22.44140625" style="2" bestFit="1" customWidth="1"/>
    <col min="13572" max="13572" width="20" style="2" customWidth="1"/>
    <col min="13573" max="13573" width="13.88671875" style="2" bestFit="1" customWidth="1"/>
    <col min="13574" max="13574" width="17.44140625" style="2" bestFit="1" customWidth="1"/>
    <col min="13575" max="13575" width="15.109375" style="2" customWidth="1"/>
    <col min="13576" max="13576" width="21.109375" style="2" customWidth="1"/>
    <col min="13577" max="13577" width="15.44140625" style="2" customWidth="1"/>
    <col min="13578" max="13578" width="13.44140625" style="2" customWidth="1"/>
    <col min="13579" max="13579" width="17.5546875" style="2" customWidth="1"/>
    <col min="13580" max="13580" width="15.6640625" style="2" customWidth="1"/>
    <col min="13581" max="13581" width="16.5546875" style="2" customWidth="1"/>
    <col min="13582" max="13582" width="18.44140625" style="2" customWidth="1"/>
    <col min="13583" max="13583" width="17.33203125" style="2" customWidth="1"/>
    <col min="13584" max="13585" width="17.6640625" style="2" customWidth="1"/>
    <col min="13586" max="13586" width="17.5546875" style="2" customWidth="1"/>
    <col min="13587" max="13587" width="22.88671875" style="2" bestFit="1" customWidth="1"/>
    <col min="13588" max="13588" width="17.6640625" style="2" customWidth="1"/>
    <col min="13589" max="13590" width="15.6640625" style="2" customWidth="1"/>
    <col min="13591" max="13591" width="17.44140625" style="2" bestFit="1" customWidth="1"/>
    <col min="13592" max="13592" width="18.109375" style="2" bestFit="1" customWidth="1"/>
    <col min="13593" max="13593" width="21.88671875" style="2" bestFit="1" customWidth="1"/>
    <col min="13594" max="13595" width="18.109375" style="2" customWidth="1"/>
    <col min="13596" max="13596" width="15.6640625" style="2" customWidth="1"/>
    <col min="13597" max="13597" width="19.5546875" style="2" customWidth="1"/>
    <col min="13598" max="13599" width="19.6640625" style="2" bestFit="1" customWidth="1"/>
    <col min="13600" max="13600" width="14.6640625" style="2" customWidth="1"/>
    <col min="13601" max="13601" width="11.88671875" style="2" customWidth="1"/>
    <col min="13602" max="13819" width="11.44140625" style="2"/>
    <col min="13820" max="13820" width="45.88671875" style="2" customWidth="1"/>
    <col min="13821" max="13821" width="19" style="2" customWidth="1"/>
    <col min="13822" max="13822" width="17" style="2" bestFit="1" customWidth="1"/>
    <col min="13823" max="13823" width="17.109375" style="2" customWidth="1"/>
    <col min="13824" max="13824" width="15.33203125" style="2" bestFit="1" customWidth="1"/>
    <col min="13825" max="13825" width="16.33203125" style="2" customWidth="1"/>
    <col min="13826" max="13826" width="18.5546875" style="2" bestFit="1" customWidth="1"/>
    <col min="13827" max="13827" width="22.44140625" style="2" bestFit="1" customWidth="1"/>
    <col min="13828" max="13828" width="20" style="2" customWidth="1"/>
    <col min="13829" max="13829" width="13.88671875" style="2" bestFit="1" customWidth="1"/>
    <col min="13830" max="13830" width="17.44140625" style="2" bestFit="1" customWidth="1"/>
    <col min="13831" max="13831" width="15.109375" style="2" customWidth="1"/>
    <col min="13832" max="13832" width="21.109375" style="2" customWidth="1"/>
    <col min="13833" max="13833" width="15.44140625" style="2" customWidth="1"/>
    <col min="13834" max="13834" width="13.44140625" style="2" customWidth="1"/>
    <col min="13835" max="13835" width="17.5546875" style="2" customWidth="1"/>
    <col min="13836" max="13836" width="15.6640625" style="2" customWidth="1"/>
    <col min="13837" max="13837" width="16.5546875" style="2" customWidth="1"/>
    <col min="13838" max="13838" width="18.44140625" style="2" customWidth="1"/>
    <col min="13839" max="13839" width="17.33203125" style="2" customWidth="1"/>
    <col min="13840" max="13841" width="17.6640625" style="2" customWidth="1"/>
    <col min="13842" max="13842" width="17.5546875" style="2" customWidth="1"/>
    <col min="13843" max="13843" width="22.88671875" style="2" bestFit="1" customWidth="1"/>
    <col min="13844" max="13844" width="17.6640625" style="2" customWidth="1"/>
    <col min="13845" max="13846" width="15.6640625" style="2" customWidth="1"/>
    <col min="13847" max="13847" width="17.44140625" style="2" bestFit="1" customWidth="1"/>
    <col min="13848" max="13848" width="18.109375" style="2" bestFit="1" customWidth="1"/>
    <col min="13849" max="13849" width="21.88671875" style="2" bestFit="1" customWidth="1"/>
    <col min="13850" max="13851" width="18.109375" style="2" customWidth="1"/>
    <col min="13852" max="13852" width="15.6640625" style="2" customWidth="1"/>
    <col min="13853" max="13853" width="19.5546875" style="2" customWidth="1"/>
    <col min="13854" max="13855" width="19.6640625" style="2" bestFit="1" customWidth="1"/>
    <col min="13856" max="13856" width="14.6640625" style="2" customWidth="1"/>
    <col min="13857" max="13857" width="11.88671875" style="2" customWidth="1"/>
    <col min="13858" max="14075" width="11.44140625" style="2"/>
    <col min="14076" max="14076" width="45.88671875" style="2" customWidth="1"/>
    <col min="14077" max="14077" width="19" style="2" customWidth="1"/>
    <col min="14078" max="14078" width="17" style="2" bestFit="1" customWidth="1"/>
    <col min="14079" max="14079" width="17.109375" style="2" customWidth="1"/>
    <col min="14080" max="14080" width="15.33203125" style="2" bestFit="1" customWidth="1"/>
    <col min="14081" max="14081" width="16.33203125" style="2" customWidth="1"/>
    <col min="14082" max="14082" width="18.5546875" style="2" bestFit="1" customWidth="1"/>
    <col min="14083" max="14083" width="22.44140625" style="2" bestFit="1" customWidth="1"/>
    <col min="14084" max="14084" width="20" style="2" customWidth="1"/>
    <col min="14085" max="14085" width="13.88671875" style="2" bestFit="1" customWidth="1"/>
    <col min="14086" max="14086" width="17.44140625" style="2" bestFit="1" customWidth="1"/>
    <col min="14087" max="14087" width="15.109375" style="2" customWidth="1"/>
    <col min="14088" max="14088" width="21.109375" style="2" customWidth="1"/>
    <col min="14089" max="14089" width="15.44140625" style="2" customWidth="1"/>
    <col min="14090" max="14090" width="13.44140625" style="2" customWidth="1"/>
    <col min="14091" max="14091" width="17.5546875" style="2" customWidth="1"/>
    <col min="14092" max="14092" width="15.6640625" style="2" customWidth="1"/>
    <col min="14093" max="14093" width="16.5546875" style="2" customWidth="1"/>
    <col min="14094" max="14094" width="18.44140625" style="2" customWidth="1"/>
    <col min="14095" max="14095" width="17.33203125" style="2" customWidth="1"/>
    <col min="14096" max="14097" width="17.6640625" style="2" customWidth="1"/>
    <col min="14098" max="14098" width="17.5546875" style="2" customWidth="1"/>
    <col min="14099" max="14099" width="22.88671875" style="2" bestFit="1" customWidth="1"/>
    <col min="14100" max="14100" width="17.6640625" style="2" customWidth="1"/>
    <col min="14101" max="14102" width="15.6640625" style="2" customWidth="1"/>
    <col min="14103" max="14103" width="17.44140625" style="2" bestFit="1" customWidth="1"/>
    <col min="14104" max="14104" width="18.109375" style="2" bestFit="1" customWidth="1"/>
    <col min="14105" max="14105" width="21.88671875" style="2" bestFit="1" customWidth="1"/>
    <col min="14106" max="14107" width="18.109375" style="2" customWidth="1"/>
    <col min="14108" max="14108" width="15.6640625" style="2" customWidth="1"/>
    <col min="14109" max="14109" width="19.5546875" style="2" customWidth="1"/>
    <col min="14110" max="14111" width="19.6640625" style="2" bestFit="1" customWidth="1"/>
    <col min="14112" max="14112" width="14.6640625" style="2" customWidth="1"/>
    <col min="14113" max="14113" width="11.88671875" style="2" customWidth="1"/>
    <col min="14114" max="14331" width="11.44140625" style="2"/>
    <col min="14332" max="14332" width="45.88671875" style="2" customWidth="1"/>
    <col min="14333" max="14333" width="19" style="2" customWidth="1"/>
    <col min="14334" max="14334" width="17" style="2" bestFit="1" customWidth="1"/>
    <col min="14335" max="14335" width="17.109375" style="2" customWidth="1"/>
    <col min="14336" max="14336" width="15.33203125" style="2" bestFit="1" customWidth="1"/>
    <col min="14337" max="14337" width="16.33203125" style="2" customWidth="1"/>
    <col min="14338" max="14338" width="18.5546875" style="2" bestFit="1" customWidth="1"/>
    <col min="14339" max="14339" width="22.44140625" style="2" bestFit="1" customWidth="1"/>
    <col min="14340" max="14340" width="20" style="2" customWidth="1"/>
    <col min="14341" max="14341" width="13.88671875" style="2" bestFit="1" customWidth="1"/>
    <col min="14342" max="14342" width="17.44140625" style="2" bestFit="1" customWidth="1"/>
    <col min="14343" max="14343" width="15.109375" style="2" customWidth="1"/>
    <col min="14344" max="14344" width="21.109375" style="2" customWidth="1"/>
    <col min="14345" max="14345" width="15.44140625" style="2" customWidth="1"/>
    <col min="14346" max="14346" width="13.44140625" style="2" customWidth="1"/>
    <col min="14347" max="14347" width="17.5546875" style="2" customWidth="1"/>
    <col min="14348" max="14348" width="15.6640625" style="2" customWidth="1"/>
    <col min="14349" max="14349" width="16.5546875" style="2" customWidth="1"/>
    <col min="14350" max="14350" width="18.44140625" style="2" customWidth="1"/>
    <col min="14351" max="14351" width="17.33203125" style="2" customWidth="1"/>
    <col min="14352" max="14353" width="17.6640625" style="2" customWidth="1"/>
    <col min="14354" max="14354" width="17.5546875" style="2" customWidth="1"/>
    <col min="14355" max="14355" width="22.88671875" style="2" bestFit="1" customWidth="1"/>
    <col min="14356" max="14356" width="17.6640625" style="2" customWidth="1"/>
    <col min="14357" max="14358" width="15.6640625" style="2" customWidth="1"/>
    <col min="14359" max="14359" width="17.44140625" style="2" bestFit="1" customWidth="1"/>
    <col min="14360" max="14360" width="18.109375" style="2" bestFit="1" customWidth="1"/>
    <col min="14361" max="14361" width="21.88671875" style="2" bestFit="1" customWidth="1"/>
    <col min="14362" max="14363" width="18.109375" style="2" customWidth="1"/>
    <col min="14364" max="14364" width="15.6640625" style="2" customWidth="1"/>
    <col min="14365" max="14365" width="19.5546875" style="2" customWidth="1"/>
    <col min="14366" max="14367" width="19.6640625" style="2" bestFit="1" customWidth="1"/>
    <col min="14368" max="14368" width="14.6640625" style="2" customWidth="1"/>
    <col min="14369" max="14369" width="11.88671875" style="2" customWidth="1"/>
    <col min="14370" max="14587" width="11.44140625" style="2"/>
    <col min="14588" max="14588" width="45.88671875" style="2" customWidth="1"/>
    <col min="14589" max="14589" width="19" style="2" customWidth="1"/>
    <col min="14590" max="14590" width="17" style="2" bestFit="1" customWidth="1"/>
    <col min="14591" max="14591" width="17.109375" style="2" customWidth="1"/>
    <col min="14592" max="14592" width="15.33203125" style="2" bestFit="1" customWidth="1"/>
    <col min="14593" max="14593" width="16.33203125" style="2" customWidth="1"/>
    <col min="14594" max="14594" width="18.5546875" style="2" bestFit="1" customWidth="1"/>
    <col min="14595" max="14595" width="22.44140625" style="2" bestFit="1" customWidth="1"/>
    <col min="14596" max="14596" width="20" style="2" customWidth="1"/>
    <col min="14597" max="14597" width="13.88671875" style="2" bestFit="1" customWidth="1"/>
    <col min="14598" max="14598" width="17.44140625" style="2" bestFit="1" customWidth="1"/>
    <col min="14599" max="14599" width="15.109375" style="2" customWidth="1"/>
    <col min="14600" max="14600" width="21.109375" style="2" customWidth="1"/>
    <col min="14601" max="14601" width="15.44140625" style="2" customWidth="1"/>
    <col min="14602" max="14602" width="13.44140625" style="2" customWidth="1"/>
    <col min="14603" max="14603" width="17.5546875" style="2" customWidth="1"/>
    <col min="14604" max="14604" width="15.6640625" style="2" customWidth="1"/>
    <col min="14605" max="14605" width="16.5546875" style="2" customWidth="1"/>
    <col min="14606" max="14606" width="18.44140625" style="2" customWidth="1"/>
    <col min="14607" max="14607" width="17.33203125" style="2" customWidth="1"/>
    <col min="14608" max="14609" width="17.6640625" style="2" customWidth="1"/>
    <col min="14610" max="14610" width="17.5546875" style="2" customWidth="1"/>
    <col min="14611" max="14611" width="22.88671875" style="2" bestFit="1" customWidth="1"/>
    <col min="14612" max="14612" width="17.6640625" style="2" customWidth="1"/>
    <col min="14613" max="14614" width="15.6640625" style="2" customWidth="1"/>
    <col min="14615" max="14615" width="17.44140625" style="2" bestFit="1" customWidth="1"/>
    <col min="14616" max="14616" width="18.109375" style="2" bestFit="1" customWidth="1"/>
    <col min="14617" max="14617" width="21.88671875" style="2" bestFit="1" customWidth="1"/>
    <col min="14618" max="14619" width="18.109375" style="2" customWidth="1"/>
    <col min="14620" max="14620" width="15.6640625" style="2" customWidth="1"/>
    <col min="14621" max="14621" width="19.5546875" style="2" customWidth="1"/>
    <col min="14622" max="14623" width="19.6640625" style="2" bestFit="1" customWidth="1"/>
    <col min="14624" max="14624" width="14.6640625" style="2" customWidth="1"/>
    <col min="14625" max="14625" width="11.88671875" style="2" customWidth="1"/>
    <col min="14626" max="14843" width="11.44140625" style="2"/>
    <col min="14844" max="14844" width="45.88671875" style="2" customWidth="1"/>
    <col min="14845" max="14845" width="19" style="2" customWidth="1"/>
    <col min="14846" max="14846" width="17" style="2" bestFit="1" customWidth="1"/>
    <col min="14847" max="14847" width="17.109375" style="2" customWidth="1"/>
    <col min="14848" max="14848" width="15.33203125" style="2" bestFit="1" customWidth="1"/>
    <col min="14849" max="14849" width="16.33203125" style="2" customWidth="1"/>
    <col min="14850" max="14850" width="18.5546875" style="2" bestFit="1" customWidth="1"/>
    <col min="14851" max="14851" width="22.44140625" style="2" bestFit="1" customWidth="1"/>
    <col min="14852" max="14852" width="20" style="2" customWidth="1"/>
    <col min="14853" max="14853" width="13.88671875" style="2" bestFit="1" customWidth="1"/>
    <col min="14854" max="14854" width="17.44140625" style="2" bestFit="1" customWidth="1"/>
    <col min="14855" max="14855" width="15.109375" style="2" customWidth="1"/>
    <col min="14856" max="14856" width="21.109375" style="2" customWidth="1"/>
    <col min="14857" max="14857" width="15.44140625" style="2" customWidth="1"/>
    <col min="14858" max="14858" width="13.44140625" style="2" customWidth="1"/>
    <col min="14859" max="14859" width="17.5546875" style="2" customWidth="1"/>
    <col min="14860" max="14860" width="15.6640625" style="2" customWidth="1"/>
    <col min="14861" max="14861" width="16.5546875" style="2" customWidth="1"/>
    <col min="14862" max="14862" width="18.44140625" style="2" customWidth="1"/>
    <col min="14863" max="14863" width="17.33203125" style="2" customWidth="1"/>
    <col min="14864" max="14865" width="17.6640625" style="2" customWidth="1"/>
    <col min="14866" max="14866" width="17.5546875" style="2" customWidth="1"/>
    <col min="14867" max="14867" width="22.88671875" style="2" bestFit="1" customWidth="1"/>
    <col min="14868" max="14868" width="17.6640625" style="2" customWidth="1"/>
    <col min="14869" max="14870" width="15.6640625" style="2" customWidth="1"/>
    <col min="14871" max="14871" width="17.44140625" style="2" bestFit="1" customWidth="1"/>
    <col min="14872" max="14872" width="18.109375" style="2" bestFit="1" customWidth="1"/>
    <col min="14873" max="14873" width="21.88671875" style="2" bestFit="1" customWidth="1"/>
    <col min="14874" max="14875" width="18.109375" style="2" customWidth="1"/>
    <col min="14876" max="14876" width="15.6640625" style="2" customWidth="1"/>
    <col min="14877" max="14877" width="19.5546875" style="2" customWidth="1"/>
    <col min="14878" max="14879" width="19.6640625" style="2" bestFit="1" customWidth="1"/>
    <col min="14880" max="14880" width="14.6640625" style="2" customWidth="1"/>
    <col min="14881" max="14881" width="11.88671875" style="2" customWidth="1"/>
    <col min="14882" max="15099" width="11.44140625" style="2"/>
    <col min="15100" max="15100" width="45.88671875" style="2" customWidth="1"/>
    <col min="15101" max="15101" width="19" style="2" customWidth="1"/>
    <col min="15102" max="15102" width="17" style="2" bestFit="1" customWidth="1"/>
    <col min="15103" max="15103" width="17.109375" style="2" customWidth="1"/>
    <col min="15104" max="15104" width="15.33203125" style="2" bestFit="1" customWidth="1"/>
    <col min="15105" max="15105" width="16.33203125" style="2" customWidth="1"/>
    <col min="15106" max="15106" width="18.5546875" style="2" bestFit="1" customWidth="1"/>
    <col min="15107" max="15107" width="22.44140625" style="2" bestFit="1" customWidth="1"/>
    <col min="15108" max="15108" width="20" style="2" customWidth="1"/>
    <col min="15109" max="15109" width="13.88671875" style="2" bestFit="1" customWidth="1"/>
    <col min="15110" max="15110" width="17.44140625" style="2" bestFit="1" customWidth="1"/>
    <col min="15111" max="15111" width="15.109375" style="2" customWidth="1"/>
    <col min="15112" max="15112" width="21.109375" style="2" customWidth="1"/>
    <col min="15113" max="15113" width="15.44140625" style="2" customWidth="1"/>
    <col min="15114" max="15114" width="13.44140625" style="2" customWidth="1"/>
    <col min="15115" max="15115" width="17.5546875" style="2" customWidth="1"/>
    <col min="15116" max="15116" width="15.6640625" style="2" customWidth="1"/>
    <col min="15117" max="15117" width="16.5546875" style="2" customWidth="1"/>
    <col min="15118" max="15118" width="18.44140625" style="2" customWidth="1"/>
    <col min="15119" max="15119" width="17.33203125" style="2" customWidth="1"/>
    <col min="15120" max="15121" width="17.6640625" style="2" customWidth="1"/>
    <col min="15122" max="15122" width="17.5546875" style="2" customWidth="1"/>
    <col min="15123" max="15123" width="22.88671875" style="2" bestFit="1" customWidth="1"/>
    <col min="15124" max="15124" width="17.6640625" style="2" customWidth="1"/>
    <col min="15125" max="15126" width="15.6640625" style="2" customWidth="1"/>
    <col min="15127" max="15127" width="17.44140625" style="2" bestFit="1" customWidth="1"/>
    <col min="15128" max="15128" width="18.109375" style="2" bestFit="1" customWidth="1"/>
    <col min="15129" max="15129" width="21.88671875" style="2" bestFit="1" customWidth="1"/>
    <col min="15130" max="15131" width="18.109375" style="2" customWidth="1"/>
    <col min="15132" max="15132" width="15.6640625" style="2" customWidth="1"/>
    <col min="15133" max="15133" width="19.5546875" style="2" customWidth="1"/>
    <col min="15134" max="15135" width="19.6640625" style="2" bestFit="1" customWidth="1"/>
    <col min="15136" max="15136" width="14.6640625" style="2" customWidth="1"/>
    <col min="15137" max="15137" width="11.88671875" style="2" customWidth="1"/>
    <col min="15138" max="15355" width="11.44140625" style="2"/>
    <col min="15356" max="15356" width="45.88671875" style="2" customWidth="1"/>
    <col min="15357" max="15357" width="19" style="2" customWidth="1"/>
    <col min="15358" max="15358" width="17" style="2" bestFit="1" customWidth="1"/>
    <col min="15359" max="15359" width="17.109375" style="2" customWidth="1"/>
    <col min="15360" max="15360" width="15.33203125" style="2" bestFit="1" customWidth="1"/>
    <col min="15361" max="15361" width="16.33203125" style="2" customWidth="1"/>
    <col min="15362" max="15362" width="18.5546875" style="2" bestFit="1" customWidth="1"/>
    <col min="15363" max="15363" width="22.44140625" style="2" bestFit="1" customWidth="1"/>
    <col min="15364" max="15364" width="20" style="2" customWidth="1"/>
    <col min="15365" max="15365" width="13.88671875" style="2" bestFit="1" customWidth="1"/>
    <col min="15366" max="15366" width="17.44140625" style="2" bestFit="1" customWidth="1"/>
    <col min="15367" max="15367" width="15.109375" style="2" customWidth="1"/>
    <col min="15368" max="15368" width="21.109375" style="2" customWidth="1"/>
    <col min="15369" max="15369" width="15.44140625" style="2" customWidth="1"/>
    <col min="15370" max="15370" width="13.44140625" style="2" customWidth="1"/>
    <col min="15371" max="15371" width="17.5546875" style="2" customWidth="1"/>
    <col min="15372" max="15372" width="15.6640625" style="2" customWidth="1"/>
    <col min="15373" max="15373" width="16.5546875" style="2" customWidth="1"/>
    <col min="15374" max="15374" width="18.44140625" style="2" customWidth="1"/>
    <col min="15375" max="15375" width="17.33203125" style="2" customWidth="1"/>
    <col min="15376" max="15377" width="17.6640625" style="2" customWidth="1"/>
    <col min="15378" max="15378" width="17.5546875" style="2" customWidth="1"/>
    <col min="15379" max="15379" width="22.88671875" style="2" bestFit="1" customWidth="1"/>
    <col min="15380" max="15380" width="17.6640625" style="2" customWidth="1"/>
    <col min="15381" max="15382" width="15.6640625" style="2" customWidth="1"/>
    <col min="15383" max="15383" width="17.44140625" style="2" bestFit="1" customWidth="1"/>
    <col min="15384" max="15384" width="18.109375" style="2" bestFit="1" customWidth="1"/>
    <col min="15385" max="15385" width="21.88671875" style="2" bestFit="1" customWidth="1"/>
    <col min="15386" max="15387" width="18.109375" style="2" customWidth="1"/>
    <col min="15388" max="15388" width="15.6640625" style="2" customWidth="1"/>
    <col min="15389" max="15389" width="19.5546875" style="2" customWidth="1"/>
    <col min="15390" max="15391" width="19.6640625" style="2" bestFit="1" customWidth="1"/>
    <col min="15392" max="15392" width="14.6640625" style="2" customWidth="1"/>
    <col min="15393" max="15393" width="11.88671875" style="2" customWidth="1"/>
    <col min="15394" max="15611" width="11.44140625" style="2"/>
    <col min="15612" max="15612" width="45.88671875" style="2" customWidth="1"/>
    <col min="15613" max="15613" width="19" style="2" customWidth="1"/>
    <col min="15614" max="15614" width="17" style="2" bestFit="1" customWidth="1"/>
    <col min="15615" max="15615" width="17.109375" style="2" customWidth="1"/>
    <col min="15616" max="15616" width="15.33203125" style="2" bestFit="1" customWidth="1"/>
    <col min="15617" max="15617" width="16.33203125" style="2" customWidth="1"/>
    <col min="15618" max="15618" width="18.5546875" style="2" bestFit="1" customWidth="1"/>
    <col min="15619" max="15619" width="22.44140625" style="2" bestFit="1" customWidth="1"/>
    <col min="15620" max="15620" width="20" style="2" customWidth="1"/>
    <col min="15621" max="15621" width="13.88671875" style="2" bestFit="1" customWidth="1"/>
    <col min="15622" max="15622" width="17.44140625" style="2" bestFit="1" customWidth="1"/>
    <col min="15623" max="15623" width="15.109375" style="2" customWidth="1"/>
    <col min="15624" max="15624" width="21.109375" style="2" customWidth="1"/>
    <col min="15625" max="15625" width="15.44140625" style="2" customWidth="1"/>
    <col min="15626" max="15626" width="13.44140625" style="2" customWidth="1"/>
    <col min="15627" max="15627" width="17.5546875" style="2" customWidth="1"/>
    <col min="15628" max="15628" width="15.6640625" style="2" customWidth="1"/>
    <col min="15629" max="15629" width="16.5546875" style="2" customWidth="1"/>
    <col min="15630" max="15630" width="18.44140625" style="2" customWidth="1"/>
    <col min="15631" max="15631" width="17.33203125" style="2" customWidth="1"/>
    <col min="15632" max="15633" width="17.6640625" style="2" customWidth="1"/>
    <col min="15634" max="15634" width="17.5546875" style="2" customWidth="1"/>
    <col min="15635" max="15635" width="22.88671875" style="2" bestFit="1" customWidth="1"/>
    <col min="15636" max="15636" width="17.6640625" style="2" customWidth="1"/>
    <col min="15637" max="15638" width="15.6640625" style="2" customWidth="1"/>
    <col min="15639" max="15639" width="17.44140625" style="2" bestFit="1" customWidth="1"/>
    <col min="15640" max="15640" width="18.109375" style="2" bestFit="1" customWidth="1"/>
    <col min="15641" max="15641" width="21.88671875" style="2" bestFit="1" customWidth="1"/>
    <col min="15642" max="15643" width="18.109375" style="2" customWidth="1"/>
    <col min="15644" max="15644" width="15.6640625" style="2" customWidth="1"/>
    <col min="15645" max="15645" width="19.5546875" style="2" customWidth="1"/>
    <col min="15646" max="15647" width="19.6640625" style="2" bestFit="1" customWidth="1"/>
    <col min="15648" max="15648" width="14.6640625" style="2" customWidth="1"/>
    <col min="15649" max="15649" width="11.88671875" style="2" customWidth="1"/>
    <col min="15650" max="15867" width="11.44140625" style="2"/>
    <col min="15868" max="15868" width="45.88671875" style="2" customWidth="1"/>
    <col min="15869" max="15869" width="19" style="2" customWidth="1"/>
    <col min="15870" max="15870" width="17" style="2" bestFit="1" customWidth="1"/>
    <col min="15871" max="15871" width="17.109375" style="2" customWidth="1"/>
    <col min="15872" max="15872" width="15.33203125" style="2" bestFit="1" customWidth="1"/>
    <col min="15873" max="15873" width="16.33203125" style="2" customWidth="1"/>
    <col min="15874" max="15874" width="18.5546875" style="2" bestFit="1" customWidth="1"/>
    <col min="15875" max="15875" width="22.44140625" style="2" bestFit="1" customWidth="1"/>
    <col min="15876" max="15876" width="20" style="2" customWidth="1"/>
    <col min="15877" max="15877" width="13.88671875" style="2" bestFit="1" customWidth="1"/>
    <col min="15878" max="15878" width="17.44140625" style="2" bestFit="1" customWidth="1"/>
    <col min="15879" max="15879" width="15.109375" style="2" customWidth="1"/>
    <col min="15880" max="15880" width="21.109375" style="2" customWidth="1"/>
    <col min="15881" max="15881" width="15.44140625" style="2" customWidth="1"/>
    <col min="15882" max="15882" width="13.44140625" style="2" customWidth="1"/>
    <col min="15883" max="15883" width="17.5546875" style="2" customWidth="1"/>
    <col min="15884" max="15884" width="15.6640625" style="2" customWidth="1"/>
    <col min="15885" max="15885" width="16.5546875" style="2" customWidth="1"/>
    <col min="15886" max="15886" width="18.44140625" style="2" customWidth="1"/>
    <col min="15887" max="15887" width="17.33203125" style="2" customWidth="1"/>
    <col min="15888" max="15889" width="17.6640625" style="2" customWidth="1"/>
    <col min="15890" max="15890" width="17.5546875" style="2" customWidth="1"/>
    <col min="15891" max="15891" width="22.88671875" style="2" bestFit="1" customWidth="1"/>
    <col min="15892" max="15892" width="17.6640625" style="2" customWidth="1"/>
    <col min="15893" max="15894" width="15.6640625" style="2" customWidth="1"/>
    <col min="15895" max="15895" width="17.44140625" style="2" bestFit="1" customWidth="1"/>
    <col min="15896" max="15896" width="18.109375" style="2" bestFit="1" customWidth="1"/>
    <col min="15897" max="15897" width="21.88671875" style="2" bestFit="1" customWidth="1"/>
    <col min="15898" max="15899" width="18.109375" style="2" customWidth="1"/>
    <col min="15900" max="15900" width="15.6640625" style="2" customWidth="1"/>
    <col min="15901" max="15901" width="19.5546875" style="2" customWidth="1"/>
    <col min="15902" max="15903" width="19.6640625" style="2" bestFit="1" customWidth="1"/>
    <col min="15904" max="15904" width="14.6640625" style="2" customWidth="1"/>
    <col min="15905" max="15905" width="11.88671875" style="2" customWidth="1"/>
    <col min="15906" max="16123" width="11.44140625" style="2"/>
    <col min="16124" max="16124" width="45.88671875" style="2" customWidth="1"/>
    <col min="16125" max="16125" width="19" style="2" customWidth="1"/>
    <col min="16126" max="16126" width="17" style="2" bestFit="1" customWidth="1"/>
    <col min="16127" max="16127" width="17.109375" style="2" customWidth="1"/>
    <col min="16128" max="16128" width="15.33203125" style="2" bestFit="1" customWidth="1"/>
    <col min="16129" max="16129" width="16.33203125" style="2" customWidth="1"/>
    <col min="16130" max="16130" width="18.5546875" style="2" bestFit="1" customWidth="1"/>
    <col min="16131" max="16131" width="22.44140625" style="2" bestFit="1" customWidth="1"/>
    <col min="16132" max="16132" width="20" style="2" customWidth="1"/>
    <col min="16133" max="16133" width="13.88671875" style="2" bestFit="1" customWidth="1"/>
    <col min="16134" max="16134" width="17.44140625" style="2" bestFit="1" customWidth="1"/>
    <col min="16135" max="16135" width="15.109375" style="2" customWidth="1"/>
    <col min="16136" max="16136" width="21.109375" style="2" customWidth="1"/>
    <col min="16137" max="16137" width="15.44140625" style="2" customWidth="1"/>
    <col min="16138" max="16138" width="13.44140625" style="2" customWidth="1"/>
    <col min="16139" max="16139" width="17.5546875" style="2" customWidth="1"/>
    <col min="16140" max="16140" width="15.6640625" style="2" customWidth="1"/>
    <col min="16141" max="16141" width="16.5546875" style="2" customWidth="1"/>
    <col min="16142" max="16142" width="18.44140625" style="2" customWidth="1"/>
    <col min="16143" max="16143" width="17.33203125" style="2" customWidth="1"/>
    <col min="16144" max="16145" width="17.6640625" style="2" customWidth="1"/>
    <col min="16146" max="16146" width="17.5546875" style="2" customWidth="1"/>
    <col min="16147" max="16147" width="22.88671875" style="2" bestFit="1" customWidth="1"/>
    <col min="16148" max="16148" width="17.6640625" style="2" customWidth="1"/>
    <col min="16149" max="16150" width="15.6640625" style="2" customWidth="1"/>
    <col min="16151" max="16151" width="17.44140625" style="2" bestFit="1" customWidth="1"/>
    <col min="16152" max="16152" width="18.109375" style="2" bestFit="1" customWidth="1"/>
    <col min="16153" max="16153" width="21.88671875" style="2" bestFit="1" customWidth="1"/>
    <col min="16154" max="16155" width="18.109375" style="2" customWidth="1"/>
    <col min="16156" max="16156" width="15.6640625" style="2" customWidth="1"/>
    <col min="16157" max="16157" width="19.5546875" style="2" customWidth="1"/>
    <col min="16158" max="16159" width="19.6640625" style="2" bestFit="1" customWidth="1"/>
    <col min="16160" max="16160" width="14.6640625" style="2" customWidth="1"/>
    <col min="16161" max="16161" width="11.88671875" style="2" customWidth="1"/>
    <col min="16162" max="16384" width="11.44140625" style="2"/>
  </cols>
  <sheetData>
    <row r="1" spans="1:31" ht="2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1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1" s="3" customFormat="1" x14ac:dyDescent="0.25">
      <c r="B4" s="4"/>
      <c r="C4" s="4"/>
      <c r="D4" s="4"/>
      <c r="E4" s="4"/>
      <c r="F4" s="4"/>
      <c r="G4" s="4"/>
      <c r="H4" s="4"/>
      <c r="I4" s="5"/>
      <c r="J4" s="4"/>
      <c r="K4" s="4"/>
      <c r="L4" s="4"/>
      <c r="M4" s="6"/>
      <c r="N4" s="7"/>
      <c r="O4" s="8"/>
      <c r="P4" s="7"/>
      <c r="Q4" s="7"/>
      <c r="R4" s="7"/>
      <c r="S4" s="8"/>
      <c r="T4" s="7"/>
      <c r="U4" s="7"/>
      <c r="V4" s="7"/>
      <c r="W4" s="7"/>
      <c r="X4" s="8"/>
      <c r="Y4" s="7"/>
      <c r="Z4" s="7"/>
      <c r="AA4" s="6"/>
      <c r="AB4" s="7"/>
      <c r="AC4" s="8"/>
    </row>
    <row r="5" spans="1:31" ht="51" customHeight="1" x14ac:dyDescent="0.25">
      <c r="A5" s="71" t="s">
        <v>0</v>
      </c>
      <c r="B5" s="59" t="s">
        <v>1</v>
      </c>
      <c r="C5" s="59" t="s">
        <v>2</v>
      </c>
      <c r="D5" s="59" t="s">
        <v>75</v>
      </c>
      <c r="E5" s="66" t="s">
        <v>3</v>
      </c>
      <c r="F5" s="59" t="s">
        <v>4</v>
      </c>
      <c r="G5" s="67" t="s">
        <v>5</v>
      </c>
      <c r="H5" s="59" t="s">
        <v>6</v>
      </c>
      <c r="I5" s="67" t="s">
        <v>7</v>
      </c>
      <c r="J5" s="59" t="s">
        <v>8</v>
      </c>
      <c r="K5" s="59" t="s">
        <v>9</v>
      </c>
      <c r="L5" s="59" t="s">
        <v>10</v>
      </c>
      <c r="M5" s="67" t="s">
        <v>11</v>
      </c>
      <c r="N5" s="59" t="s">
        <v>12</v>
      </c>
      <c r="O5" s="67" t="s">
        <v>13</v>
      </c>
      <c r="P5" s="59" t="s">
        <v>14</v>
      </c>
      <c r="Q5" s="66" t="s">
        <v>15</v>
      </c>
      <c r="R5" s="59" t="s">
        <v>16</v>
      </c>
      <c r="S5" s="59" t="s">
        <v>17</v>
      </c>
      <c r="T5" s="59" t="s">
        <v>18</v>
      </c>
      <c r="U5" s="59" t="s">
        <v>19</v>
      </c>
      <c r="V5" s="59" t="s">
        <v>20</v>
      </c>
      <c r="W5" s="67" t="s">
        <v>21</v>
      </c>
      <c r="X5" s="59" t="s">
        <v>22</v>
      </c>
      <c r="Y5" s="66" t="s">
        <v>23</v>
      </c>
      <c r="Z5" s="59" t="s">
        <v>24</v>
      </c>
      <c r="AA5" s="59" t="s">
        <v>25</v>
      </c>
      <c r="AB5" s="59" t="s">
        <v>74</v>
      </c>
      <c r="AC5" s="59" t="s">
        <v>73</v>
      </c>
    </row>
    <row r="6" spans="1:31" x14ac:dyDescent="0.25">
      <c r="A6" s="72"/>
      <c r="B6" s="9"/>
      <c r="C6" s="10"/>
      <c r="D6" s="9"/>
      <c r="E6" s="10"/>
      <c r="F6" s="9"/>
      <c r="G6" s="11"/>
      <c r="H6" s="12"/>
      <c r="I6" s="9"/>
      <c r="J6" s="63"/>
      <c r="K6" s="63"/>
      <c r="L6" s="9"/>
      <c r="M6" s="13"/>
      <c r="N6" s="64"/>
      <c r="O6" s="14"/>
      <c r="P6" s="9"/>
      <c r="Q6" s="10"/>
      <c r="R6" s="9"/>
      <c r="S6" s="15"/>
      <c r="T6" s="9"/>
      <c r="U6" s="16"/>
      <c r="V6" s="9"/>
      <c r="W6" s="11"/>
      <c r="X6" s="15"/>
      <c r="Y6" s="10"/>
      <c r="Z6" s="9"/>
      <c r="AA6" s="15"/>
      <c r="AB6" s="15"/>
      <c r="AC6" s="15"/>
    </row>
    <row r="7" spans="1:31" x14ac:dyDescent="0.25">
      <c r="A7" s="73" t="s">
        <v>26</v>
      </c>
      <c r="B7" s="13">
        <f>SUM(B8:B13)</f>
        <v>10321317335</v>
      </c>
      <c r="C7" s="13">
        <f t="shared" ref="C7:AC7" si="0">SUM(C8:C13)</f>
        <v>506332325</v>
      </c>
      <c r="D7" s="13">
        <f t="shared" si="0"/>
        <v>9452302746</v>
      </c>
      <c r="E7" s="23">
        <f t="shared" si="0"/>
        <v>205680778</v>
      </c>
      <c r="F7" s="13">
        <f t="shared" si="0"/>
        <v>915632500</v>
      </c>
      <c r="G7" s="13">
        <f t="shared" si="0"/>
        <v>4038554350</v>
      </c>
      <c r="H7" s="13">
        <f t="shared" si="0"/>
        <v>308846105977</v>
      </c>
      <c r="I7" s="17">
        <f t="shared" si="0"/>
        <v>18318134016</v>
      </c>
      <c r="J7" s="13">
        <f t="shared" si="0"/>
        <v>1009369381</v>
      </c>
      <c r="K7" s="13">
        <f t="shared" si="0"/>
        <v>80039134782</v>
      </c>
      <c r="L7" s="13">
        <f t="shared" si="0"/>
        <v>870000000</v>
      </c>
      <c r="M7" s="13">
        <f t="shared" si="0"/>
        <v>39591882655</v>
      </c>
      <c r="N7" s="13">
        <f t="shared" si="0"/>
        <v>652740000</v>
      </c>
      <c r="O7" s="13">
        <f t="shared" si="0"/>
        <v>34134458035</v>
      </c>
      <c r="P7" s="13">
        <f t="shared" si="0"/>
        <v>442756633</v>
      </c>
      <c r="Q7" s="13">
        <f t="shared" si="0"/>
        <v>3562000000</v>
      </c>
      <c r="R7" s="13">
        <f t="shared" si="0"/>
        <v>2837443420</v>
      </c>
      <c r="S7" s="13">
        <f t="shared" si="0"/>
        <v>787985000</v>
      </c>
      <c r="T7" s="13">
        <f t="shared" si="0"/>
        <v>626000000</v>
      </c>
      <c r="U7" s="13">
        <f t="shared" si="0"/>
        <v>10857482790</v>
      </c>
      <c r="V7" s="13">
        <f t="shared" si="0"/>
        <v>255770000</v>
      </c>
      <c r="W7" s="13">
        <f t="shared" si="0"/>
        <v>49392844433</v>
      </c>
      <c r="X7" s="13">
        <f t="shared" si="0"/>
        <v>19969852225</v>
      </c>
      <c r="Y7" s="13">
        <f t="shared" si="0"/>
        <v>208174312</v>
      </c>
      <c r="Z7" s="13">
        <f t="shared" si="0"/>
        <v>7414602988</v>
      </c>
      <c r="AA7" s="13">
        <f t="shared" si="0"/>
        <v>20476267072</v>
      </c>
      <c r="AB7" s="13">
        <f t="shared" si="0"/>
        <v>50000000</v>
      </c>
      <c r="AC7" s="13">
        <f t="shared" si="0"/>
        <v>2525900000</v>
      </c>
      <c r="AD7" s="18"/>
      <c r="AE7" s="18"/>
    </row>
    <row r="8" spans="1:31" x14ac:dyDescent="0.25">
      <c r="A8" s="73" t="s">
        <v>27</v>
      </c>
      <c r="B8" s="13"/>
      <c r="C8" s="19"/>
      <c r="D8" s="13"/>
      <c r="E8" s="19"/>
      <c r="F8" s="13"/>
      <c r="G8" s="13"/>
      <c r="H8" s="17">
        <v>125653909479</v>
      </c>
      <c r="I8" s="17">
        <v>17396991643</v>
      </c>
      <c r="J8" s="13"/>
      <c r="K8" s="20"/>
      <c r="L8" s="13"/>
      <c r="M8" s="13"/>
      <c r="N8" s="13"/>
      <c r="O8" s="21"/>
      <c r="P8" s="13"/>
      <c r="Q8" s="19"/>
      <c r="R8" s="13"/>
      <c r="S8" s="22"/>
      <c r="T8" s="13"/>
      <c r="U8" s="13"/>
      <c r="V8" s="13"/>
      <c r="W8" s="23"/>
      <c r="X8" s="22"/>
      <c r="Y8" s="19"/>
      <c r="Z8" s="13"/>
      <c r="AA8" s="17">
        <v>19576267072</v>
      </c>
      <c r="AB8" s="22"/>
      <c r="AC8" s="22"/>
    </row>
    <row r="9" spans="1:31" x14ac:dyDescent="0.25">
      <c r="A9" s="73" t="s">
        <v>28</v>
      </c>
      <c r="B9" s="13"/>
      <c r="C9" s="19"/>
      <c r="D9" s="13"/>
      <c r="E9" s="19"/>
      <c r="F9" s="13"/>
      <c r="G9" s="23">
        <v>3538554350</v>
      </c>
      <c r="H9" s="13">
        <v>12600000000</v>
      </c>
      <c r="I9" s="13"/>
      <c r="J9" s="13">
        <v>659640</v>
      </c>
      <c r="K9" s="13"/>
      <c r="L9" s="13"/>
      <c r="M9" s="17">
        <v>39537381621</v>
      </c>
      <c r="N9" s="20"/>
      <c r="O9" s="21"/>
      <c r="P9" s="13"/>
      <c r="Q9" s="19"/>
      <c r="R9" s="13"/>
      <c r="S9" s="22"/>
      <c r="T9" s="13"/>
      <c r="U9" s="17">
        <v>5202777369</v>
      </c>
      <c r="V9" s="13"/>
      <c r="W9" s="23">
        <v>99334368</v>
      </c>
      <c r="X9" s="13">
        <v>0</v>
      </c>
      <c r="Y9" s="19">
        <v>208174312</v>
      </c>
      <c r="Z9" s="13"/>
      <c r="AA9" s="22"/>
      <c r="AB9" s="22"/>
      <c r="AC9" s="22"/>
    </row>
    <row r="10" spans="1:31" x14ac:dyDescent="0.25">
      <c r="A10" s="73" t="s">
        <v>29</v>
      </c>
      <c r="B10" s="13"/>
      <c r="C10" s="19"/>
      <c r="D10" s="13"/>
      <c r="E10" s="19"/>
      <c r="F10" s="13"/>
      <c r="G10" s="13"/>
      <c r="H10" s="13"/>
      <c r="I10" s="13"/>
      <c r="J10" s="13"/>
      <c r="K10" s="13"/>
      <c r="L10" s="13"/>
      <c r="M10" s="13"/>
      <c r="N10" s="13"/>
      <c r="O10" s="21"/>
      <c r="P10" s="13"/>
      <c r="Q10" s="19"/>
      <c r="R10" s="13"/>
      <c r="S10" s="22"/>
      <c r="T10" s="13"/>
      <c r="U10" s="13"/>
      <c r="V10" s="13"/>
      <c r="W10" s="23"/>
      <c r="X10" s="22"/>
      <c r="Y10" s="19"/>
      <c r="Z10" s="13"/>
      <c r="AA10" s="22"/>
      <c r="AB10" s="22"/>
      <c r="AC10" s="22"/>
    </row>
    <row r="11" spans="1:31" x14ac:dyDescent="0.25">
      <c r="A11" s="73" t="s">
        <v>30</v>
      </c>
      <c r="B11" s="13"/>
      <c r="C11" s="19"/>
      <c r="D11" s="13"/>
      <c r="E11" s="19"/>
      <c r="F11" s="13"/>
      <c r="G11" s="13"/>
      <c r="H11" s="13"/>
      <c r="I11" s="13"/>
      <c r="J11" s="13"/>
      <c r="K11" s="13"/>
      <c r="L11" s="13"/>
      <c r="M11" s="13"/>
      <c r="N11" s="13"/>
      <c r="O11" s="21"/>
      <c r="P11" s="13"/>
      <c r="Q11" s="19"/>
      <c r="R11" s="13"/>
      <c r="S11" s="22"/>
      <c r="T11" s="13"/>
      <c r="U11" s="13"/>
      <c r="V11" s="13"/>
      <c r="W11" s="23"/>
      <c r="X11" s="22"/>
      <c r="Y11" s="19"/>
      <c r="Z11" s="13"/>
      <c r="AA11" s="22"/>
      <c r="AB11" s="22"/>
      <c r="AC11" s="22"/>
    </row>
    <row r="12" spans="1:31" x14ac:dyDescent="0.25">
      <c r="A12" s="73" t="s">
        <v>31</v>
      </c>
      <c r="B12" s="13">
        <v>10321317335</v>
      </c>
      <c r="C12" s="19">
        <v>506332325</v>
      </c>
      <c r="D12" s="13">
        <v>9452302746</v>
      </c>
      <c r="E12" s="19">
        <v>129680778</v>
      </c>
      <c r="F12" s="13"/>
      <c r="G12" s="23">
        <v>500000000</v>
      </c>
      <c r="H12" s="13">
        <v>872663738</v>
      </c>
      <c r="I12" s="23">
        <v>921142373</v>
      </c>
      <c r="J12" s="13">
        <v>208709741</v>
      </c>
      <c r="K12" s="13">
        <v>4218621836</v>
      </c>
      <c r="L12" s="13">
        <v>20000000</v>
      </c>
      <c r="M12" s="23">
        <v>54501034</v>
      </c>
      <c r="N12" s="13">
        <v>652740000</v>
      </c>
      <c r="O12" s="21">
        <v>142560000</v>
      </c>
      <c r="P12" s="13">
        <v>442756633</v>
      </c>
      <c r="Q12" s="19">
        <v>3562000000</v>
      </c>
      <c r="R12" s="13"/>
      <c r="S12" s="22">
        <v>787985000</v>
      </c>
      <c r="T12" s="13">
        <v>626000000</v>
      </c>
      <c r="U12" s="13">
        <v>5654705421</v>
      </c>
      <c r="V12" s="13">
        <v>255770000</v>
      </c>
      <c r="W12" s="23">
        <v>23895627177</v>
      </c>
      <c r="X12" s="13">
        <v>4969852225</v>
      </c>
      <c r="Y12" s="19"/>
      <c r="Z12" s="13">
        <v>1177187988</v>
      </c>
      <c r="AA12" s="22">
        <v>900000000</v>
      </c>
      <c r="AB12" s="22"/>
      <c r="AC12" s="22"/>
    </row>
    <row r="13" spans="1:31" x14ac:dyDescent="0.25">
      <c r="A13" s="73" t="s">
        <v>32</v>
      </c>
      <c r="B13" s="13">
        <f>SUM(B14:B15)</f>
        <v>0</v>
      </c>
      <c r="C13" s="19">
        <f t="shared" ref="C13:AA13" si="1">SUM(C14:C15)</f>
        <v>0</v>
      </c>
      <c r="D13" s="13">
        <f t="shared" si="1"/>
        <v>0</v>
      </c>
      <c r="E13" s="19">
        <f t="shared" si="1"/>
        <v>76000000</v>
      </c>
      <c r="F13" s="13">
        <f t="shared" si="1"/>
        <v>915632500</v>
      </c>
      <c r="G13" s="13">
        <f t="shared" si="1"/>
        <v>0</v>
      </c>
      <c r="H13" s="13">
        <f t="shared" si="1"/>
        <v>169719532760</v>
      </c>
      <c r="I13" s="13">
        <f t="shared" si="1"/>
        <v>0</v>
      </c>
      <c r="J13" s="13">
        <f t="shared" si="1"/>
        <v>800000000</v>
      </c>
      <c r="K13" s="13">
        <f t="shared" si="1"/>
        <v>75820512946</v>
      </c>
      <c r="L13" s="13">
        <f t="shared" si="1"/>
        <v>850000000</v>
      </c>
      <c r="M13" s="13">
        <f t="shared" si="1"/>
        <v>0</v>
      </c>
      <c r="N13" s="13">
        <f t="shared" si="1"/>
        <v>0</v>
      </c>
      <c r="O13" s="21">
        <f t="shared" si="1"/>
        <v>33991898035</v>
      </c>
      <c r="P13" s="13">
        <f>SUM(P14:P15)</f>
        <v>0</v>
      </c>
      <c r="Q13" s="19">
        <f>SUM(Q14:Q15)</f>
        <v>0</v>
      </c>
      <c r="R13" s="13">
        <f>SUM(R14:R15)</f>
        <v>2837443420</v>
      </c>
      <c r="S13" s="22">
        <f>SUM(S14:S15)</f>
        <v>0</v>
      </c>
      <c r="T13" s="13">
        <f t="shared" si="1"/>
        <v>0</v>
      </c>
      <c r="U13" s="13">
        <f>SUM(U14:U15)</f>
        <v>0</v>
      </c>
      <c r="V13" s="13">
        <f t="shared" si="1"/>
        <v>0</v>
      </c>
      <c r="W13" s="23">
        <f t="shared" si="1"/>
        <v>25397882888</v>
      </c>
      <c r="X13" s="22">
        <f t="shared" si="1"/>
        <v>15000000000</v>
      </c>
      <c r="Y13" s="19">
        <f t="shared" si="1"/>
        <v>0</v>
      </c>
      <c r="Z13" s="13">
        <f t="shared" si="1"/>
        <v>6237415000</v>
      </c>
      <c r="AA13" s="22">
        <f t="shared" si="1"/>
        <v>0</v>
      </c>
      <c r="AB13" s="22">
        <f>SUM(AB14:AB15)</f>
        <v>50000000</v>
      </c>
      <c r="AC13" s="22">
        <f>SUM(AC14:AC15)</f>
        <v>2525900000</v>
      </c>
    </row>
    <row r="14" spans="1:31" x14ac:dyDescent="0.25">
      <c r="A14" s="73" t="s">
        <v>69</v>
      </c>
      <c r="B14" s="13"/>
      <c r="C14" s="19"/>
      <c r="D14" s="13"/>
      <c r="E14" s="26">
        <v>76000000</v>
      </c>
      <c r="F14" s="28">
        <v>915632500</v>
      </c>
      <c r="G14" s="13"/>
      <c r="H14" s="28">
        <v>169719532760</v>
      </c>
      <c r="I14" s="13"/>
      <c r="J14" s="13">
        <v>800000000</v>
      </c>
      <c r="K14" s="13">
        <v>68088373793</v>
      </c>
      <c r="L14" s="13">
        <v>850000000</v>
      </c>
      <c r="M14" s="13">
        <v>0</v>
      </c>
      <c r="N14" s="13"/>
      <c r="O14" s="26">
        <v>27217486277</v>
      </c>
      <c r="P14" s="13"/>
      <c r="Q14" s="19"/>
      <c r="R14" s="28">
        <v>2837443420</v>
      </c>
      <c r="S14" s="22"/>
      <c r="T14" s="13"/>
      <c r="U14" s="29"/>
      <c r="V14" s="29"/>
      <c r="W14" s="26">
        <v>25000000000</v>
      </c>
      <c r="X14" s="22"/>
      <c r="Y14" s="19"/>
      <c r="Z14" s="30">
        <v>6237415000</v>
      </c>
      <c r="AA14" s="30">
        <v>0</v>
      </c>
      <c r="AB14" s="28">
        <v>50000000</v>
      </c>
      <c r="AC14" s="30">
        <v>2500000000</v>
      </c>
      <c r="AD14" s="31"/>
    </row>
    <row r="15" spans="1:31" x14ac:dyDescent="0.25">
      <c r="A15" s="73" t="s">
        <v>70</v>
      </c>
      <c r="B15" s="13"/>
      <c r="C15" s="19"/>
      <c r="D15" s="13"/>
      <c r="E15" s="23"/>
      <c r="F15" s="13"/>
      <c r="G15" s="13"/>
      <c r="H15" s="13"/>
      <c r="I15" s="13"/>
      <c r="J15" s="13"/>
      <c r="K15" s="13">
        <v>7732139153</v>
      </c>
      <c r="L15" s="13"/>
      <c r="M15" s="13"/>
      <c r="N15" s="13"/>
      <c r="O15" s="26">
        <v>6774411758</v>
      </c>
      <c r="P15" s="13"/>
      <c r="Q15" s="19"/>
      <c r="R15" s="13"/>
      <c r="S15" s="22"/>
      <c r="T15" s="13"/>
      <c r="U15" s="29"/>
      <c r="V15" s="29"/>
      <c r="W15" s="26">
        <v>397882888</v>
      </c>
      <c r="X15" s="13">
        <v>15000000000</v>
      </c>
      <c r="Y15" s="19"/>
      <c r="Z15" s="13"/>
      <c r="AA15" s="22"/>
      <c r="AB15" s="22"/>
      <c r="AC15" s="30">
        <v>25900000</v>
      </c>
      <c r="AD15" s="31"/>
    </row>
    <row r="16" spans="1:31" x14ac:dyDescent="0.25">
      <c r="A16" s="74"/>
      <c r="B16" s="32"/>
      <c r="C16" s="33"/>
      <c r="D16" s="32"/>
      <c r="E16" s="33"/>
      <c r="F16" s="32"/>
      <c r="G16" s="32"/>
      <c r="H16" s="32"/>
      <c r="I16" s="32"/>
      <c r="J16" s="32"/>
      <c r="K16" s="32"/>
      <c r="L16" s="32"/>
      <c r="M16" s="34"/>
      <c r="N16" s="32"/>
      <c r="O16" s="35"/>
      <c r="P16" s="32"/>
      <c r="Q16" s="33"/>
      <c r="R16" s="32"/>
      <c r="S16" s="36"/>
      <c r="T16" s="32"/>
      <c r="U16" s="32"/>
      <c r="V16" s="32"/>
      <c r="W16" s="34"/>
      <c r="X16" s="36"/>
      <c r="Y16" s="33"/>
      <c r="Z16" s="32"/>
      <c r="AA16" s="36"/>
      <c r="AB16" s="36"/>
      <c r="AC16" s="36"/>
    </row>
    <row r="17" spans="1:31" x14ac:dyDescent="0.25">
      <c r="A17" s="73" t="s">
        <v>33</v>
      </c>
      <c r="B17" s="13">
        <f>SUM(B18:B27)</f>
        <v>79298781</v>
      </c>
      <c r="C17" s="13">
        <f t="shared" ref="C17:AC17" si="2">SUM(C18:C27)</f>
        <v>3200944323</v>
      </c>
      <c r="D17" s="13">
        <f t="shared" si="2"/>
        <v>939619803</v>
      </c>
      <c r="E17" s="23">
        <f t="shared" si="2"/>
        <v>189442226</v>
      </c>
      <c r="F17" s="13">
        <f t="shared" si="2"/>
        <v>915632500</v>
      </c>
      <c r="G17" s="13">
        <f t="shared" si="2"/>
        <v>244000000</v>
      </c>
      <c r="H17" s="13">
        <f t="shared" si="2"/>
        <v>250178488380</v>
      </c>
      <c r="I17" s="13">
        <f t="shared" si="2"/>
        <v>1037361153</v>
      </c>
      <c r="J17" s="13">
        <f t="shared" si="2"/>
        <v>759611000</v>
      </c>
      <c r="K17" s="13">
        <f t="shared" si="2"/>
        <v>42640393032</v>
      </c>
      <c r="L17" s="13">
        <f t="shared" si="2"/>
        <v>362500000</v>
      </c>
      <c r="M17" s="13">
        <f t="shared" si="2"/>
        <v>40634013791</v>
      </c>
      <c r="N17" s="13">
        <f t="shared" si="2"/>
        <v>1790000</v>
      </c>
      <c r="O17" s="13">
        <f t="shared" si="2"/>
        <v>34111428373</v>
      </c>
      <c r="P17" s="13">
        <f t="shared" si="2"/>
        <v>1838443</v>
      </c>
      <c r="Q17" s="13">
        <f t="shared" si="2"/>
        <v>9845000000</v>
      </c>
      <c r="R17" s="13">
        <f t="shared" si="2"/>
        <v>2724313453</v>
      </c>
      <c r="S17" s="13">
        <f t="shared" si="2"/>
        <v>0</v>
      </c>
      <c r="T17" s="13">
        <f t="shared" si="2"/>
        <v>141000000</v>
      </c>
      <c r="U17" s="13">
        <f t="shared" si="2"/>
        <v>2303610058</v>
      </c>
      <c r="V17" s="13">
        <f t="shared" si="2"/>
        <v>18034000</v>
      </c>
      <c r="W17" s="13">
        <f t="shared" si="2"/>
        <v>188510230</v>
      </c>
      <c r="X17" s="13">
        <f t="shared" si="2"/>
        <v>15148398172</v>
      </c>
      <c r="Y17" s="13">
        <f t="shared" si="2"/>
        <v>208174312</v>
      </c>
      <c r="Z17" s="13">
        <f t="shared" si="2"/>
        <v>6093613634</v>
      </c>
      <c r="AA17" s="13">
        <f t="shared" si="2"/>
        <v>38064000</v>
      </c>
      <c r="AB17" s="13">
        <f t="shared" si="2"/>
        <v>114672670</v>
      </c>
      <c r="AC17" s="13">
        <f t="shared" si="2"/>
        <v>2525900000</v>
      </c>
      <c r="AD17" s="18"/>
    </row>
    <row r="18" spans="1:31" x14ac:dyDescent="0.25">
      <c r="A18" s="73" t="s">
        <v>34</v>
      </c>
      <c r="B18" s="13"/>
      <c r="C18" s="19"/>
      <c r="D18" s="17"/>
      <c r="E18" s="19"/>
      <c r="F18" s="13"/>
      <c r="G18" s="13"/>
      <c r="H18" s="13"/>
      <c r="I18" s="13"/>
      <c r="J18" s="13"/>
      <c r="K18" s="13"/>
      <c r="L18" s="13"/>
      <c r="M18" s="13"/>
      <c r="N18" s="13"/>
      <c r="O18" s="21"/>
      <c r="P18" s="13"/>
      <c r="Q18" s="19"/>
      <c r="R18" s="13"/>
      <c r="S18" s="22"/>
      <c r="T18" s="13"/>
      <c r="U18" s="13"/>
      <c r="V18" s="13"/>
      <c r="W18" s="23"/>
      <c r="X18" s="22"/>
      <c r="Y18" s="19"/>
      <c r="Z18" s="13"/>
      <c r="AA18" s="47"/>
      <c r="AB18" s="22"/>
      <c r="AC18" s="22"/>
    </row>
    <row r="19" spans="1:31" x14ac:dyDescent="0.25">
      <c r="A19" s="73" t="s">
        <v>35</v>
      </c>
      <c r="B19" s="13">
        <v>12166662</v>
      </c>
      <c r="C19" s="19">
        <v>1843750377</v>
      </c>
      <c r="D19" s="13">
        <v>116842544</v>
      </c>
      <c r="E19" s="19">
        <v>185522226</v>
      </c>
      <c r="F19" s="13"/>
      <c r="G19" s="23">
        <v>230000000</v>
      </c>
      <c r="H19" s="13">
        <v>8986400</v>
      </c>
      <c r="I19" s="23">
        <v>11575861</v>
      </c>
      <c r="J19" s="13">
        <v>30000000</v>
      </c>
      <c r="K19" s="13">
        <v>98526000</v>
      </c>
      <c r="L19" s="13">
        <v>42500000</v>
      </c>
      <c r="M19" s="13">
        <v>3265548</v>
      </c>
      <c r="N19" s="13">
        <v>1700000</v>
      </c>
      <c r="O19" s="21">
        <v>3036402</v>
      </c>
      <c r="P19" s="13">
        <v>1838443</v>
      </c>
      <c r="Q19" s="19">
        <v>1500000000</v>
      </c>
      <c r="R19" s="13">
        <v>12216000</v>
      </c>
      <c r="S19" s="22"/>
      <c r="T19" s="13">
        <v>13000000</v>
      </c>
      <c r="U19" s="13">
        <v>280965709</v>
      </c>
      <c r="V19" s="13">
        <v>3495000</v>
      </c>
      <c r="W19" s="23">
        <v>98160165</v>
      </c>
      <c r="X19" s="13">
        <v>312398172</v>
      </c>
      <c r="Y19" s="19"/>
      <c r="Z19" s="13">
        <v>72600000</v>
      </c>
      <c r="AA19" s="22"/>
      <c r="AB19" s="13">
        <v>36000000</v>
      </c>
      <c r="AC19" s="22"/>
    </row>
    <row r="20" spans="1:31" x14ac:dyDescent="0.25">
      <c r="A20" s="73" t="s">
        <v>37</v>
      </c>
      <c r="B20" s="13"/>
      <c r="C20" s="19">
        <v>1357169268</v>
      </c>
      <c r="D20" s="13"/>
      <c r="E20" s="19">
        <v>3920000</v>
      </c>
      <c r="F20" s="13"/>
      <c r="G20" s="23">
        <v>14000000</v>
      </c>
      <c r="H20" s="13"/>
      <c r="I20" s="13"/>
      <c r="J20" s="13"/>
      <c r="K20" s="37"/>
      <c r="L20" s="13"/>
      <c r="M20" s="13">
        <v>150300198</v>
      </c>
      <c r="N20" s="13"/>
      <c r="O20" s="21"/>
      <c r="P20" s="13"/>
      <c r="Q20" s="19">
        <v>145000000</v>
      </c>
      <c r="R20" s="13"/>
      <c r="S20" s="22"/>
      <c r="T20" s="13">
        <v>38000000</v>
      </c>
      <c r="U20" s="13">
        <v>88681219</v>
      </c>
      <c r="V20" s="13">
        <v>14539000</v>
      </c>
      <c r="W20" s="23"/>
      <c r="X20" s="22"/>
      <c r="Y20" s="19"/>
      <c r="Z20" s="13"/>
      <c r="AA20" s="22"/>
      <c r="AB20" s="22"/>
      <c r="AC20" s="22"/>
    </row>
    <row r="21" spans="1:31" x14ac:dyDescent="0.25">
      <c r="A21" s="73" t="s">
        <v>38</v>
      </c>
      <c r="B21" s="13"/>
      <c r="C21" s="19"/>
      <c r="D21" s="13"/>
      <c r="E21" s="19"/>
      <c r="F21" s="13"/>
      <c r="G21" s="13"/>
      <c r="H21" s="13"/>
      <c r="I21" s="13"/>
      <c r="J21" s="13"/>
      <c r="K21" s="13"/>
      <c r="L21" s="13"/>
      <c r="M21" s="13"/>
      <c r="N21" s="13"/>
      <c r="O21" s="21"/>
      <c r="P21" s="13"/>
      <c r="Q21" s="19"/>
      <c r="R21" s="13"/>
      <c r="S21" s="22"/>
      <c r="T21" s="13"/>
      <c r="U21" s="13"/>
      <c r="V21" s="13"/>
      <c r="W21" s="23"/>
      <c r="X21" s="22"/>
      <c r="Y21" s="19"/>
      <c r="Z21" s="13"/>
      <c r="AA21" s="22"/>
      <c r="AB21" s="22"/>
      <c r="AC21" s="22"/>
    </row>
    <row r="22" spans="1:31" x14ac:dyDescent="0.25">
      <c r="A22" s="73" t="s">
        <v>39</v>
      </c>
      <c r="B22" s="13"/>
      <c r="C22" s="19"/>
      <c r="D22" s="13"/>
      <c r="E22" s="19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13"/>
      <c r="Q22" s="19"/>
      <c r="R22" s="13"/>
      <c r="S22" s="22"/>
      <c r="T22" s="13"/>
      <c r="U22" s="13"/>
      <c r="V22" s="13"/>
      <c r="W22" s="23"/>
      <c r="X22" s="22"/>
      <c r="Y22" s="19"/>
      <c r="Z22" s="13"/>
      <c r="AA22" s="22"/>
      <c r="AB22" s="22"/>
      <c r="AC22" s="22"/>
    </row>
    <row r="23" spans="1:31" x14ac:dyDescent="0.25">
      <c r="A23" s="73" t="s">
        <v>40</v>
      </c>
      <c r="B23" s="17">
        <v>2929119</v>
      </c>
      <c r="C23" s="19"/>
      <c r="D23" s="13">
        <v>361750</v>
      </c>
      <c r="E23" s="19"/>
      <c r="F23" s="13"/>
      <c r="G23" s="13"/>
      <c r="H23" s="13">
        <v>570845359</v>
      </c>
      <c r="I23" s="23">
        <v>837805779</v>
      </c>
      <c r="J23" s="13"/>
      <c r="K23" s="13"/>
      <c r="L23" s="13"/>
      <c r="M23" s="13"/>
      <c r="N23" s="13">
        <v>90000</v>
      </c>
      <c r="O23" s="21"/>
      <c r="P23" s="13"/>
      <c r="Q23" s="19">
        <v>8200000000</v>
      </c>
      <c r="R23" s="13"/>
      <c r="S23" s="22"/>
      <c r="T23" s="13"/>
      <c r="U23" s="13"/>
      <c r="V23" s="13"/>
      <c r="W23" s="23"/>
      <c r="X23" s="22"/>
      <c r="Y23" s="19"/>
      <c r="Z23" s="13"/>
      <c r="AA23" s="22"/>
      <c r="AB23" s="22"/>
      <c r="AC23" s="22"/>
      <c r="AE23" s="31"/>
    </row>
    <row r="24" spans="1:31" x14ac:dyDescent="0.25">
      <c r="A24" s="73" t="s">
        <v>41</v>
      </c>
      <c r="B24" s="13"/>
      <c r="C24" s="19"/>
      <c r="D24" s="13"/>
      <c r="E24" s="19"/>
      <c r="F24" s="13"/>
      <c r="G24" s="13"/>
      <c r="H24" s="38"/>
      <c r="I24" s="13"/>
      <c r="J24" s="13"/>
      <c r="K24" s="13"/>
      <c r="L24" s="13"/>
      <c r="M24" s="13"/>
      <c r="N24" s="13"/>
      <c r="O24" s="21"/>
      <c r="P24" s="13"/>
      <c r="Q24" s="19"/>
      <c r="R24" s="13"/>
      <c r="S24" s="22"/>
      <c r="T24" s="13"/>
      <c r="U24" s="13"/>
      <c r="V24" s="13"/>
      <c r="W24" s="23"/>
      <c r="X24" s="22"/>
      <c r="Y24" s="19"/>
      <c r="Z24" s="13"/>
      <c r="AA24" s="22"/>
      <c r="AB24" s="22"/>
      <c r="AC24" s="22"/>
      <c r="AE24" s="31"/>
    </row>
    <row r="25" spans="1:31" x14ac:dyDescent="0.25">
      <c r="A25" s="73" t="s">
        <v>36</v>
      </c>
      <c r="B25" s="13">
        <v>64203000</v>
      </c>
      <c r="C25" s="19"/>
      <c r="D25" s="13">
        <v>490912925</v>
      </c>
      <c r="E25" s="19"/>
      <c r="F25" s="17">
        <v>915632500</v>
      </c>
      <c r="G25" s="13"/>
      <c r="H25" s="17">
        <v>249598656621</v>
      </c>
      <c r="I25" s="13"/>
      <c r="J25" s="13">
        <v>728986000</v>
      </c>
      <c r="K25" s="13">
        <v>42356280402</v>
      </c>
      <c r="L25" s="17">
        <v>320000000</v>
      </c>
      <c r="M25" s="13">
        <v>40480448045</v>
      </c>
      <c r="N25" s="13"/>
      <c r="O25" s="39">
        <v>33991898035</v>
      </c>
      <c r="P25" s="13"/>
      <c r="Q25" s="19"/>
      <c r="R25" s="28">
        <v>2697443420</v>
      </c>
      <c r="S25" s="22"/>
      <c r="T25" s="13"/>
      <c r="U25" s="13"/>
      <c r="V25" s="13"/>
      <c r="W25" s="23">
        <v>66416266</v>
      </c>
      <c r="X25" s="28">
        <v>14836000000</v>
      </c>
      <c r="Y25" s="19">
        <v>208174312</v>
      </c>
      <c r="Z25" s="13">
        <v>6021013634</v>
      </c>
      <c r="AA25" s="22"/>
      <c r="AB25" s="13">
        <v>78672670</v>
      </c>
      <c r="AC25" s="22">
        <v>2525900000</v>
      </c>
      <c r="AD25" s="18"/>
      <c r="AE25" s="40"/>
    </row>
    <row r="26" spans="1:31" x14ac:dyDescent="0.25">
      <c r="A26" s="73" t="s">
        <v>42</v>
      </c>
      <c r="B26" s="13"/>
      <c r="C26" s="19"/>
      <c r="D26" s="13"/>
      <c r="E26" s="19"/>
      <c r="F26" s="13"/>
      <c r="G26" s="13"/>
      <c r="H26" s="38"/>
      <c r="I26" s="23">
        <v>187979513</v>
      </c>
      <c r="J26" s="13"/>
      <c r="K26" s="13">
        <v>183786630</v>
      </c>
      <c r="L26" s="13"/>
      <c r="M26" s="13"/>
      <c r="N26" s="13"/>
      <c r="O26" s="21">
        <v>116493936</v>
      </c>
      <c r="P26" s="13"/>
      <c r="Q26" s="19"/>
      <c r="R26" s="13">
        <v>14654033</v>
      </c>
      <c r="S26" s="22"/>
      <c r="T26" s="13"/>
      <c r="U26" s="13">
        <v>1933963130</v>
      </c>
      <c r="V26" s="13"/>
      <c r="W26" s="23">
        <v>8284334</v>
      </c>
      <c r="X26" s="22"/>
      <c r="Y26" s="19"/>
      <c r="Z26" s="13"/>
      <c r="AA26" s="22"/>
      <c r="AB26" s="22"/>
      <c r="AC26" s="22"/>
    </row>
    <row r="27" spans="1:31" x14ac:dyDescent="0.25">
      <c r="A27" s="73" t="s">
        <v>43</v>
      </c>
      <c r="B27" s="13"/>
      <c r="C27" s="19">
        <v>24678</v>
      </c>
      <c r="D27" s="13">
        <v>331502584</v>
      </c>
      <c r="E27" s="19"/>
      <c r="F27" s="13"/>
      <c r="G27" s="13"/>
      <c r="H27" s="13"/>
      <c r="I27" s="13"/>
      <c r="J27" s="13">
        <v>625000</v>
      </c>
      <c r="K27" s="13">
        <v>1800000</v>
      </c>
      <c r="L27" s="13"/>
      <c r="M27" s="13"/>
      <c r="N27" s="13"/>
      <c r="O27" s="21"/>
      <c r="P27" s="13"/>
      <c r="Q27" s="19"/>
      <c r="R27" s="13"/>
      <c r="S27" s="22"/>
      <c r="T27" s="13">
        <v>90000000</v>
      </c>
      <c r="U27" s="13"/>
      <c r="V27" s="13"/>
      <c r="W27" s="23">
        <v>15649465</v>
      </c>
      <c r="X27" s="22"/>
      <c r="Y27" s="19"/>
      <c r="Z27" s="13"/>
      <c r="AA27" s="47">
        <v>38064000</v>
      </c>
      <c r="AB27" s="22"/>
      <c r="AC27" s="22"/>
      <c r="AE27" s="18"/>
    </row>
    <row r="28" spans="1:31" x14ac:dyDescent="0.25">
      <c r="A28" s="74"/>
      <c r="B28" s="13"/>
      <c r="C28" s="19"/>
      <c r="D28" s="41"/>
      <c r="E28" s="19"/>
      <c r="F28" s="13"/>
      <c r="G28" s="13"/>
      <c r="H28" s="62"/>
      <c r="I28" s="13"/>
      <c r="J28" s="13"/>
      <c r="K28" s="13"/>
      <c r="L28" s="13"/>
      <c r="M28" s="23"/>
      <c r="N28" s="13"/>
      <c r="O28" s="21"/>
      <c r="P28" s="13"/>
      <c r="Q28" s="19"/>
      <c r="R28" s="13"/>
      <c r="S28" s="22"/>
      <c r="T28" s="13"/>
      <c r="U28" s="13"/>
      <c r="V28" s="13"/>
      <c r="W28" s="23"/>
      <c r="X28" s="22"/>
      <c r="Y28" s="19"/>
      <c r="Z28" s="13"/>
      <c r="AA28" s="22"/>
      <c r="AB28" s="22"/>
      <c r="AC28" s="22"/>
    </row>
    <row r="29" spans="1:31" x14ac:dyDescent="0.25">
      <c r="A29" s="75" t="s">
        <v>44</v>
      </c>
      <c r="B29" s="42">
        <f t="shared" ref="B29:AC29" si="3">+B7-B17</f>
        <v>10242018554</v>
      </c>
      <c r="C29" s="43">
        <f t="shared" si="3"/>
        <v>-2694611998</v>
      </c>
      <c r="D29" s="42">
        <f t="shared" si="3"/>
        <v>8512682943</v>
      </c>
      <c r="E29" s="43">
        <f t="shared" si="3"/>
        <v>16238552</v>
      </c>
      <c r="F29" s="42">
        <f t="shared" si="3"/>
        <v>0</v>
      </c>
      <c r="G29" s="42">
        <f t="shared" si="3"/>
        <v>3794554350</v>
      </c>
      <c r="H29" s="42">
        <f t="shared" si="3"/>
        <v>58667617597</v>
      </c>
      <c r="I29" s="42">
        <f t="shared" si="3"/>
        <v>17280772863</v>
      </c>
      <c r="J29" s="42">
        <f t="shared" si="3"/>
        <v>249758381</v>
      </c>
      <c r="K29" s="42">
        <f t="shared" si="3"/>
        <v>37398741750</v>
      </c>
      <c r="L29" s="42">
        <f t="shared" si="3"/>
        <v>507500000</v>
      </c>
      <c r="M29" s="44">
        <f t="shared" si="3"/>
        <v>-1042131136</v>
      </c>
      <c r="N29" s="42">
        <f t="shared" si="3"/>
        <v>650950000</v>
      </c>
      <c r="O29" s="45">
        <f t="shared" si="3"/>
        <v>23029662</v>
      </c>
      <c r="P29" s="42">
        <f t="shared" si="3"/>
        <v>440918190</v>
      </c>
      <c r="Q29" s="43">
        <f t="shared" si="3"/>
        <v>-6283000000</v>
      </c>
      <c r="R29" s="42">
        <f t="shared" si="3"/>
        <v>113129967</v>
      </c>
      <c r="S29" s="46">
        <f t="shared" si="3"/>
        <v>787985000</v>
      </c>
      <c r="T29" s="42">
        <f t="shared" si="3"/>
        <v>485000000</v>
      </c>
      <c r="U29" s="42">
        <f t="shared" si="3"/>
        <v>8553872732</v>
      </c>
      <c r="V29" s="42">
        <f t="shared" si="3"/>
        <v>237736000</v>
      </c>
      <c r="W29" s="44">
        <f t="shared" si="3"/>
        <v>49204334203</v>
      </c>
      <c r="X29" s="46">
        <f t="shared" si="3"/>
        <v>4821454053</v>
      </c>
      <c r="Y29" s="43">
        <f t="shared" si="3"/>
        <v>0</v>
      </c>
      <c r="Z29" s="42">
        <f t="shared" si="3"/>
        <v>1320989354</v>
      </c>
      <c r="AA29" s="46">
        <f t="shared" si="3"/>
        <v>20438203072</v>
      </c>
      <c r="AB29" s="46">
        <f t="shared" si="3"/>
        <v>-64672670</v>
      </c>
      <c r="AC29" s="46">
        <f t="shared" si="3"/>
        <v>0</v>
      </c>
    </row>
    <row r="30" spans="1:31" x14ac:dyDescent="0.25">
      <c r="A30" s="74"/>
      <c r="B30" s="13"/>
      <c r="C30" s="19"/>
      <c r="D30" s="13"/>
      <c r="E30" s="19"/>
      <c r="F30" s="13"/>
      <c r="G30" s="13"/>
      <c r="H30" s="13"/>
      <c r="I30" s="13"/>
      <c r="J30" s="13"/>
      <c r="K30" s="13"/>
      <c r="L30" s="13"/>
      <c r="M30" s="23"/>
      <c r="N30" s="13"/>
      <c r="O30" s="21"/>
      <c r="P30" s="13"/>
      <c r="Q30" s="19"/>
      <c r="R30" s="13"/>
      <c r="S30" s="22"/>
      <c r="T30" s="13"/>
      <c r="U30" s="13"/>
      <c r="V30" s="13"/>
      <c r="W30" s="23"/>
      <c r="X30" s="22"/>
      <c r="Y30" s="19"/>
      <c r="Z30" s="13"/>
      <c r="AA30" s="22"/>
      <c r="AB30" s="22"/>
      <c r="AC30" s="22"/>
    </row>
    <row r="31" spans="1:31" x14ac:dyDescent="0.25">
      <c r="A31" s="73" t="s">
        <v>45</v>
      </c>
      <c r="B31" s="13">
        <f t="shared" ref="B31:AA31" si="4">+B32+B33</f>
        <v>0</v>
      </c>
      <c r="C31" s="19">
        <f t="shared" si="4"/>
        <v>69362524752</v>
      </c>
      <c r="D31" s="13">
        <f t="shared" si="4"/>
        <v>0</v>
      </c>
      <c r="E31" s="19">
        <f t="shared" si="4"/>
        <v>124200000</v>
      </c>
      <c r="F31" s="13">
        <f t="shared" si="4"/>
        <v>0</v>
      </c>
      <c r="G31" s="13">
        <f t="shared" si="4"/>
        <v>0</v>
      </c>
      <c r="H31" s="13">
        <f t="shared" si="4"/>
        <v>0</v>
      </c>
      <c r="I31" s="13">
        <f t="shared" si="4"/>
        <v>26898419707</v>
      </c>
      <c r="J31" s="13">
        <f t="shared" si="4"/>
        <v>1500000000</v>
      </c>
      <c r="K31" s="13">
        <f t="shared" si="4"/>
        <v>18509992513</v>
      </c>
      <c r="L31" s="13">
        <f t="shared" si="4"/>
        <v>0</v>
      </c>
      <c r="M31" s="23">
        <f t="shared" si="4"/>
        <v>0</v>
      </c>
      <c r="N31" s="13">
        <f t="shared" si="4"/>
        <v>0</v>
      </c>
      <c r="O31" s="21">
        <f t="shared" si="4"/>
        <v>0</v>
      </c>
      <c r="P31" s="13">
        <f t="shared" si="4"/>
        <v>0</v>
      </c>
      <c r="Q31" s="19">
        <f t="shared" si="4"/>
        <v>205326592986</v>
      </c>
      <c r="R31" s="13">
        <f t="shared" si="4"/>
        <v>60000000</v>
      </c>
      <c r="S31" s="22">
        <f t="shared" si="4"/>
        <v>0</v>
      </c>
      <c r="T31" s="13">
        <f t="shared" si="4"/>
        <v>0</v>
      </c>
      <c r="U31" s="13">
        <f>+U32+U33</f>
        <v>0</v>
      </c>
      <c r="V31" s="13">
        <f t="shared" si="4"/>
        <v>0</v>
      </c>
      <c r="W31" s="23">
        <f t="shared" si="4"/>
        <v>0</v>
      </c>
      <c r="X31" s="22">
        <f t="shared" si="4"/>
        <v>36965904762</v>
      </c>
      <c r="Y31" s="19">
        <f t="shared" si="4"/>
        <v>0</v>
      </c>
      <c r="Z31" s="13">
        <f t="shared" si="4"/>
        <v>0</v>
      </c>
      <c r="AA31" s="22">
        <f t="shared" si="4"/>
        <v>0</v>
      </c>
      <c r="AB31" s="22">
        <f>+AB32+AB33</f>
        <v>0</v>
      </c>
      <c r="AC31" s="22">
        <f>+AC32+AC33</f>
        <v>1868000000</v>
      </c>
    </row>
    <row r="32" spans="1:31" x14ac:dyDescent="0.25">
      <c r="A32" s="73" t="s">
        <v>46</v>
      </c>
      <c r="B32" s="13"/>
      <c r="C32" s="19"/>
      <c r="D32" s="13"/>
      <c r="E32" s="19"/>
      <c r="F32" s="13"/>
      <c r="G32" s="13"/>
      <c r="H32" s="13"/>
      <c r="I32" s="13"/>
      <c r="J32" s="13"/>
      <c r="K32" s="13"/>
      <c r="L32" s="13"/>
      <c r="M32" s="13"/>
      <c r="N32" s="13"/>
      <c r="O32" s="21"/>
      <c r="P32" s="13"/>
      <c r="Q32" s="19"/>
      <c r="R32" s="13"/>
      <c r="S32" s="22"/>
      <c r="T32" s="13"/>
      <c r="U32" s="13"/>
      <c r="V32" s="13"/>
      <c r="W32" s="23"/>
      <c r="X32" s="22"/>
      <c r="Y32" s="19"/>
      <c r="Z32" s="13"/>
      <c r="AA32" s="22"/>
      <c r="AB32" s="22"/>
      <c r="AC32" s="22"/>
    </row>
    <row r="33" spans="1:35" x14ac:dyDescent="0.25">
      <c r="A33" s="73" t="s">
        <v>47</v>
      </c>
      <c r="B33" s="13">
        <f t="shared" ref="B33:AA33" si="5">+B34+B35</f>
        <v>0</v>
      </c>
      <c r="C33" s="19">
        <f t="shared" si="5"/>
        <v>69362524752</v>
      </c>
      <c r="D33" s="13">
        <f t="shared" si="5"/>
        <v>0</v>
      </c>
      <c r="E33" s="19">
        <f t="shared" si="5"/>
        <v>124200000</v>
      </c>
      <c r="F33" s="13">
        <f t="shared" si="5"/>
        <v>0</v>
      </c>
      <c r="G33" s="13">
        <f t="shared" si="5"/>
        <v>0</v>
      </c>
      <c r="H33" s="13">
        <f t="shared" si="5"/>
        <v>0</v>
      </c>
      <c r="I33" s="13">
        <f t="shared" si="5"/>
        <v>26898419707</v>
      </c>
      <c r="J33" s="13">
        <f t="shared" si="5"/>
        <v>1500000000</v>
      </c>
      <c r="K33" s="13">
        <f t="shared" si="5"/>
        <v>18509992513</v>
      </c>
      <c r="L33" s="13">
        <f t="shared" si="5"/>
        <v>0</v>
      </c>
      <c r="M33" s="23">
        <f t="shared" si="5"/>
        <v>0</v>
      </c>
      <c r="N33" s="13">
        <f t="shared" si="5"/>
        <v>0</v>
      </c>
      <c r="O33" s="21">
        <f t="shared" si="5"/>
        <v>0</v>
      </c>
      <c r="P33" s="13">
        <f t="shared" si="5"/>
        <v>0</v>
      </c>
      <c r="Q33" s="19">
        <f t="shared" si="5"/>
        <v>205326592986</v>
      </c>
      <c r="R33" s="13">
        <f t="shared" si="5"/>
        <v>60000000</v>
      </c>
      <c r="S33" s="22">
        <f t="shared" si="5"/>
        <v>0</v>
      </c>
      <c r="T33" s="13">
        <f t="shared" si="5"/>
        <v>0</v>
      </c>
      <c r="U33" s="13">
        <f>+U34+U35</f>
        <v>0</v>
      </c>
      <c r="V33" s="13">
        <f t="shared" si="5"/>
        <v>0</v>
      </c>
      <c r="W33" s="23">
        <f t="shared" si="5"/>
        <v>0</v>
      </c>
      <c r="X33" s="22">
        <f t="shared" si="5"/>
        <v>36965904762</v>
      </c>
      <c r="Y33" s="19">
        <f t="shared" si="5"/>
        <v>0</v>
      </c>
      <c r="Z33" s="13">
        <f t="shared" si="5"/>
        <v>0</v>
      </c>
      <c r="AA33" s="22">
        <f t="shared" si="5"/>
        <v>0</v>
      </c>
      <c r="AB33" s="22">
        <f>+AB34+AB35</f>
        <v>0</v>
      </c>
      <c r="AC33" s="22">
        <f>+AC34+AC35</f>
        <v>1868000000</v>
      </c>
    </row>
    <row r="34" spans="1:35" x14ac:dyDescent="0.25">
      <c r="A34" s="73" t="s">
        <v>48</v>
      </c>
      <c r="B34" s="13"/>
      <c r="C34" s="27">
        <v>69362524752</v>
      </c>
      <c r="D34" s="13"/>
      <c r="E34" s="23">
        <v>124200000</v>
      </c>
      <c r="F34" s="13"/>
      <c r="G34" s="13">
        <v>0</v>
      </c>
      <c r="H34" s="13"/>
      <c r="I34" s="13">
        <v>26898419707</v>
      </c>
      <c r="J34" s="13">
        <v>1500000000</v>
      </c>
      <c r="K34" s="13">
        <v>18509992513</v>
      </c>
      <c r="L34" s="13"/>
      <c r="M34" s="13"/>
      <c r="N34" s="13"/>
      <c r="O34" s="25"/>
      <c r="P34" s="13"/>
      <c r="Q34" s="27">
        <v>205326592986</v>
      </c>
      <c r="R34" s="28">
        <v>60000000</v>
      </c>
      <c r="S34" s="22"/>
      <c r="T34" s="13"/>
      <c r="U34" s="13"/>
      <c r="V34" s="13"/>
      <c r="W34" s="19"/>
      <c r="X34" s="22"/>
      <c r="Y34" s="19"/>
      <c r="Z34" s="13"/>
      <c r="AA34" s="22"/>
      <c r="AB34" s="28">
        <v>0</v>
      </c>
      <c r="AC34" s="28">
        <v>1868000000</v>
      </c>
    </row>
    <row r="35" spans="1:35" x14ac:dyDescent="0.25">
      <c r="A35" s="76" t="s">
        <v>49</v>
      </c>
      <c r="B35" s="13"/>
      <c r="C35" s="19"/>
      <c r="D35" s="13"/>
      <c r="E35" s="24">
        <v>0</v>
      </c>
      <c r="F35" s="13"/>
      <c r="G35" s="13"/>
      <c r="H35" s="13"/>
      <c r="I35" s="13"/>
      <c r="J35" s="13"/>
      <c r="K35" s="13"/>
      <c r="L35" s="13"/>
      <c r="M35" s="13"/>
      <c r="N35" s="13"/>
      <c r="O35" s="21"/>
      <c r="P35" s="13"/>
      <c r="Q35" s="24"/>
      <c r="R35" s="13"/>
      <c r="S35" s="22"/>
      <c r="T35" s="13"/>
      <c r="U35" s="13"/>
      <c r="V35" s="13"/>
      <c r="W35" s="23"/>
      <c r="X35" s="47">
        <v>36965904762</v>
      </c>
      <c r="Y35" s="19"/>
      <c r="Z35" s="13"/>
      <c r="AA35" s="22"/>
      <c r="AB35" s="22"/>
      <c r="AC35" s="22"/>
    </row>
    <row r="36" spans="1:35" x14ac:dyDescent="0.25">
      <c r="A36" s="74"/>
      <c r="B36" s="13"/>
      <c r="C36" s="19"/>
      <c r="D36" s="13"/>
      <c r="E36" s="19"/>
      <c r="F36" s="13"/>
      <c r="G36" s="13"/>
      <c r="H36" s="13"/>
      <c r="I36" s="13"/>
      <c r="J36" s="13"/>
      <c r="K36" s="13"/>
      <c r="L36" s="13"/>
      <c r="M36" s="23"/>
      <c r="N36" s="13"/>
      <c r="O36" s="21"/>
      <c r="P36" s="13"/>
      <c r="Q36" s="19"/>
      <c r="R36" s="13"/>
      <c r="S36" s="22">
        <f>+R36*Q36</f>
        <v>0</v>
      </c>
      <c r="T36" s="13"/>
      <c r="U36" s="13"/>
      <c r="V36" s="13"/>
      <c r="W36" s="23"/>
      <c r="X36" s="22"/>
      <c r="Y36" s="19"/>
      <c r="Z36" s="13"/>
      <c r="AA36" s="22"/>
      <c r="AB36" s="22"/>
      <c r="AC36" s="22"/>
      <c r="AD36" s="18"/>
    </row>
    <row r="37" spans="1:35" x14ac:dyDescent="0.25">
      <c r="A37" s="73" t="s">
        <v>50</v>
      </c>
      <c r="B37" s="13">
        <f t="shared" ref="B37:AA37" si="6">+B38+B39</f>
        <v>4000000</v>
      </c>
      <c r="C37" s="19">
        <f t="shared" si="6"/>
        <v>66362524752</v>
      </c>
      <c r="D37" s="13">
        <f t="shared" si="6"/>
        <v>44194800</v>
      </c>
      <c r="E37" s="19">
        <f t="shared" si="6"/>
        <v>0</v>
      </c>
      <c r="F37" s="13">
        <f t="shared" si="6"/>
        <v>0</v>
      </c>
      <c r="G37" s="13">
        <f t="shared" si="6"/>
        <v>9103334167</v>
      </c>
      <c r="H37" s="13">
        <f>+H38+H39</f>
        <v>58930008613</v>
      </c>
      <c r="I37" s="13">
        <f t="shared" si="6"/>
        <v>54439697634</v>
      </c>
      <c r="J37" s="13">
        <f t="shared" si="6"/>
        <v>1280466700</v>
      </c>
      <c r="K37" s="13">
        <f t="shared" si="6"/>
        <v>1092898897</v>
      </c>
      <c r="L37" s="13">
        <f t="shared" si="6"/>
        <v>0</v>
      </c>
      <c r="M37" s="23">
        <f t="shared" si="6"/>
        <v>0</v>
      </c>
      <c r="N37" s="13">
        <f t="shared" si="6"/>
        <v>0</v>
      </c>
      <c r="O37" s="21">
        <f t="shared" si="6"/>
        <v>0</v>
      </c>
      <c r="P37" s="13">
        <f t="shared" si="6"/>
        <v>235250000</v>
      </c>
      <c r="Q37" s="19">
        <f t="shared" si="6"/>
        <v>17395541794</v>
      </c>
      <c r="R37" s="13">
        <f t="shared" si="6"/>
        <v>0</v>
      </c>
      <c r="S37" s="22">
        <f t="shared" si="6"/>
        <v>0</v>
      </c>
      <c r="T37" s="13">
        <f t="shared" si="6"/>
        <v>0</v>
      </c>
      <c r="U37" s="13">
        <f>+U38+U39</f>
        <v>11255798845</v>
      </c>
      <c r="V37" s="13">
        <f t="shared" si="6"/>
        <v>0</v>
      </c>
      <c r="W37" s="23">
        <f t="shared" si="6"/>
        <v>0</v>
      </c>
      <c r="X37" s="22">
        <f t="shared" si="6"/>
        <v>26120343482</v>
      </c>
      <c r="Y37" s="19">
        <f t="shared" si="6"/>
        <v>0</v>
      </c>
      <c r="Z37" s="13">
        <f t="shared" si="6"/>
        <v>0</v>
      </c>
      <c r="AA37" s="22">
        <f t="shared" si="6"/>
        <v>23878577324</v>
      </c>
      <c r="AB37" s="22">
        <f>+AB38+AB39</f>
        <v>0</v>
      </c>
      <c r="AC37" s="22">
        <f>+AC38+AC39</f>
        <v>1868000000</v>
      </c>
    </row>
    <row r="38" spans="1:35" x14ac:dyDescent="0.25">
      <c r="A38" s="73" t="s">
        <v>51</v>
      </c>
      <c r="B38" s="13">
        <v>4000000</v>
      </c>
      <c r="C38" s="19"/>
      <c r="D38" s="13">
        <v>44194800</v>
      </c>
      <c r="E38" s="19"/>
      <c r="F38" s="13"/>
      <c r="G38" s="13"/>
      <c r="H38" s="13"/>
      <c r="I38" s="13"/>
      <c r="J38" s="13"/>
      <c r="K38" s="13"/>
      <c r="L38" s="13"/>
      <c r="M38" s="13"/>
      <c r="N38" s="13"/>
      <c r="O38" s="21"/>
      <c r="P38" s="13"/>
      <c r="Q38" s="24"/>
      <c r="R38" s="13"/>
      <c r="S38" s="22"/>
      <c r="T38" s="13"/>
      <c r="U38" s="13"/>
      <c r="V38" s="13"/>
      <c r="W38" s="23"/>
      <c r="X38" s="22"/>
      <c r="Y38" s="19"/>
      <c r="Z38" s="13"/>
      <c r="AA38" s="22"/>
      <c r="AB38" s="22"/>
      <c r="AC38" s="22"/>
    </row>
    <row r="39" spans="1:35" x14ac:dyDescent="0.25">
      <c r="A39" s="73" t="s">
        <v>52</v>
      </c>
      <c r="B39" s="13"/>
      <c r="C39" s="24">
        <v>66362524752</v>
      </c>
      <c r="D39" s="13"/>
      <c r="E39" s="19"/>
      <c r="F39" s="13"/>
      <c r="G39" s="13">
        <v>9103334167</v>
      </c>
      <c r="H39" s="13">
        <v>58930008613</v>
      </c>
      <c r="I39" s="13">
        <v>54439697634</v>
      </c>
      <c r="J39" s="13">
        <v>1280466700</v>
      </c>
      <c r="K39" s="13">
        <v>1092898897</v>
      </c>
      <c r="L39" s="13"/>
      <c r="M39" s="13"/>
      <c r="N39" s="13"/>
      <c r="O39" s="25"/>
      <c r="P39" s="28">
        <v>235250000</v>
      </c>
      <c r="Q39" s="24">
        <v>17395541794</v>
      </c>
      <c r="R39" s="13"/>
      <c r="S39" s="22"/>
      <c r="T39" s="13"/>
      <c r="U39" s="13">
        <v>11255798845</v>
      </c>
      <c r="V39" s="13"/>
      <c r="W39" s="19"/>
      <c r="X39" s="28">
        <v>26120343482</v>
      </c>
      <c r="Y39" s="19"/>
      <c r="Z39" s="13"/>
      <c r="AA39" s="47">
        <v>23878577324</v>
      </c>
      <c r="AB39" s="48">
        <v>0</v>
      </c>
      <c r="AC39" s="22">
        <v>1868000000</v>
      </c>
      <c r="AD39" s="18"/>
      <c r="AE39" s="31"/>
    </row>
    <row r="40" spans="1:35" x14ac:dyDescent="0.25">
      <c r="A40" s="73"/>
      <c r="B40" s="13"/>
      <c r="C40" s="19"/>
      <c r="D40" s="13"/>
      <c r="E40" s="19"/>
      <c r="F40" s="13"/>
      <c r="G40" s="13"/>
      <c r="H40" s="13"/>
      <c r="I40" s="13"/>
      <c r="J40" s="13"/>
      <c r="K40" s="13"/>
      <c r="L40" s="13"/>
      <c r="M40" s="23"/>
      <c r="N40" s="13"/>
      <c r="O40" s="21"/>
      <c r="P40" s="13"/>
      <c r="Q40" s="19"/>
      <c r="R40" s="13"/>
      <c r="S40" s="22"/>
      <c r="T40" s="13"/>
      <c r="U40" s="13"/>
      <c r="V40" s="13"/>
      <c r="W40" s="23"/>
      <c r="X40" s="22"/>
      <c r="Y40" s="19"/>
      <c r="Z40" s="13"/>
      <c r="AA40" s="22"/>
      <c r="AB40" s="22"/>
      <c r="AC40" s="22"/>
      <c r="AE40" s="49"/>
    </row>
    <row r="41" spans="1:35" x14ac:dyDescent="0.25">
      <c r="A41" s="73" t="s">
        <v>53</v>
      </c>
      <c r="B41" s="13">
        <f t="shared" ref="B41:AC41" si="7">+B7+B31</f>
        <v>10321317335</v>
      </c>
      <c r="C41" s="19">
        <f t="shared" si="7"/>
        <v>69868857077</v>
      </c>
      <c r="D41" s="13">
        <f t="shared" si="7"/>
        <v>9452302746</v>
      </c>
      <c r="E41" s="19">
        <f t="shared" si="7"/>
        <v>329880778</v>
      </c>
      <c r="F41" s="13">
        <f t="shared" si="7"/>
        <v>915632500</v>
      </c>
      <c r="G41" s="13">
        <f t="shared" si="7"/>
        <v>4038554350</v>
      </c>
      <c r="H41" s="13">
        <f t="shared" si="7"/>
        <v>308846105977</v>
      </c>
      <c r="I41" s="13">
        <f t="shared" si="7"/>
        <v>45216553723</v>
      </c>
      <c r="J41" s="13">
        <f t="shared" si="7"/>
        <v>2509369381</v>
      </c>
      <c r="K41" s="13">
        <f t="shared" si="7"/>
        <v>98549127295</v>
      </c>
      <c r="L41" s="13">
        <f t="shared" si="7"/>
        <v>870000000</v>
      </c>
      <c r="M41" s="13">
        <f t="shared" si="7"/>
        <v>39591882655</v>
      </c>
      <c r="N41" s="13">
        <f t="shared" si="7"/>
        <v>652740000</v>
      </c>
      <c r="O41" s="21">
        <f t="shared" si="7"/>
        <v>34134458035</v>
      </c>
      <c r="P41" s="13">
        <f t="shared" si="7"/>
        <v>442756633</v>
      </c>
      <c r="Q41" s="19">
        <f t="shared" si="7"/>
        <v>208888592986</v>
      </c>
      <c r="R41" s="13">
        <f t="shared" si="7"/>
        <v>2897443420</v>
      </c>
      <c r="S41" s="22">
        <f t="shared" si="7"/>
        <v>787985000</v>
      </c>
      <c r="T41" s="13">
        <f t="shared" si="7"/>
        <v>626000000</v>
      </c>
      <c r="U41" s="13">
        <f t="shared" si="7"/>
        <v>10857482790</v>
      </c>
      <c r="V41" s="13">
        <f t="shared" si="7"/>
        <v>255770000</v>
      </c>
      <c r="W41" s="23">
        <f t="shared" si="7"/>
        <v>49392844433</v>
      </c>
      <c r="X41" s="22">
        <f t="shared" si="7"/>
        <v>56935756987</v>
      </c>
      <c r="Y41" s="19">
        <f t="shared" si="7"/>
        <v>208174312</v>
      </c>
      <c r="Z41" s="13">
        <f t="shared" si="7"/>
        <v>7414602988</v>
      </c>
      <c r="AA41" s="22">
        <f t="shared" si="7"/>
        <v>20476267072</v>
      </c>
      <c r="AB41" s="22">
        <f t="shared" si="7"/>
        <v>50000000</v>
      </c>
      <c r="AC41" s="22">
        <f t="shared" si="7"/>
        <v>4393900000</v>
      </c>
      <c r="AD41" s="18"/>
    </row>
    <row r="42" spans="1:35" x14ac:dyDescent="0.25">
      <c r="A42" s="73" t="s">
        <v>54</v>
      </c>
      <c r="B42" s="13">
        <f t="shared" ref="B42:AC42" si="8">+B17+B37</f>
        <v>83298781</v>
      </c>
      <c r="C42" s="19">
        <f t="shared" si="8"/>
        <v>69563469075</v>
      </c>
      <c r="D42" s="13">
        <f t="shared" si="8"/>
        <v>983814603</v>
      </c>
      <c r="E42" s="19">
        <f t="shared" si="8"/>
        <v>189442226</v>
      </c>
      <c r="F42" s="13">
        <f t="shared" si="8"/>
        <v>915632500</v>
      </c>
      <c r="G42" s="13">
        <f t="shared" si="8"/>
        <v>9347334167</v>
      </c>
      <c r="H42" s="13">
        <f t="shared" si="8"/>
        <v>309108496993</v>
      </c>
      <c r="I42" s="13">
        <f t="shared" si="8"/>
        <v>55477058787</v>
      </c>
      <c r="J42" s="13">
        <f t="shared" si="8"/>
        <v>2040077700</v>
      </c>
      <c r="K42" s="13">
        <f t="shared" si="8"/>
        <v>43733291929</v>
      </c>
      <c r="L42" s="13">
        <f t="shared" si="8"/>
        <v>362500000</v>
      </c>
      <c r="M42" s="13">
        <f t="shared" si="8"/>
        <v>40634013791</v>
      </c>
      <c r="N42" s="13">
        <f t="shared" si="8"/>
        <v>1790000</v>
      </c>
      <c r="O42" s="21">
        <f t="shared" si="8"/>
        <v>34111428373</v>
      </c>
      <c r="P42" s="13">
        <f t="shared" si="8"/>
        <v>237088443</v>
      </c>
      <c r="Q42" s="19">
        <f t="shared" si="8"/>
        <v>27240541794</v>
      </c>
      <c r="R42" s="13">
        <f t="shared" si="8"/>
        <v>2724313453</v>
      </c>
      <c r="S42" s="22">
        <f t="shared" si="8"/>
        <v>0</v>
      </c>
      <c r="T42" s="13">
        <f t="shared" si="8"/>
        <v>141000000</v>
      </c>
      <c r="U42" s="13">
        <f t="shared" si="8"/>
        <v>13559408903</v>
      </c>
      <c r="V42" s="13">
        <f t="shared" si="8"/>
        <v>18034000</v>
      </c>
      <c r="W42" s="23">
        <f t="shared" si="8"/>
        <v>188510230</v>
      </c>
      <c r="X42" s="22">
        <f t="shared" si="8"/>
        <v>41268741654</v>
      </c>
      <c r="Y42" s="19">
        <f t="shared" si="8"/>
        <v>208174312</v>
      </c>
      <c r="Z42" s="13">
        <f t="shared" si="8"/>
        <v>6093613634</v>
      </c>
      <c r="AA42" s="22">
        <f t="shared" si="8"/>
        <v>23916641324</v>
      </c>
      <c r="AB42" s="22">
        <f t="shared" si="8"/>
        <v>114672670</v>
      </c>
      <c r="AC42" s="22">
        <f t="shared" si="8"/>
        <v>4393900000</v>
      </c>
      <c r="AD42" s="18"/>
      <c r="AG42" s="50"/>
      <c r="AH42" s="50"/>
      <c r="AI42" s="50"/>
    </row>
    <row r="43" spans="1:35" x14ac:dyDescent="0.25">
      <c r="A43" s="74"/>
      <c r="B43" s="13"/>
      <c r="C43" s="19"/>
      <c r="D43" s="13"/>
      <c r="E43" s="19"/>
      <c r="F43" s="13"/>
      <c r="G43" s="13"/>
      <c r="H43" s="13"/>
      <c r="I43" s="13"/>
      <c r="J43" s="13"/>
      <c r="K43" s="13"/>
      <c r="L43" s="13"/>
      <c r="M43" s="23"/>
      <c r="N43" s="13"/>
      <c r="O43" s="21"/>
      <c r="P43" s="13"/>
      <c r="Q43" s="19"/>
      <c r="R43" s="13"/>
      <c r="S43" s="22"/>
      <c r="T43" s="13"/>
      <c r="U43" s="13"/>
      <c r="V43" s="13"/>
      <c r="W43" s="23"/>
      <c r="X43" s="22"/>
      <c r="Y43" s="19"/>
      <c r="Z43" s="13"/>
      <c r="AA43" s="22"/>
      <c r="AB43" s="22"/>
      <c r="AC43" s="22"/>
      <c r="AD43" s="51"/>
      <c r="AG43" s="50"/>
      <c r="AH43" s="50"/>
      <c r="AI43" s="50"/>
    </row>
    <row r="44" spans="1:35" x14ac:dyDescent="0.25">
      <c r="A44" s="75" t="s">
        <v>55</v>
      </c>
      <c r="B44" s="42">
        <f t="shared" ref="B44:AA44" si="9">+B29+B31-B37</f>
        <v>10238018554</v>
      </c>
      <c r="C44" s="43">
        <f t="shared" si="9"/>
        <v>305388002</v>
      </c>
      <c r="D44" s="42">
        <f t="shared" si="9"/>
        <v>8468488143</v>
      </c>
      <c r="E44" s="43">
        <f t="shared" si="9"/>
        <v>140438552</v>
      </c>
      <c r="F44" s="42">
        <f t="shared" si="9"/>
        <v>0</v>
      </c>
      <c r="G44" s="42">
        <f t="shared" si="9"/>
        <v>-5308779817</v>
      </c>
      <c r="H44" s="42">
        <f t="shared" si="9"/>
        <v>-262391016</v>
      </c>
      <c r="I44" s="42">
        <f t="shared" si="9"/>
        <v>-10260505064</v>
      </c>
      <c r="J44" s="42">
        <f t="shared" si="9"/>
        <v>469291681</v>
      </c>
      <c r="K44" s="42">
        <f t="shared" si="9"/>
        <v>54815835366</v>
      </c>
      <c r="L44" s="42">
        <f t="shared" si="9"/>
        <v>507500000</v>
      </c>
      <c r="M44" s="44">
        <f t="shared" si="9"/>
        <v>-1042131136</v>
      </c>
      <c r="N44" s="42">
        <f t="shared" si="9"/>
        <v>650950000</v>
      </c>
      <c r="O44" s="45">
        <f t="shared" si="9"/>
        <v>23029662</v>
      </c>
      <c r="P44" s="42">
        <f>+P29+P31-P37</f>
        <v>205668190</v>
      </c>
      <c r="Q44" s="43">
        <f>+Q29+Q31-Q37</f>
        <v>181648051192</v>
      </c>
      <c r="R44" s="42">
        <f>+R29+R31-R37</f>
        <v>173129967</v>
      </c>
      <c r="S44" s="46">
        <f>+S29+S31-S37</f>
        <v>787985000</v>
      </c>
      <c r="T44" s="42">
        <f t="shared" si="9"/>
        <v>485000000</v>
      </c>
      <c r="U44" s="42">
        <f>+U29+U31-U37</f>
        <v>-2701926113</v>
      </c>
      <c r="V44" s="42">
        <f t="shared" si="9"/>
        <v>237736000</v>
      </c>
      <c r="W44" s="44">
        <f t="shared" si="9"/>
        <v>49204334203</v>
      </c>
      <c r="X44" s="46">
        <f t="shared" si="9"/>
        <v>15667015333</v>
      </c>
      <c r="Y44" s="43">
        <f t="shared" si="9"/>
        <v>0</v>
      </c>
      <c r="Z44" s="42">
        <f t="shared" si="9"/>
        <v>1320989354</v>
      </c>
      <c r="AA44" s="46">
        <f t="shared" si="9"/>
        <v>-3440374252</v>
      </c>
      <c r="AB44" s="46">
        <f>+AB29+AB31-AB37</f>
        <v>-64672670</v>
      </c>
      <c r="AC44" s="46">
        <f>+AC29+AC31-AC37</f>
        <v>0</v>
      </c>
      <c r="AD44" s="18"/>
      <c r="AE44" s="18"/>
      <c r="AG44" s="52"/>
      <c r="AH44" s="50"/>
      <c r="AI44" s="50"/>
    </row>
    <row r="45" spans="1:35" x14ac:dyDescent="0.25">
      <c r="A45" s="74"/>
      <c r="B45" s="13"/>
      <c r="C45" s="19"/>
      <c r="D45" s="13"/>
      <c r="E45" s="19"/>
      <c r="F45" s="13"/>
      <c r="G45" s="13"/>
      <c r="H45" s="13"/>
      <c r="I45" s="13"/>
      <c r="J45" s="13"/>
      <c r="K45" s="13"/>
      <c r="L45" s="13"/>
      <c r="M45" s="23"/>
      <c r="N45" s="13"/>
      <c r="O45" s="21"/>
      <c r="P45" s="13"/>
      <c r="Q45" s="19"/>
      <c r="R45" s="13"/>
      <c r="S45" s="22"/>
      <c r="T45" s="13"/>
      <c r="U45" s="13"/>
      <c r="V45" s="13"/>
      <c r="W45" s="23"/>
      <c r="X45" s="22"/>
      <c r="Y45" s="19"/>
      <c r="Z45" s="13"/>
      <c r="AA45" s="22"/>
      <c r="AB45" s="22"/>
      <c r="AC45" s="22"/>
      <c r="AD45" s="18"/>
      <c r="AG45" s="52"/>
      <c r="AH45" s="50"/>
      <c r="AI45" s="50"/>
    </row>
    <row r="46" spans="1:35" x14ac:dyDescent="0.25">
      <c r="A46" s="73" t="s">
        <v>56</v>
      </c>
      <c r="B46" s="13">
        <f t="shared" ref="B46:AA46" si="10">+B48-B56</f>
        <v>-10238018554</v>
      </c>
      <c r="C46" s="19">
        <f t="shared" si="10"/>
        <v>-305388002</v>
      </c>
      <c r="D46" s="13">
        <f t="shared" si="10"/>
        <v>-8468488143</v>
      </c>
      <c r="E46" s="19">
        <f t="shared" si="10"/>
        <v>-140438552</v>
      </c>
      <c r="F46" s="13">
        <f t="shared" si="10"/>
        <v>0</v>
      </c>
      <c r="G46" s="13">
        <f t="shared" si="10"/>
        <v>5308779817</v>
      </c>
      <c r="H46" s="13">
        <f t="shared" si="10"/>
        <v>262391016</v>
      </c>
      <c r="I46" s="13">
        <f t="shared" si="10"/>
        <v>10260505064</v>
      </c>
      <c r="J46" s="13">
        <f t="shared" si="10"/>
        <v>-469291681</v>
      </c>
      <c r="K46" s="13">
        <f t="shared" si="10"/>
        <v>-54815835366</v>
      </c>
      <c r="L46" s="13">
        <f t="shared" si="10"/>
        <v>-507500000</v>
      </c>
      <c r="M46" s="23">
        <f t="shared" si="10"/>
        <v>1042131136</v>
      </c>
      <c r="N46" s="13">
        <f t="shared" si="10"/>
        <v>-650950000</v>
      </c>
      <c r="O46" s="21">
        <f t="shared" si="10"/>
        <v>-23029662</v>
      </c>
      <c r="P46" s="13">
        <f t="shared" si="10"/>
        <v>-205668190</v>
      </c>
      <c r="Q46" s="19">
        <f>+Q48-Q56</f>
        <v>-181648051192</v>
      </c>
      <c r="R46" s="13">
        <f>+R48-R56</f>
        <v>-173129967</v>
      </c>
      <c r="S46" s="22">
        <f>+S48-S56</f>
        <v>-787985000</v>
      </c>
      <c r="T46" s="13">
        <f t="shared" si="10"/>
        <v>-485000000</v>
      </c>
      <c r="U46" s="13">
        <f>+U48-U56</f>
        <v>2701926113</v>
      </c>
      <c r="V46" s="13">
        <f t="shared" si="10"/>
        <v>-237736000</v>
      </c>
      <c r="W46" s="23">
        <f t="shared" si="10"/>
        <v>-49204334203</v>
      </c>
      <c r="X46" s="22">
        <f t="shared" si="10"/>
        <v>-15667015333</v>
      </c>
      <c r="Y46" s="19">
        <f t="shared" si="10"/>
        <v>0</v>
      </c>
      <c r="Z46" s="13">
        <f t="shared" si="10"/>
        <v>-1320989354</v>
      </c>
      <c r="AA46" s="22">
        <f t="shared" si="10"/>
        <v>3440374252</v>
      </c>
      <c r="AB46" s="22">
        <f>+AB48-AB56</f>
        <v>64672670</v>
      </c>
      <c r="AC46" s="22">
        <f>+AC48-AC56</f>
        <v>0</v>
      </c>
      <c r="AD46" s="18"/>
      <c r="AG46" s="50"/>
      <c r="AH46" s="50"/>
      <c r="AI46" s="50"/>
    </row>
    <row r="47" spans="1:35" x14ac:dyDescent="0.25">
      <c r="A47" s="74"/>
      <c r="B47" s="13"/>
      <c r="C47" s="19"/>
      <c r="D47" s="13"/>
      <c r="E47" s="19"/>
      <c r="F47" s="13"/>
      <c r="G47" s="13"/>
      <c r="H47" s="13"/>
      <c r="I47" s="13"/>
      <c r="J47" s="13"/>
      <c r="K47" s="13"/>
      <c r="L47" s="13"/>
      <c r="M47" s="23"/>
      <c r="N47" s="13"/>
      <c r="O47" s="21"/>
      <c r="P47" s="13"/>
      <c r="Q47" s="19"/>
      <c r="R47" s="13"/>
      <c r="S47" s="22"/>
      <c r="T47" s="13"/>
      <c r="U47" s="13"/>
      <c r="V47" s="13"/>
      <c r="W47" s="23"/>
      <c r="X47" s="22"/>
      <c r="Y47" s="19"/>
      <c r="Z47" s="13"/>
      <c r="AA47" s="22"/>
      <c r="AB47" s="22"/>
      <c r="AC47" s="22"/>
      <c r="AG47" s="50"/>
      <c r="AH47" s="50"/>
      <c r="AI47" s="50"/>
    </row>
    <row r="48" spans="1:35" x14ac:dyDescent="0.25">
      <c r="A48" s="73" t="s">
        <v>57</v>
      </c>
      <c r="B48" s="13">
        <f t="shared" ref="B48:AA48" si="11">+B49+B50+B54</f>
        <v>184186070726</v>
      </c>
      <c r="C48" s="19">
        <f t="shared" si="11"/>
        <v>0</v>
      </c>
      <c r="D48" s="13">
        <f t="shared" si="11"/>
        <v>5728010267</v>
      </c>
      <c r="E48" s="19">
        <f t="shared" si="11"/>
        <v>130000000</v>
      </c>
      <c r="F48" s="13">
        <f t="shared" si="11"/>
        <v>615096327</v>
      </c>
      <c r="G48" s="13">
        <f t="shared" si="11"/>
        <v>5308779817</v>
      </c>
      <c r="H48" s="13">
        <f t="shared" si="11"/>
        <v>1237697285</v>
      </c>
      <c r="I48" s="13">
        <f t="shared" si="11"/>
        <v>10459453951</v>
      </c>
      <c r="J48" s="13">
        <f t="shared" si="11"/>
        <v>350768319</v>
      </c>
      <c r="K48" s="13">
        <f t="shared" si="11"/>
        <v>1692054636</v>
      </c>
      <c r="L48" s="13">
        <f t="shared" si="11"/>
        <v>30000000</v>
      </c>
      <c r="M48" s="23">
        <f t="shared" si="11"/>
        <v>1042131136</v>
      </c>
      <c r="N48" s="13">
        <f t="shared" si="11"/>
        <v>8010000</v>
      </c>
      <c r="O48" s="21">
        <f t="shared" si="11"/>
        <v>0</v>
      </c>
      <c r="P48" s="13">
        <f t="shared" si="11"/>
        <v>0</v>
      </c>
      <c r="Q48" s="19">
        <f>+Q49+Q50+Q54</f>
        <v>36884708763</v>
      </c>
      <c r="R48" s="13">
        <f>+R49+R50+R54</f>
        <v>125772597</v>
      </c>
      <c r="S48" s="22">
        <f>+S49+S50+S54</f>
        <v>0</v>
      </c>
      <c r="T48" s="13">
        <f t="shared" si="11"/>
        <v>871667000</v>
      </c>
      <c r="U48" s="13">
        <f>+U49+U50+U54</f>
        <v>2747610378</v>
      </c>
      <c r="V48" s="13">
        <f t="shared" si="11"/>
        <v>310667000</v>
      </c>
      <c r="W48" s="23">
        <f t="shared" si="11"/>
        <v>50260152647</v>
      </c>
      <c r="X48" s="22">
        <f t="shared" si="11"/>
        <v>2018645482</v>
      </c>
      <c r="Y48" s="19">
        <f t="shared" si="11"/>
        <v>0</v>
      </c>
      <c r="Z48" s="13">
        <f t="shared" si="11"/>
        <v>0</v>
      </c>
      <c r="AA48" s="22">
        <f t="shared" si="11"/>
        <v>3440374252</v>
      </c>
      <c r="AB48" s="22">
        <f>+AB49+AB50+AB54</f>
        <v>108056355</v>
      </c>
      <c r="AC48" s="22">
        <f>+AC49+AC50+AC54</f>
        <v>0</v>
      </c>
    </row>
    <row r="49" spans="1:33" x14ac:dyDescent="0.25">
      <c r="A49" s="73" t="s">
        <v>71</v>
      </c>
      <c r="B49" s="13">
        <v>84186070726</v>
      </c>
      <c r="C49" s="53"/>
      <c r="D49" s="17">
        <v>2841696592</v>
      </c>
      <c r="E49" s="19">
        <v>130000000</v>
      </c>
      <c r="F49" s="13">
        <v>615096327</v>
      </c>
      <c r="G49" s="13">
        <v>5308779817</v>
      </c>
      <c r="H49" s="13">
        <v>1237697285</v>
      </c>
      <c r="I49" s="17">
        <v>9329338088</v>
      </c>
      <c r="J49" s="13">
        <v>350768319</v>
      </c>
      <c r="K49" s="13">
        <v>1618900574</v>
      </c>
      <c r="L49" s="13">
        <v>30000000</v>
      </c>
      <c r="M49" s="47">
        <v>1042131136</v>
      </c>
      <c r="N49" s="13">
        <v>8010000</v>
      </c>
      <c r="O49" s="54"/>
      <c r="P49" s="22">
        <v>0</v>
      </c>
      <c r="Q49" s="24">
        <v>36884708763</v>
      </c>
      <c r="R49" s="22">
        <v>57833333</v>
      </c>
      <c r="S49" s="22"/>
      <c r="T49" s="13">
        <v>561000000</v>
      </c>
      <c r="U49" s="13">
        <v>2747610378</v>
      </c>
      <c r="V49" s="13"/>
      <c r="W49" s="23">
        <v>50260152647</v>
      </c>
      <c r="X49" s="22">
        <v>0</v>
      </c>
      <c r="Y49" s="19"/>
      <c r="Z49" s="13"/>
      <c r="AA49" s="22">
        <v>3440374252</v>
      </c>
      <c r="AB49" s="28">
        <v>108056355</v>
      </c>
      <c r="AC49" s="22"/>
      <c r="AE49" s="18"/>
    </row>
    <row r="50" spans="1:33" x14ac:dyDescent="0.25">
      <c r="A50" s="73" t="s">
        <v>58</v>
      </c>
      <c r="B50" s="13">
        <f t="shared" ref="B50:AA50" si="12">SUM(B51:B53)</f>
        <v>100000000000</v>
      </c>
      <c r="C50" s="19">
        <f t="shared" si="12"/>
        <v>0</v>
      </c>
      <c r="D50" s="13">
        <f t="shared" si="12"/>
        <v>0</v>
      </c>
      <c r="E50" s="19">
        <f t="shared" si="12"/>
        <v>0</v>
      </c>
      <c r="F50" s="13">
        <f t="shared" si="12"/>
        <v>0</v>
      </c>
      <c r="G50" s="13">
        <f t="shared" si="12"/>
        <v>0</v>
      </c>
      <c r="H50" s="13">
        <f t="shared" si="12"/>
        <v>0</v>
      </c>
      <c r="I50" s="13">
        <f t="shared" si="12"/>
        <v>1130115863</v>
      </c>
      <c r="J50" s="13">
        <f t="shared" si="12"/>
        <v>0</v>
      </c>
      <c r="K50" s="13">
        <f t="shared" si="12"/>
        <v>73154062</v>
      </c>
      <c r="L50" s="13">
        <f t="shared" si="12"/>
        <v>0</v>
      </c>
      <c r="M50" s="23">
        <f t="shared" si="12"/>
        <v>0</v>
      </c>
      <c r="N50" s="13">
        <f t="shared" si="12"/>
        <v>0</v>
      </c>
      <c r="O50" s="21">
        <f t="shared" si="12"/>
        <v>0</v>
      </c>
      <c r="P50" s="13">
        <f t="shared" si="12"/>
        <v>0</v>
      </c>
      <c r="Q50" s="19">
        <f>SUM(Q51:Q53)</f>
        <v>0</v>
      </c>
      <c r="R50" s="13">
        <f>SUM(R51:R53)</f>
        <v>0</v>
      </c>
      <c r="S50" s="22">
        <f>SUM(S51:S53)</f>
        <v>0</v>
      </c>
      <c r="T50" s="13">
        <f t="shared" si="12"/>
        <v>0</v>
      </c>
      <c r="U50" s="13">
        <f>SUM(U51:U53)</f>
        <v>0</v>
      </c>
      <c r="V50" s="13">
        <f t="shared" si="12"/>
        <v>0</v>
      </c>
      <c r="W50" s="23">
        <f t="shared" si="12"/>
        <v>0</v>
      </c>
      <c r="X50" s="22">
        <f t="shared" si="12"/>
        <v>2018645482</v>
      </c>
      <c r="Y50" s="19">
        <f t="shared" si="12"/>
        <v>0</v>
      </c>
      <c r="Z50" s="13">
        <f t="shared" si="12"/>
        <v>0</v>
      </c>
      <c r="AA50" s="22">
        <f t="shared" si="12"/>
        <v>0</v>
      </c>
      <c r="AB50" s="22">
        <f>SUM(AB51:AB53)</f>
        <v>0</v>
      </c>
      <c r="AC50" s="22">
        <f>SUM(AC51:AC53)</f>
        <v>0</v>
      </c>
    </row>
    <row r="51" spans="1:33" x14ac:dyDescent="0.25">
      <c r="A51" s="73" t="s">
        <v>59</v>
      </c>
      <c r="B51" s="13"/>
      <c r="C51" s="19"/>
      <c r="D51" s="13"/>
      <c r="E51" s="19"/>
      <c r="F51" s="13"/>
      <c r="G51" s="13"/>
      <c r="H51" s="13"/>
      <c r="I51" s="13"/>
      <c r="J51" s="13"/>
      <c r="K51" s="17"/>
      <c r="L51" s="13"/>
      <c r="M51" s="13"/>
      <c r="N51" s="13"/>
      <c r="O51" s="21"/>
      <c r="P51" s="13"/>
      <c r="Q51" s="19"/>
      <c r="R51" s="13"/>
      <c r="S51" s="22"/>
      <c r="T51" s="13"/>
      <c r="U51" s="13"/>
      <c r="V51" s="13"/>
      <c r="W51" s="23"/>
      <c r="X51" s="22">
        <v>0</v>
      </c>
      <c r="Y51" s="19"/>
      <c r="Z51" s="13"/>
      <c r="AA51" s="22"/>
      <c r="AB51" s="22"/>
      <c r="AC51" s="22"/>
    </row>
    <row r="52" spans="1:33" x14ac:dyDescent="0.25">
      <c r="A52" s="73" t="s">
        <v>60</v>
      </c>
      <c r="B52" s="13"/>
      <c r="C52" s="19"/>
      <c r="D52" s="13"/>
      <c r="E52" s="19"/>
      <c r="F52" s="13"/>
      <c r="G52" s="13"/>
      <c r="H52" s="13"/>
      <c r="I52" s="13"/>
      <c r="J52" s="13"/>
      <c r="K52" s="13"/>
      <c r="L52" s="13"/>
      <c r="M52" s="13"/>
      <c r="N52" s="13"/>
      <c r="O52" s="21"/>
      <c r="P52" s="13"/>
      <c r="Q52" s="19"/>
      <c r="R52" s="13"/>
      <c r="S52" s="22"/>
      <c r="T52" s="13"/>
      <c r="U52" s="13"/>
      <c r="V52" s="13"/>
      <c r="W52" s="23"/>
      <c r="X52" s="22"/>
      <c r="Y52" s="19"/>
      <c r="Z52" s="13"/>
      <c r="AA52" s="22"/>
      <c r="AB52" s="22"/>
      <c r="AC52" s="22"/>
      <c r="AE52" s="18"/>
    </row>
    <row r="53" spans="1:33" x14ac:dyDescent="0.25">
      <c r="A53" s="73" t="s">
        <v>61</v>
      </c>
      <c r="B53" s="28">
        <v>100000000000</v>
      </c>
      <c r="C53" s="19"/>
      <c r="D53" s="13"/>
      <c r="E53" s="19"/>
      <c r="F53" s="13"/>
      <c r="G53" s="13"/>
      <c r="H53" s="13"/>
      <c r="I53" s="23">
        <v>1130115863</v>
      </c>
      <c r="J53" s="13"/>
      <c r="K53" s="28">
        <v>73154062</v>
      </c>
      <c r="L53" s="13"/>
      <c r="M53" s="13"/>
      <c r="N53" s="13"/>
      <c r="O53" s="21"/>
      <c r="P53" s="13"/>
      <c r="Q53" s="19"/>
      <c r="R53" s="13"/>
      <c r="S53" s="22"/>
      <c r="T53" s="13"/>
      <c r="U53" s="13"/>
      <c r="V53" s="13"/>
      <c r="W53" s="23"/>
      <c r="X53" s="13">
        <v>2018645482</v>
      </c>
      <c r="Y53" s="19"/>
      <c r="Z53" s="13"/>
      <c r="AA53" s="22"/>
      <c r="AB53" s="22"/>
      <c r="AC53" s="22"/>
    </row>
    <row r="54" spans="1:33" x14ac:dyDescent="0.25">
      <c r="A54" s="73" t="s">
        <v>62</v>
      </c>
      <c r="B54" s="13"/>
      <c r="C54" s="19"/>
      <c r="D54" s="28">
        <v>2886313675</v>
      </c>
      <c r="E54" s="24">
        <v>0</v>
      </c>
      <c r="F54" s="13"/>
      <c r="G54" s="13"/>
      <c r="H54" s="13"/>
      <c r="I54" s="13"/>
      <c r="J54" s="13"/>
      <c r="K54" s="13"/>
      <c r="L54" s="13"/>
      <c r="M54" s="13"/>
      <c r="N54" s="13"/>
      <c r="O54" s="21"/>
      <c r="P54" s="13"/>
      <c r="Q54" s="19"/>
      <c r="R54" s="13">
        <v>67939264</v>
      </c>
      <c r="S54" s="22"/>
      <c r="T54" s="13">
        <v>310667000</v>
      </c>
      <c r="U54" s="17">
        <v>0</v>
      </c>
      <c r="V54" s="13">
        <v>310667000</v>
      </c>
      <c r="W54" s="23"/>
      <c r="X54" s="22"/>
      <c r="Y54" s="19"/>
      <c r="Z54" s="13"/>
      <c r="AA54" s="22"/>
      <c r="AB54" s="22"/>
      <c r="AC54" s="22"/>
    </row>
    <row r="55" spans="1:33" x14ac:dyDescent="0.25">
      <c r="A55" s="74"/>
      <c r="B55" s="13"/>
      <c r="C55" s="19"/>
      <c r="D55" s="13"/>
      <c r="E55" s="19"/>
      <c r="F55" s="13"/>
      <c r="G55" s="13"/>
      <c r="H55" s="13"/>
      <c r="I55" s="13"/>
      <c r="J55" s="13"/>
      <c r="K55" s="13"/>
      <c r="L55" s="13"/>
      <c r="M55" s="23"/>
      <c r="N55" s="13"/>
      <c r="O55" s="21"/>
      <c r="P55" s="13"/>
      <c r="Q55" s="19"/>
      <c r="R55" s="13"/>
      <c r="S55" s="22"/>
      <c r="T55" s="13"/>
      <c r="U55" s="13"/>
      <c r="V55" s="13"/>
      <c r="W55" s="23"/>
      <c r="X55" s="22"/>
      <c r="Y55" s="19"/>
      <c r="Z55" s="13"/>
      <c r="AA55" s="22"/>
      <c r="AB55" s="22"/>
      <c r="AC55" s="22"/>
    </row>
    <row r="56" spans="1:33" x14ac:dyDescent="0.25">
      <c r="A56" s="73" t="s">
        <v>63</v>
      </c>
      <c r="B56" s="13">
        <f t="shared" ref="B56:AA56" si="13">+B57+B58+B62</f>
        <v>194424089280</v>
      </c>
      <c r="C56" s="19">
        <f t="shared" si="13"/>
        <v>305388002</v>
      </c>
      <c r="D56" s="13">
        <f t="shared" si="13"/>
        <v>14196498410</v>
      </c>
      <c r="E56" s="19">
        <f t="shared" si="13"/>
        <v>270438552</v>
      </c>
      <c r="F56" s="13">
        <f t="shared" si="13"/>
        <v>615096327</v>
      </c>
      <c r="G56" s="13">
        <f t="shared" si="13"/>
        <v>0</v>
      </c>
      <c r="H56" s="13">
        <f t="shared" si="13"/>
        <v>975306269</v>
      </c>
      <c r="I56" s="13">
        <f t="shared" si="13"/>
        <v>198948887</v>
      </c>
      <c r="J56" s="13">
        <f t="shared" si="13"/>
        <v>820060000</v>
      </c>
      <c r="K56" s="13">
        <f t="shared" si="13"/>
        <v>56507890002</v>
      </c>
      <c r="L56" s="13">
        <f t="shared" si="13"/>
        <v>537500000</v>
      </c>
      <c r="M56" s="23">
        <f t="shared" si="13"/>
        <v>0</v>
      </c>
      <c r="N56" s="13">
        <f t="shared" si="13"/>
        <v>658960000</v>
      </c>
      <c r="O56" s="21">
        <f t="shared" si="13"/>
        <v>23029662</v>
      </c>
      <c r="P56" s="13">
        <f t="shared" si="13"/>
        <v>205668190</v>
      </c>
      <c r="Q56" s="19">
        <f t="shared" si="13"/>
        <v>218532759955</v>
      </c>
      <c r="R56" s="13">
        <f t="shared" si="13"/>
        <v>298902564</v>
      </c>
      <c r="S56" s="22">
        <f t="shared" si="13"/>
        <v>787985000</v>
      </c>
      <c r="T56" s="13">
        <f t="shared" si="13"/>
        <v>1356667000</v>
      </c>
      <c r="U56" s="13">
        <f>+U57+U58+U62</f>
        <v>45684265</v>
      </c>
      <c r="V56" s="13">
        <f t="shared" si="13"/>
        <v>548403000</v>
      </c>
      <c r="W56" s="23">
        <f t="shared" si="13"/>
        <v>99464486850</v>
      </c>
      <c r="X56" s="22">
        <f t="shared" si="13"/>
        <v>17685660815</v>
      </c>
      <c r="Y56" s="19">
        <f t="shared" si="13"/>
        <v>0</v>
      </c>
      <c r="Z56" s="13">
        <f t="shared" si="13"/>
        <v>1320989354</v>
      </c>
      <c r="AA56" s="22">
        <f t="shared" si="13"/>
        <v>0</v>
      </c>
      <c r="AB56" s="22">
        <f>+AB57+AB58+AB62</f>
        <v>43383685</v>
      </c>
      <c r="AC56" s="22">
        <f>+AC57+AC58+AC62</f>
        <v>0</v>
      </c>
    </row>
    <row r="57" spans="1:33" x14ac:dyDescent="0.25">
      <c r="A57" s="73" t="s">
        <v>72</v>
      </c>
      <c r="B57" s="13">
        <v>123000000000</v>
      </c>
      <c r="C57" s="53">
        <v>305388002</v>
      </c>
      <c r="D57" s="17">
        <v>14175259160</v>
      </c>
      <c r="E57" s="24">
        <v>270438552</v>
      </c>
      <c r="F57" s="13">
        <v>615096327</v>
      </c>
      <c r="G57" s="23">
        <v>0</v>
      </c>
      <c r="H57" s="13"/>
      <c r="I57" s="13"/>
      <c r="J57" s="13">
        <v>820060000</v>
      </c>
      <c r="K57" s="17">
        <v>56507890002</v>
      </c>
      <c r="L57" s="17">
        <v>537500000</v>
      </c>
      <c r="M57" s="17">
        <v>0</v>
      </c>
      <c r="N57" s="20">
        <v>657680000</v>
      </c>
      <c r="O57" s="21">
        <v>23029662</v>
      </c>
      <c r="P57" s="22">
        <v>205668190</v>
      </c>
      <c r="Q57" s="24">
        <v>204847759955</v>
      </c>
      <c r="R57" s="22">
        <v>298902564</v>
      </c>
      <c r="S57" s="13">
        <v>787985000</v>
      </c>
      <c r="T57" s="22">
        <v>936667000</v>
      </c>
      <c r="U57" s="13">
        <v>45684265</v>
      </c>
      <c r="V57" s="22">
        <v>548403000</v>
      </c>
      <c r="W57" s="21">
        <v>99464486850</v>
      </c>
      <c r="X57" s="22">
        <v>17685660815</v>
      </c>
      <c r="Y57" s="19"/>
      <c r="Z57" s="22">
        <v>1320989354</v>
      </c>
      <c r="AA57" s="22"/>
      <c r="AB57" s="48">
        <v>43383685</v>
      </c>
      <c r="AC57" s="22"/>
    </row>
    <row r="58" spans="1:33" x14ac:dyDescent="0.25">
      <c r="A58" s="73" t="s">
        <v>64</v>
      </c>
      <c r="B58" s="13">
        <f t="shared" ref="B58:AA58" si="14">SUM(B59:B61)</f>
        <v>71424089280</v>
      </c>
      <c r="C58" s="19">
        <f t="shared" si="14"/>
        <v>0</v>
      </c>
      <c r="D58" s="13">
        <f t="shared" si="14"/>
        <v>21239250</v>
      </c>
      <c r="E58" s="19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975306269</v>
      </c>
      <c r="I58" s="13">
        <f t="shared" si="14"/>
        <v>198948887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23">
        <f t="shared" si="14"/>
        <v>0</v>
      </c>
      <c r="N58" s="13">
        <f t="shared" si="14"/>
        <v>1280000</v>
      </c>
      <c r="O58" s="21">
        <f t="shared" si="14"/>
        <v>0</v>
      </c>
      <c r="P58" s="13">
        <f t="shared" si="14"/>
        <v>0</v>
      </c>
      <c r="Q58" s="19">
        <f t="shared" si="14"/>
        <v>13685000000</v>
      </c>
      <c r="R58" s="13">
        <f t="shared" si="14"/>
        <v>0</v>
      </c>
      <c r="S58" s="22">
        <f t="shared" si="14"/>
        <v>0</v>
      </c>
      <c r="T58" s="13">
        <f t="shared" si="14"/>
        <v>420000000</v>
      </c>
      <c r="U58" s="13">
        <f>SUM(U59:U61)</f>
        <v>0</v>
      </c>
      <c r="V58" s="13">
        <f t="shared" si="14"/>
        <v>0</v>
      </c>
      <c r="W58" s="23">
        <f t="shared" si="14"/>
        <v>0</v>
      </c>
      <c r="X58" s="22">
        <f t="shared" si="14"/>
        <v>0</v>
      </c>
      <c r="Y58" s="19">
        <f t="shared" si="14"/>
        <v>0</v>
      </c>
      <c r="Z58" s="13">
        <f t="shared" si="14"/>
        <v>0</v>
      </c>
      <c r="AA58" s="22">
        <f t="shared" si="14"/>
        <v>0</v>
      </c>
      <c r="AB58" s="22">
        <f>SUM(AB59:AB61)</f>
        <v>0</v>
      </c>
      <c r="AC58" s="22">
        <f>SUM(AC59:AC61)</f>
        <v>0</v>
      </c>
    </row>
    <row r="59" spans="1:33" x14ac:dyDescent="0.25">
      <c r="A59" s="73" t="s">
        <v>65</v>
      </c>
      <c r="B59" s="17">
        <v>0</v>
      </c>
      <c r="C59" s="19"/>
      <c r="D59" s="13">
        <v>21239250</v>
      </c>
      <c r="E59" s="19"/>
      <c r="F59" s="13"/>
      <c r="G59" s="13"/>
      <c r="H59" s="13">
        <v>975306269</v>
      </c>
      <c r="I59" s="23">
        <v>198948887</v>
      </c>
      <c r="J59" s="13"/>
      <c r="K59" s="13"/>
      <c r="L59" s="13"/>
      <c r="M59" s="13"/>
      <c r="N59" s="13">
        <v>1280000</v>
      </c>
      <c r="O59" s="21"/>
      <c r="P59" s="13"/>
      <c r="Q59" s="19">
        <v>13685000000</v>
      </c>
      <c r="R59" s="13"/>
      <c r="S59" s="22"/>
      <c r="T59" s="13"/>
      <c r="U59" s="13"/>
      <c r="V59" s="13"/>
      <c r="W59" s="23"/>
      <c r="X59" s="22"/>
      <c r="Y59" s="19"/>
      <c r="Z59" s="13"/>
      <c r="AA59" s="22"/>
      <c r="AB59" s="22"/>
      <c r="AC59" s="22"/>
    </row>
    <row r="60" spans="1:33" x14ac:dyDescent="0.25">
      <c r="A60" s="73" t="s">
        <v>66</v>
      </c>
      <c r="B60" s="13"/>
      <c r="C60" s="19"/>
      <c r="D60" s="13"/>
      <c r="E60" s="19"/>
      <c r="F60" s="13"/>
      <c r="G60" s="13"/>
      <c r="H60" s="13"/>
      <c r="I60" s="13"/>
      <c r="J60" s="13"/>
      <c r="K60" s="13"/>
      <c r="L60" s="13"/>
      <c r="M60" s="13"/>
      <c r="N60" s="13"/>
      <c r="O60" s="21"/>
      <c r="P60" s="13"/>
      <c r="Q60" s="19"/>
      <c r="R60" s="13"/>
      <c r="S60" s="22"/>
      <c r="T60" s="13"/>
      <c r="U60" s="13"/>
      <c r="V60" s="13"/>
      <c r="W60" s="23"/>
      <c r="X60" s="22"/>
      <c r="Y60" s="19"/>
      <c r="Z60" s="13"/>
      <c r="AA60" s="22"/>
      <c r="AB60" s="22"/>
      <c r="AC60" s="22"/>
    </row>
    <row r="61" spans="1:33" x14ac:dyDescent="0.25">
      <c r="A61" s="73" t="s">
        <v>67</v>
      </c>
      <c r="B61" s="13">
        <v>71424089280</v>
      </c>
      <c r="C61" s="19"/>
      <c r="D61" s="13"/>
      <c r="E61" s="19"/>
      <c r="F61" s="13"/>
      <c r="G61" s="13"/>
      <c r="H61" s="13"/>
      <c r="I61" s="13"/>
      <c r="J61" s="13"/>
      <c r="K61" s="13"/>
      <c r="L61" s="13"/>
      <c r="M61" s="13"/>
      <c r="N61" s="13"/>
      <c r="O61" s="21"/>
      <c r="P61" s="13"/>
      <c r="Q61" s="19"/>
      <c r="R61" s="13"/>
      <c r="S61" s="22"/>
      <c r="T61" s="13">
        <v>420000000</v>
      </c>
      <c r="U61" s="13"/>
      <c r="V61" s="13"/>
      <c r="W61" s="23"/>
      <c r="X61" s="22">
        <v>0</v>
      </c>
      <c r="Y61" s="19"/>
      <c r="Z61" s="13"/>
      <c r="AA61" s="22"/>
      <c r="AB61" s="22"/>
      <c r="AC61" s="22"/>
    </row>
    <row r="62" spans="1:33" x14ac:dyDescent="0.25">
      <c r="A62" s="77" t="s">
        <v>68</v>
      </c>
      <c r="B62" s="60"/>
      <c r="C62" s="68"/>
      <c r="D62" s="61">
        <v>0</v>
      </c>
      <c r="E62" s="68"/>
      <c r="F62" s="60"/>
      <c r="G62" s="60"/>
      <c r="H62" s="60"/>
      <c r="I62" s="60"/>
      <c r="J62" s="60"/>
      <c r="K62" s="60"/>
      <c r="L62" s="60"/>
      <c r="M62" s="60"/>
      <c r="N62" s="60"/>
      <c r="O62" s="69"/>
      <c r="P62" s="60"/>
      <c r="Q62" s="68"/>
      <c r="R62" s="60"/>
      <c r="S62" s="65"/>
      <c r="T62" s="60"/>
      <c r="U62" s="61"/>
      <c r="V62" s="60"/>
      <c r="W62" s="70"/>
      <c r="X62" s="65"/>
      <c r="Y62" s="68"/>
      <c r="Z62" s="60"/>
      <c r="AA62" s="65"/>
      <c r="AB62" s="65"/>
      <c r="AC62" s="65"/>
    </row>
    <row r="63" spans="1:33" x14ac:dyDescent="0.25">
      <c r="A63" s="58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5"/>
      <c r="P63" s="19"/>
      <c r="Q63" s="19"/>
      <c r="R63" s="19"/>
      <c r="S63" s="25"/>
      <c r="T63" s="19"/>
      <c r="U63" s="19"/>
      <c r="V63" s="19"/>
      <c r="W63" s="19"/>
      <c r="X63" s="25"/>
      <c r="Y63" s="19"/>
      <c r="Z63" s="19"/>
      <c r="AA63" s="25"/>
      <c r="AB63" s="25"/>
      <c r="AC63" s="25"/>
      <c r="AD63" s="50"/>
      <c r="AE63" s="55"/>
      <c r="AF63" s="56"/>
      <c r="AG63" s="57"/>
    </row>
    <row r="64" spans="1:33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</row>
  </sheetData>
  <printOptions horizontalCentered="1" verticalCentered="1"/>
  <pageMargins left="0.59055118110236227" right="0.59055118110236227" top="0.39370078740157483" bottom="0.19685039370078741" header="0.59055118110236227" footer="0"/>
  <pageSetup paperSize="9" scale="58" fitToWidth="3" orientation="landscape" horizontalDpi="4294967294" verticalDpi="4294967294" r:id="rId1"/>
  <headerFooter differentFirst="1" scaleWithDoc="0" alignWithMargins="0">
    <oddHeader>&amp;C&amp;"Gotham Medium,Negrita"&amp;10PRESUPUESTO 2022
FONDOS FIDUCIARIOS
(En pesos)&amp;R&amp;"Gotham Medium,Negrita"&amp;9Planilla Anexa art 16
(Cont.)</oddHeader>
    <firstHeader>&amp;C&amp;"Gotham Medium,Negrita"&amp;10PRESUPUESTO 2022
FONDOS FIDUCIARIOS
(En pesos)&amp;R&amp;"Gotham Medium,Negrita"&amp;9Planilla Anexa art 16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Fondos Fiduciarios</vt:lpstr>
      <vt:lpstr>'Fondos Fiduciarios'!Títulos_a_imprimir</vt:lpstr>
    </vt:vector>
  </TitlesOfParts>
  <Company>Oficina Nacional de Presupuesto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Bruno</dc:creator>
  <cp:lastModifiedBy>Eduardo Bruno</cp:lastModifiedBy>
  <cp:lastPrinted>2022-06-14T14:32:06Z</cp:lastPrinted>
  <dcterms:created xsi:type="dcterms:W3CDTF">2022-06-13T13:52:06Z</dcterms:created>
  <dcterms:modified xsi:type="dcterms:W3CDTF">2022-06-14T14:32:14Z</dcterms:modified>
</cp:coreProperties>
</file>