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26" i="1" l="1"/>
  <c r="J25" i="1"/>
  <c r="I23" i="1"/>
  <c r="I28" i="1" s="1"/>
  <c r="E23" i="1"/>
  <c r="E28" i="1" s="1"/>
  <c r="J21" i="1"/>
  <c r="J20" i="1"/>
  <c r="C20" i="1"/>
  <c r="J19" i="1"/>
  <c r="J18" i="1"/>
  <c r="J17" i="1"/>
  <c r="J16" i="1"/>
  <c r="J15" i="1"/>
  <c r="J14" i="1"/>
  <c r="J13" i="1"/>
  <c r="J11" i="1" s="1"/>
  <c r="J23" i="1" s="1"/>
  <c r="J28" i="1" s="1"/>
  <c r="I11" i="1"/>
  <c r="H11" i="1"/>
  <c r="H23" i="1" s="1"/>
  <c r="H28" i="1" s="1"/>
  <c r="G11" i="1"/>
  <c r="G23" i="1" s="1"/>
  <c r="G28" i="1" s="1"/>
  <c r="F11" i="1"/>
  <c r="F23" i="1" s="1"/>
  <c r="F28" i="1" s="1"/>
  <c r="E11" i="1"/>
  <c r="D11" i="1"/>
  <c r="D23" i="1" s="1"/>
  <c r="D28" i="1" s="1"/>
  <c r="C11" i="1"/>
  <c r="C23" i="1" s="1"/>
  <c r="C28" i="1" s="1"/>
</calcChain>
</file>

<file path=xl/sharedStrings.xml><?xml version="1.0" encoding="utf-8"?>
<sst xmlns="http://schemas.openxmlformats.org/spreadsheetml/2006/main" count="34" uniqueCount="34">
  <si>
    <t xml:space="preserve"> CUADRO NRO. 28</t>
  </si>
  <si>
    <t>EJERCICIO 2017</t>
  </si>
  <si>
    <t>RESUMEN DE LAS CONTRIBUCIONES AL TESORO: EJECUCIÓN 2017</t>
  </si>
  <si>
    <t>-En Pesos-</t>
  </si>
  <si>
    <t>SAF/</t>
  </si>
  <si>
    <t>A INGRESAR</t>
  </si>
  <si>
    <t>OD/</t>
  </si>
  <si>
    <t>DENOMINACIÓN</t>
  </si>
  <si>
    <t>SALDOS PENDIENTES AL 31/12/16</t>
  </si>
  <si>
    <t>ISS</t>
  </si>
  <si>
    <t xml:space="preserve">CALCULADO </t>
  </si>
  <si>
    <t>INGRESADO</t>
  </si>
  <si>
    <t>DE 1996</t>
  </si>
  <si>
    <t>DE 1997</t>
  </si>
  <si>
    <t>DE 1998</t>
  </si>
  <si>
    <t>DE 2009</t>
  </si>
  <si>
    <t>DE 2010</t>
  </si>
  <si>
    <t>2017</t>
  </si>
  <si>
    <t>EN 2017</t>
  </si>
  <si>
    <t>ORGANISMOS DESCENTRALIZADOS</t>
  </si>
  <si>
    <t>BIBLIOTECA NACIONAL</t>
  </si>
  <si>
    <t>INSTITUTO NACIONAL DE PROMOCIÓN TURÍSTICA</t>
  </si>
  <si>
    <t>AGENCIA DE ADMINISTRACIÓN DE BIENES DEL ESTADO</t>
  </si>
  <si>
    <t>ENTE NACIONAL DE COMUNICACIONES</t>
  </si>
  <si>
    <t>SUPERINTENDENCIA DE SEGUROS DE LA NACIÓN</t>
  </si>
  <si>
    <t>INSTITUTO NACIONAL DE TECNOLOGÍA AGROPECUARIA</t>
  </si>
  <si>
    <t>INSTITUTO NACIONAL DE VITIVINICULTURA</t>
  </si>
  <si>
    <t>ENTE NACIONAL REGULADOR DEL GAS</t>
  </si>
  <si>
    <t>ENTE NACIONAL REGULADOR DE LA ELECTRICIDAD</t>
  </si>
  <si>
    <t>TOTAL ADMINISTRACIÓN NACIONAL</t>
  </si>
  <si>
    <t>Banco Central de la República Argentina</t>
  </si>
  <si>
    <t>Banco de la Nación Argentina</t>
  </si>
  <si>
    <t>TOTAL</t>
  </si>
  <si>
    <t>Se informa que se han eliminado del cuadro las columnas correspondientes al Ingresado en 2017 del  período 1996 - 2010 dado que no se han registrado ingresos para dicho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</si>
</sst>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_);_(@_)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sz val="10"/>
      <color indexed="8"/>
      <name val="Book Antiqua"/>
      <family val="1"/>
    </font>
    <font>
      <b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/>
    <xf numFmtId="4" fontId="3" fillId="0" borderId="0" xfId="0" quotePrefix="1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Border="1"/>
    <xf numFmtId="0" fontId="4" fillId="0" borderId="0" xfId="0" quotePrefix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7" xfId="0" quotePrefix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0" borderId="12" xfId="0" applyFont="1" applyFill="1" applyBorder="1"/>
    <xf numFmtId="43" fontId="2" fillId="0" borderId="7" xfId="0" applyNumberFormat="1" applyFont="1" applyFill="1" applyBorder="1"/>
    <xf numFmtId="0" fontId="2" fillId="0" borderId="7" xfId="0" applyFont="1" applyFill="1" applyBorder="1"/>
    <xf numFmtId="0" fontId="2" fillId="0" borderId="16" xfId="0" applyFont="1" applyFill="1" applyBorder="1"/>
    <xf numFmtId="0" fontId="2" fillId="0" borderId="17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/>
    <xf numFmtId="164" fontId="4" fillId="0" borderId="7" xfId="2" applyNumberFormat="1" applyFont="1" applyFill="1" applyBorder="1"/>
    <xf numFmtId="164" fontId="4" fillId="0" borderId="11" xfId="2" applyNumberFormat="1" applyFont="1" applyFill="1" applyBorder="1"/>
    <xf numFmtId="0" fontId="2" fillId="0" borderId="6" xfId="0" applyFont="1" applyFill="1" applyBorder="1" applyAlignment="1">
      <alignment horizontal="center"/>
    </xf>
    <xf numFmtId="164" fontId="2" fillId="0" borderId="7" xfId="2" applyNumberFormat="1" applyFont="1" applyFill="1" applyBorder="1"/>
    <xf numFmtId="0" fontId="2" fillId="0" borderId="10" xfId="0" applyFont="1" applyFill="1" applyBorder="1"/>
    <xf numFmtId="164" fontId="2" fillId="0" borderId="11" xfId="2" applyNumberFormat="1" applyFont="1" applyFill="1" applyBorder="1"/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164" fontId="2" fillId="0" borderId="7" xfId="2" applyNumberFormat="1" applyFont="1" applyFill="1" applyBorder="1" applyAlignment="1">
      <alignment vertical="center" wrapText="1"/>
    </xf>
    <xf numFmtId="43" fontId="2" fillId="0" borderId="11" xfId="2" applyNumberFormat="1" applyFont="1" applyFill="1" applyBorder="1" applyAlignment="1">
      <alignment vertical="center"/>
    </xf>
    <xf numFmtId="165" fontId="2" fillId="0" borderId="7" xfId="0" applyNumberFormat="1" applyFont="1" applyFill="1" applyBorder="1"/>
    <xf numFmtId="4" fontId="4" fillId="0" borderId="7" xfId="0" applyNumberFormat="1" applyFont="1" applyFill="1" applyBorder="1"/>
    <xf numFmtId="0" fontId="2" fillId="0" borderId="7" xfId="0" applyFont="1" applyBorder="1"/>
    <xf numFmtId="0" fontId="4" fillId="0" borderId="7" xfId="0" applyFont="1" applyBorder="1"/>
    <xf numFmtId="165" fontId="4" fillId="0" borderId="7" xfId="0" applyNumberFormat="1" applyFont="1" applyFill="1" applyBorder="1"/>
    <xf numFmtId="165" fontId="4" fillId="0" borderId="7" xfId="0" applyNumberFormat="1" applyFont="1" applyBorder="1"/>
    <xf numFmtId="165" fontId="4" fillId="0" borderId="11" xfId="0" applyNumberFormat="1" applyFont="1" applyFill="1" applyBorder="1"/>
    <xf numFmtId="0" fontId="2" fillId="0" borderId="18" xfId="0" applyFont="1" applyFill="1" applyBorder="1"/>
    <xf numFmtId="0" fontId="2" fillId="0" borderId="19" xfId="0" applyFont="1" applyFill="1" applyBorder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0" xfId="0" applyFont="1" applyFill="1" applyBorder="1" applyAlignment="1"/>
    <xf numFmtId="0" fontId="0" fillId="0" borderId="0" xfId="0" applyFill="1" applyAlignment="1"/>
    <xf numFmtId="0" fontId="0" fillId="0" borderId="0" xfId="0" applyFill="1"/>
    <xf numFmtId="43" fontId="2" fillId="0" borderId="0" xfId="1" applyFont="1" applyFill="1"/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J2" sqref="J2"/>
    </sheetView>
  </sheetViews>
  <sheetFormatPr baseColWidth="10" defaultRowHeight="15" x14ac:dyDescent="0.25"/>
  <cols>
    <col min="1" max="1" width="6" style="1" customWidth="1"/>
    <col min="2" max="2" width="74.5703125" style="1" customWidth="1"/>
    <col min="3" max="3" width="12.7109375" style="1" customWidth="1"/>
    <col min="4" max="4" width="11.28515625" style="1" customWidth="1"/>
    <col min="5" max="5" width="10.28515625" style="1" customWidth="1"/>
    <col min="6" max="6" width="9.7109375" style="1" customWidth="1"/>
    <col min="7" max="7" width="13.7109375" style="1" customWidth="1"/>
    <col min="8" max="8" width="16.85546875" style="1" bestFit="1" customWidth="1"/>
    <col min="9" max="9" width="16.28515625" style="1" bestFit="1" customWidth="1"/>
    <col min="10" max="10" width="18" style="1" bestFit="1" customWidth="1"/>
  </cols>
  <sheetData>
    <row r="1" spans="1:10" ht="15.75" x14ac:dyDescent="0.3">
      <c r="J1" s="2" t="s">
        <v>0</v>
      </c>
    </row>
    <row r="2" spans="1:10" ht="15.75" x14ac:dyDescent="0.3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3"/>
    </row>
    <row r="3" spans="1:10" ht="15.75" x14ac:dyDescent="0.3">
      <c r="A3" s="57" t="s">
        <v>2</v>
      </c>
      <c r="B3" s="57"/>
      <c r="C3" s="57"/>
      <c r="D3" s="57"/>
      <c r="E3" s="57"/>
      <c r="F3" s="57"/>
      <c r="G3" s="57"/>
      <c r="H3" s="57"/>
      <c r="I3" s="57"/>
      <c r="J3" s="4"/>
    </row>
    <row r="4" spans="1:10" ht="16.5" thickBot="1" x14ac:dyDescent="0.35">
      <c r="B4" s="5"/>
      <c r="J4" s="6" t="s">
        <v>3</v>
      </c>
    </row>
    <row r="5" spans="1:10" ht="15.75" thickTop="1" x14ac:dyDescent="0.25">
      <c r="A5" s="7" t="s">
        <v>4</v>
      </c>
      <c r="B5" s="8"/>
      <c r="C5" s="9"/>
      <c r="D5" s="9"/>
      <c r="E5" s="9"/>
      <c r="F5" s="9"/>
      <c r="G5" s="9"/>
      <c r="H5" s="8"/>
      <c r="I5" s="10"/>
      <c r="J5" s="58" t="s">
        <v>5</v>
      </c>
    </row>
    <row r="6" spans="1:10" ht="15.75" x14ac:dyDescent="0.3">
      <c r="A6" s="11" t="s">
        <v>6</v>
      </c>
      <c r="B6" s="12" t="s">
        <v>7</v>
      </c>
      <c r="C6" s="61" t="s">
        <v>8</v>
      </c>
      <c r="D6" s="62"/>
      <c r="E6" s="62"/>
      <c r="F6" s="62"/>
      <c r="G6" s="62"/>
      <c r="H6" s="12"/>
      <c r="I6" s="13"/>
      <c r="J6" s="59"/>
    </row>
    <row r="7" spans="1:10" x14ac:dyDescent="0.25">
      <c r="A7" s="11" t="s">
        <v>9</v>
      </c>
      <c r="B7" s="14"/>
      <c r="C7" s="15"/>
      <c r="D7" s="15"/>
      <c r="E7" s="15"/>
      <c r="F7" s="15"/>
      <c r="G7" s="16"/>
      <c r="H7" s="12" t="s">
        <v>10</v>
      </c>
      <c r="I7" s="17" t="s">
        <v>11</v>
      </c>
      <c r="J7" s="59"/>
    </row>
    <row r="8" spans="1:10" x14ac:dyDescent="0.25">
      <c r="A8" s="11"/>
      <c r="B8" s="14"/>
      <c r="C8" s="12" t="s">
        <v>12</v>
      </c>
      <c r="D8" s="12" t="s">
        <v>13</v>
      </c>
      <c r="E8" s="12" t="s">
        <v>14</v>
      </c>
      <c r="F8" s="12" t="s">
        <v>15</v>
      </c>
      <c r="G8" s="12" t="s">
        <v>16</v>
      </c>
      <c r="H8" s="18" t="s">
        <v>17</v>
      </c>
      <c r="I8" s="17" t="s">
        <v>18</v>
      </c>
      <c r="J8" s="59"/>
    </row>
    <row r="9" spans="1:10" x14ac:dyDescent="0.25">
      <c r="A9" s="19"/>
      <c r="B9" s="20"/>
      <c r="C9" s="21"/>
      <c r="D9" s="21"/>
      <c r="E9" s="21"/>
      <c r="F9" s="21"/>
      <c r="G9" s="21"/>
      <c r="H9" s="22"/>
      <c r="I9" s="23"/>
      <c r="J9" s="60"/>
    </row>
    <row r="10" spans="1:10" x14ac:dyDescent="0.25">
      <c r="A10" s="24"/>
      <c r="B10" s="25"/>
      <c r="C10" s="26"/>
      <c r="D10" s="26"/>
      <c r="E10" s="27"/>
      <c r="F10" s="28"/>
      <c r="G10" s="27"/>
      <c r="H10" s="27"/>
      <c r="I10" s="25"/>
      <c r="J10" s="29"/>
    </row>
    <row r="11" spans="1:10" ht="15.75" x14ac:dyDescent="0.3">
      <c r="A11" s="30"/>
      <c r="B11" s="31" t="s">
        <v>19</v>
      </c>
      <c r="C11" s="32">
        <f t="shared" ref="C11:J11" si="0">SUM(C13:C21)</f>
        <v>210000</v>
      </c>
      <c r="D11" s="32">
        <f t="shared" si="0"/>
        <v>143097</v>
      </c>
      <c r="E11" s="32">
        <f t="shared" si="0"/>
        <v>68632</v>
      </c>
      <c r="F11" s="32">
        <f t="shared" si="0"/>
        <v>1</v>
      </c>
      <c r="G11" s="32">
        <f t="shared" si="0"/>
        <v>13463835.550000001</v>
      </c>
      <c r="H11" s="32">
        <f t="shared" si="0"/>
        <v>674589851</v>
      </c>
      <c r="I11" s="32">
        <f t="shared" si="0"/>
        <v>674421569.65999997</v>
      </c>
      <c r="J11" s="33">
        <f t="shared" si="0"/>
        <v>14053846.890000001</v>
      </c>
    </row>
    <row r="12" spans="1:10" x14ac:dyDescent="0.25">
      <c r="A12" s="34"/>
      <c r="B12" s="27"/>
      <c r="C12" s="35"/>
      <c r="D12" s="35"/>
      <c r="E12" s="35"/>
      <c r="F12" s="27"/>
      <c r="G12" s="27"/>
      <c r="H12" s="27"/>
      <c r="I12" s="36"/>
      <c r="J12" s="37"/>
    </row>
    <row r="13" spans="1:10" x14ac:dyDescent="0.25">
      <c r="A13" s="38">
        <v>116</v>
      </c>
      <c r="B13" s="39" t="s">
        <v>20</v>
      </c>
      <c r="C13" s="35">
        <v>0</v>
      </c>
      <c r="D13" s="35">
        <v>0</v>
      </c>
      <c r="E13" s="35">
        <v>8850</v>
      </c>
      <c r="F13" s="40">
        <v>0</v>
      </c>
      <c r="G13" s="40">
        <v>0</v>
      </c>
      <c r="H13" s="35">
        <v>0</v>
      </c>
      <c r="I13" s="35">
        <v>0</v>
      </c>
      <c r="J13" s="41">
        <f t="shared" ref="J13:J21" si="1">SUM(C13:H13)-SUM(I13:I13)</f>
        <v>8850</v>
      </c>
    </row>
    <row r="14" spans="1:10" x14ac:dyDescent="0.25">
      <c r="A14" s="38">
        <v>119</v>
      </c>
      <c r="B14" s="39" t="s">
        <v>21</v>
      </c>
      <c r="C14" s="40">
        <v>0</v>
      </c>
      <c r="D14" s="40">
        <v>0</v>
      </c>
      <c r="E14" s="40">
        <v>0</v>
      </c>
      <c r="F14" s="40">
        <v>1</v>
      </c>
      <c r="G14" s="40">
        <v>0</v>
      </c>
      <c r="H14" s="35">
        <v>0</v>
      </c>
      <c r="I14" s="35">
        <v>0</v>
      </c>
      <c r="J14" s="41">
        <f t="shared" si="1"/>
        <v>1</v>
      </c>
    </row>
    <row r="15" spans="1:10" x14ac:dyDescent="0.25">
      <c r="A15" s="38">
        <v>205</v>
      </c>
      <c r="B15" s="39" t="s">
        <v>22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2">
        <v>1611001</v>
      </c>
      <c r="I15" s="42">
        <v>1442720.16</v>
      </c>
      <c r="J15" s="41">
        <f t="shared" si="1"/>
        <v>168280.84000000008</v>
      </c>
    </row>
    <row r="16" spans="1:10" x14ac:dyDescent="0.25">
      <c r="A16" s="38">
        <v>207</v>
      </c>
      <c r="B16" s="39" t="s">
        <v>23</v>
      </c>
      <c r="C16" s="40">
        <v>0</v>
      </c>
      <c r="D16" s="40">
        <v>0</v>
      </c>
      <c r="E16" s="40">
        <v>0</v>
      </c>
      <c r="F16" s="40">
        <v>0</v>
      </c>
      <c r="G16" s="40">
        <v>0</v>
      </c>
      <c r="H16" s="42">
        <v>612603850</v>
      </c>
      <c r="I16" s="42">
        <v>612603849.5</v>
      </c>
      <c r="J16" s="41">
        <f t="shared" si="1"/>
        <v>0.5</v>
      </c>
    </row>
    <row r="17" spans="1:10" x14ac:dyDescent="0.25">
      <c r="A17" s="38">
        <v>603</v>
      </c>
      <c r="B17" s="39" t="s">
        <v>24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53333000</v>
      </c>
      <c r="I17" s="42">
        <v>53333000</v>
      </c>
      <c r="J17" s="41">
        <f t="shared" si="1"/>
        <v>0</v>
      </c>
    </row>
    <row r="18" spans="1:10" x14ac:dyDescent="0.25">
      <c r="A18" s="38">
        <v>606</v>
      </c>
      <c r="B18" s="39" t="s">
        <v>25</v>
      </c>
      <c r="C18" s="40">
        <v>0</v>
      </c>
      <c r="D18" s="40">
        <v>0</v>
      </c>
      <c r="E18" s="40">
        <v>0</v>
      </c>
      <c r="F18" s="40">
        <v>0</v>
      </c>
      <c r="G18" s="40">
        <v>13463835.550000001</v>
      </c>
      <c r="H18" s="40">
        <v>0</v>
      </c>
      <c r="I18" s="40">
        <v>0</v>
      </c>
      <c r="J18" s="41">
        <f t="shared" si="1"/>
        <v>13463835.550000001</v>
      </c>
    </row>
    <row r="19" spans="1:10" x14ac:dyDescent="0.25">
      <c r="A19" s="38">
        <v>609</v>
      </c>
      <c r="B19" s="39" t="s">
        <v>26</v>
      </c>
      <c r="C19" s="40">
        <v>210000</v>
      </c>
      <c r="D19" s="40">
        <v>143097</v>
      </c>
      <c r="E19" s="40">
        <v>59782</v>
      </c>
      <c r="F19" s="40">
        <v>0</v>
      </c>
      <c r="G19" s="40">
        <v>0</v>
      </c>
      <c r="H19" s="40">
        <v>0</v>
      </c>
      <c r="I19" s="40">
        <v>0</v>
      </c>
      <c r="J19" s="41">
        <f t="shared" si="1"/>
        <v>412879</v>
      </c>
    </row>
    <row r="20" spans="1:10" x14ac:dyDescent="0.25">
      <c r="A20" s="38">
        <v>651</v>
      </c>
      <c r="B20" s="39" t="s">
        <v>27</v>
      </c>
      <c r="C20" s="35">
        <f>150000-150000</f>
        <v>0</v>
      </c>
      <c r="D20" s="35">
        <v>0</v>
      </c>
      <c r="E20" s="35">
        <v>0</v>
      </c>
      <c r="F20" s="40">
        <v>0</v>
      </c>
      <c r="G20" s="40">
        <v>0</v>
      </c>
      <c r="H20" s="42">
        <v>3000000</v>
      </c>
      <c r="I20" s="42">
        <v>3000000</v>
      </c>
      <c r="J20" s="41">
        <f t="shared" si="1"/>
        <v>0</v>
      </c>
    </row>
    <row r="21" spans="1:10" x14ac:dyDescent="0.25">
      <c r="A21" s="38">
        <v>652</v>
      </c>
      <c r="B21" s="39" t="s">
        <v>28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2">
        <v>4042000</v>
      </c>
      <c r="I21" s="42">
        <v>4042000</v>
      </c>
      <c r="J21" s="41">
        <f t="shared" si="1"/>
        <v>0</v>
      </c>
    </row>
    <row r="22" spans="1:10" x14ac:dyDescent="0.25">
      <c r="A22" s="34"/>
      <c r="B22" s="27"/>
      <c r="C22" s="35"/>
      <c r="D22" s="35"/>
      <c r="E22" s="35"/>
      <c r="F22" s="40"/>
      <c r="G22" s="27"/>
      <c r="H22" s="27"/>
      <c r="I22" s="36"/>
      <c r="J22" s="37"/>
    </row>
    <row r="23" spans="1:10" ht="15.75" x14ac:dyDescent="0.3">
      <c r="A23" s="34"/>
      <c r="B23" s="43" t="s">
        <v>29</v>
      </c>
      <c r="C23" s="32">
        <f t="shared" ref="C23:J23" si="2">+C11</f>
        <v>210000</v>
      </c>
      <c r="D23" s="32">
        <f t="shared" si="2"/>
        <v>143097</v>
      </c>
      <c r="E23" s="32">
        <f t="shared" si="2"/>
        <v>68632</v>
      </c>
      <c r="F23" s="32">
        <f t="shared" si="2"/>
        <v>1</v>
      </c>
      <c r="G23" s="32">
        <f t="shared" si="2"/>
        <v>13463835.550000001</v>
      </c>
      <c r="H23" s="32">
        <f t="shared" si="2"/>
        <v>674589851</v>
      </c>
      <c r="I23" s="32">
        <f t="shared" si="2"/>
        <v>674421569.65999997</v>
      </c>
      <c r="J23" s="33">
        <f t="shared" si="2"/>
        <v>14053846.890000001</v>
      </c>
    </row>
    <row r="24" spans="1:10" x14ac:dyDescent="0.25">
      <c r="A24" s="34"/>
      <c r="B24" s="27"/>
      <c r="C24" s="35"/>
      <c r="D24" s="35"/>
      <c r="E24" s="35"/>
      <c r="F24" s="40"/>
      <c r="G24" s="27"/>
      <c r="H24" s="27"/>
      <c r="I24" s="36"/>
      <c r="J24" s="37"/>
    </row>
    <row r="25" spans="1:10" x14ac:dyDescent="0.25">
      <c r="A25" s="34"/>
      <c r="B25" s="39" t="s">
        <v>30</v>
      </c>
      <c r="C25" s="35">
        <v>0</v>
      </c>
      <c r="D25" s="35">
        <v>0</v>
      </c>
      <c r="E25" s="35">
        <v>0</v>
      </c>
      <c r="F25" s="40">
        <v>0</v>
      </c>
      <c r="G25" s="40">
        <v>0</v>
      </c>
      <c r="H25" s="42">
        <v>850000000</v>
      </c>
      <c r="I25" s="42">
        <v>850000000</v>
      </c>
      <c r="J25" s="41">
        <f>SUM(C25:H25)-SUM(I25:I25)</f>
        <v>0</v>
      </c>
    </row>
    <row r="26" spans="1:10" x14ac:dyDescent="0.25">
      <c r="A26" s="34"/>
      <c r="B26" s="39" t="s">
        <v>31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2">
        <v>430000000</v>
      </c>
      <c r="I26" s="42">
        <v>430000000</v>
      </c>
      <c r="J26" s="41">
        <f>SUM(C26:H26)-SUM(I26:I26)</f>
        <v>0</v>
      </c>
    </row>
    <row r="27" spans="1:10" x14ac:dyDescent="0.25">
      <c r="A27" s="34"/>
      <c r="B27" s="44"/>
      <c r="C27" s="35"/>
      <c r="D27" s="35"/>
      <c r="E27" s="35"/>
      <c r="F27" s="40"/>
      <c r="G27" s="27"/>
      <c r="H27" s="27"/>
      <c r="I27" s="36"/>
      <c r="J27" s="37"/>
    </row>
    <row r="28" spans="1:10" ht="15.75" x14ac:dyDescent="0.3">
      <c r="A28" s="34"/>
      <c r="B28" s="45" t="s">
        <v>32</v>
      </c>
      <c r="C28" s="46">
        <f t="shared" ref="C28:J28" si="3">+C23+C25+C26</f>
        <v>210000</v>
      </c>
      <c r="D28" s="47">
        <f t="shared" si="3"/>
        <v>143097</v>
      </c>
      <c r="E28" s="46">
        <f t="shared" si="3"/>
        <v>68632</v>
      </c>
      <c r="F28" s="47">
        <f t="shared" si="3"/>
        <v>1</v>
      </c>
      <c r="G28" s="47">
        <f t="shared" si="3"/>
        <v>13463835.550000001</v>
      </c>
      <c r="H28" s="46">
        <f t="shared" si="3"/>
        <v>1954589851</v>
      </c>
      <c r="I28" s="46">
        <f t="shared" si="3"/>
        <v>1954421569.6599998</v>
      </c>
      <c r="J28" s="48">
        <f t="shared" si="3"/>
        <v>14053846.890000001</v>
      </c>
    </row>
    <row r="29" spans="1:10" ht="15.75" thickBot="1" x14ac:dyDescent="0.3">
      <c r="A29" s="49"/>
      <c r="B29" s="50"/>
      <c r="C29" s="50"/>
      <c r="D29" s="50"/>
      <c r="E29" s="50"/>
      <c r="F29" s="50"/>
      <c r="G29" s="50"/>
      <c r="H29" s="50"/>
      <c r="I29" s="51"/>
      <c r="J29" s="52"/>
    </row>
    <row r="30" spans="1:10" ht="15.75" thickTop="1" x14ac:dyDescent="0.25">
      <c r="I30" s="5"/>
    </row>
    <row r="31" spans="1:10" x14ac:dyDescent="0.25">
      <c r="A31" s="53" t="s">
        <v>33</v>
      </c>
      <c r="B31" s="54"/>
      <c r="C31" s="54"/>
      <c r="D31" s="54"/>
      <c r="E31" s="55"/>
      <c r="F31" s="55"/>
      <c r="G31" s="55"/>
      <c r="H31" s="55"/>
      <c r="I31" s="55"/>
      <c r="J31" s="55"/>
    </row>
    <row r="32" spans="1:10" x14ac:dyDescent="0.25">
      <c r="H32" s="56"/>
    </row>
    <row r="33" spans="8:8" x14ac:dyDescent="0.25">
      <c r="H33" s="56"/>
    </row>
  </sheetData>
  <mergeCells count="4">
    <mergeCell ref="A2:I2"/>
    <mergeCell ref="A3:I3"/>
    <mergeCell ref="J5:J9"/>
    <mergeCell ref="C6:G6"/>
  </mergeCells>
  <pageMargins left="0.70866141732283472" right="0.70866141732283472" top="1.1417322834645669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2018-06-22T15:06:44Z</cp:lastPrinted>
  <dcterms:created xsi:type="dcterms:W3CDTF">2018-06-22T15:06:12Z</dcterms:created>
  <dcterms:modified xsi:type="dcterms:W3CDTF">2018-06-22T15:08:05Z</dcterms:modified>
</cp:coreProperties>
</file>