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NCFP\Recursos\internet\Publicaciones\NUEVA WEB DNAP\TOP_SERIE\"/>
    </mc:Choice>
  </mc:AlternateContent>
  <bookViews>
    <workbookView xWindow="6570" yWindow="90" windowWidth="10110" windowHeight="6975" activeTab="5"/>
  </bookViews>
  <sheets>
    <sheet name="Ingresos Brutos" sheetId="1" r:id="rId1"/>
    <sheet name="Inmobiliario" sheetId="2" r:id="rId2"/>
    <sheet name="Sellos" sheetId="3" r:id="rId3"/>
    <sheet name="Automotores" sheetId="4" r:id="rId4"/>
    <sheet name="Otros" sheetId="5" r:id="rId5"/>
    <sheet name="Total" sheetId="6" r:id="rId6"/>
  </sheets>
  <calcPr calcId="162913"/>
</workbook>
</file>

<file path=xl/calcChain.xml><?xml version="1.0" encoding="utf-8"?>
<calcChain xmlns="http://schemas.openxmlformats.org/spreadsheetml/2006/main">
  <c r="AQ21" i="6" l="1"/>
  <c r="AQ9" i="6"/>
  <c r="AQ13" i="6" l="1"/>
  <c r="AQ10" i="6"/>
  <c r="AQ14" i="6"/>
  <c r="AQ15" i="6"/>
  <c r="AQ16" i="6"/>
  <c r="AQ20" i="6"/>
  <c r="AQ23" i="6"/>
  <c r="AQ25" i="6"/>
  <c r="AQ26" i="6"/>
  <c r="AQ27" i="6"/>
  <c r="AQ28" i="6"/>
  <c r="AQ29" i="6"/>
  <c r="AQ19" i="6"/>
  <c r="AQ30" i="6"/>
  <c r="AQ18" i="6"/>
  <c r="AQ24" i="6"/>
  <c r="AQ31" i="6"/>
  <c r="AQ12" i="6"/>
  <c r="AQ17" i="6"/>
  <c r="AQ22" i="6"/>
  <c r="AQ33" i="6"/>
  <c r="AQ11" i="6"/>
  <c r="AQ32" i="6" s="1"/>
  <c r="AQ34" i="6" s="1"/>
  <c r="AQ32" i="3"/>
  <c r="AQ34" i="3" s="1"/>
  <c r="AQ32" i="2"/>
  <c r="AQ34" i="2" s="1"/>
  <c r="AQ32" i="5"/>
  <c r="AQ34" i="5" s="1"/>
  <c r="AQ32" i="4"/>
  <c r="AQ34" i="4" s="1"/>
  <c r="AQ32" i="1"/>
  <c r="AQ34" i="1" s="1"/>
  <c r="AK32" i="3" l="1"/>
  <c r="AK34" i="3" s="1"/>
  <c r="AK32" i="2" l="1"/>
  <c r="AK34" i="2" s="1"/>
  <c r="AK32" i="4"/>
  <c r="AK34" i="4" s="1"/>
  <c r="AK32" i="5"/>
  <c r="AK34" i="5" s="1"/>
  <c r="AK32" i="1"/>
  <c r="AK34" i="1" s="1"/>
  <c r="AP32" i="5" l="1"/>
  <c r="AP34" i="5" s="1"/>
  <c r="AP32" i="4"/>
  <c r="AP34" i="4" s="1"/>
  <c r="AP32" i="3"/>
  <c r="AP34" i="3" s="1"/>
  <c r="AO32" i="4"/>
  <c r="AO34" i="4" s="1"/>
  <c r="AP32" i="2"/>
  <c r="AP34" i="2" s="1"/>
  <c r="AP32" i="1"/>
  <c r="AP34" i="1" s="1"/>
  <c r="AO32" i="3" l="1"/>
  <c r="AO34" i="3" s="1"/>
  <c r="AO32" i="5"/>
  <c r="AO34" i="5" s="1"/>
  <c r="AO32" i="2"/>
  <c r="AO34" i="2" s="1"/>
  <c r="AO32" i="1"/>
  <c r="AO34" i="1" s="1"/>
  <c r="C32" i="5" l="1"/>
  <c r="D32" i="5"/>
  <c r="E32" i="5"/>
  <c r="E34" i="5" s="1"/>
  <c r="F32" i="5"/>
  <c r="F34" i="5" s="1"/>
  <c r="G32" i="5"/>
  <c r="G34" i="5" s="1"/>
  <c r="H32" i="5"/>
  <c r="H34" i="5" s="1"/>
  <c r="I32" i="5"/>
  <c r="I34" i="5" s="1"/>
  <c r="J32" i="5"/>
  <c r="J34" i="5" s="1"/>
  <c r="K32" i="5"/>
  <c r="K34" i="5" s="1"/>
  <c r="L32" i="5"/>
  <c r="L34" i="5" s="1"/>
  <c r="M32" i="5"/>
  <c r="M34" i="5" s="1"/>
  <c r="N32" i="5"/>
  <c r="N34" i="5" s="1"/>
  <c r="O32" i="5"/>
  <c r="O34" i="5" s="1"/>
  <c r="P32" i="5"/>
  <c r="P34" i="5" s="1"/>
  <c r="Q32" i="5"/>
  <c r="Q34" i="5" s="1"/>
  <c r="R32" i="5"/>
  <c r="R34" i="5" s="1"/>
  <c r="S32" i="5"/>
  <c r="S34" i="5" s="1"/>
  <c r="T32" i="5"/>
  <c r="T34" i="5" s="1"/>
  <c r="U32" i="5"/>
  <c r="U34" i="5" s="1"/>
  <c r="V32" i="5"/>
  <c r="V34" i="5" s="1"/>
  <c r="W32" i="5"/>
  <c r="W34" i="5" s="1"/>
  <c r="X32" i="5"/>
  <c r="X34" i="5" s="1"/>
  <c r="Y32" i="5"/>
  <c r="Y34" i="5" s="1"/>
  <c r="Z32" i="5"/>
  <c r="Z34" i="5" s="1"/>
  <c r="C34" i="5"/>
  <c r="D34" i="5"/>
  <c r="AA32" i="1" l="1"/>
  <c r="AP24" i="6"/>
  <c r="AP18" i="6"/>
  <c r="AP17" i="6"/>
  <c r="AP16" i="6"/>
  <c r="AP15" i="6"/>
  <c r="AP14" i="6"/>
  <c r="AP23" i="6" l="1"/>
  <c r="AP20" i="6"/>
  <c r="AP22" i="6"/>
  <c r="AP29" i="6"/>
  <c r="AP31" i="6"/>
  <c r="AP26" i="6"/>
  <c r="AP21" i="6"/>
  <c r="AP12" i="6"/>
  <c r="AP19" i="6"/>
  <c r="AP33" i="6"/>
  <c r="AP13" i="6"/>
  <c r="AP9" i="6"/>
  <c r="AP25" i="6"/>
  <c r="AP10" i="6"/>
  <c r="AP27" i="6"/>
  <c r="AP28" i="6"/>
  <c r="AP30" i="6"/>
  <c r="AP11" i="6"/>
  <c r="AO22" i="6"/>
  <c r="AO21" i="6"/>
  <c r="AO17" i="6"/>
  <c r="AO15" i="6"/>
  <c r="AO14" i="6"/>
  <c r="AO12" i="6"/>
  <c r="AO20" i="6"/>
  <c r="AO19" i="6"/>
  <c r="AO10" i="6" l="1"/>
  <c r="AO18" i="6"/>
  <c r="AO13" i="6"/>
  <c r="AO11" i="6"/>
  <c r="AO16" i="6"/>
  <c r="AP32" i="6"/>
  <c r="AP34" i="6" s="1"/>
  <c r="AO25" i="6"/>
  <c r="AO29" i="6"/>
  <c r="AO30" i="6"/>
  <c r="AO26" i="6"/>
  <c r="AO23" i="6"/>
  <c r="AO27" i="6"/>
  <c r="AO31" i="6"/>
  <c r="AO24" i="6"/>
  <c r="AO28" i="6"/>
  <c r="AO33" i="6"/>
  <c r="AO9" i="6"/>
  <c r="AO32" i="6" l="1"/>
  <c r="AO34" i="6" s="1"/>
  <c r="AM32" i="2"/>
  <c r="AM34" i="2" s="1"/>
  <c r="AN32" i="4" l="1"/>
  <c r="AN34" i="4" s="1"/>
  <c r="AN32" i="5"/>
  <c r="AN34" i="5" s="1"/>
  <c r="AN32" i="2"/>
  <c r="AN34" i="2" s="1"/>
  <c r="AN32" i="1"/>
  <c r="AN34" i="1" s="1"/>
  <c r="AM32" i="5"/>
  <c r="AM34" i="5" s="1"/>
  <c r="AM32" i="4" l="1"/>
  <c r="AM34" i="4" s="1"/>
  <c r="AM32" i="1"/>
  <c r="AM34" i="1" s="1"/>
  <c r="AL32" i="4" l="1"/>
  <c r="AL34" i="4" s="1"/>
  <c r="AL32" i="5"/>
  <c r="AL34" i="5" s="1"/>
  <c r="AL32" i="1"/>
  <c r="AL34" i="1" s="1"/>
  <c r="AL32" i="2"/>
  <c r="AL34" i="2" s="1"/>
  <c r="AA33" i="6"/>
  <c r="AB31" i="6"/>
  <c r="AB20" i="6"/>
  <c r="AB12" i="6"/>
  <c r="AD12" i="6"/>
  <c r="AD13" i="6"/>
  <c r="AD24" i="6"/>
  <c r="AD33" i="6"/>
  <c r="AE30" i="6"/>
  <c r="AE29" i="6"/>
  <c r="AE24" i="6"/>
  <c r="AE23" i="6"/>
  <c r="AE22" i="6"/>
  <c r="AE18" i="6"/>
  <c r="AE33" i="6"/>
  <c r="AH27" i="6"/>
  <c r="AH23" i="6"/>
  <c r="AH11" i="6"/>
  <c r="Z32" i="4"/>
  <c r="Z34" i="4" s="1"/>
  <c r="Y32" i="4"/>
  <c r="Y34" i="4" s="1"/>
  <c r="X32" i="4"/>
  <c r="X34" i="4" s="1"/>
  <c r="W32" i="4"/>
  <c r="W34" i="4" s="1"/>
  <c r="V32" i="4"/>
  <c r="V34" i="4" s="1"/>
  <c r="U32" i="4"/>
  <c r="U34" i="4" s="1"/>
  <c r="T32" i="4"/>
  <c r="T34" i="4" s="1"/>
  <c r="S32" i="4"/>
  <c r="S34" i="4" s="1"/>
  <c r="R32" i="4"/>
  <c r="R34" i="4" s="1"/>
  <c r="Q32" i="4"/>
  <c r="Q34" i="4" s="1"/>
  <c r="P32" i="4"/>
  <c r="P34" i="4" s="1"/>
  <c r="O32" i="4"/>
  <c r="O34" i="4" s="1"/>
  <c r="N32" i="4"/>
  <c r="N34" i="4" s="1"/>
  <c r="M32" i="4"/>
  <c r="L32" i="4"/>
  <c r="L34" i="4" s="1"/>
  <c r="K32" i="4"/>
  <c r="J32" i="4"/>
  <c r="J34" i="4" s="1"/>
  <c r="I32" i="4"/>
  <c r="I34" i="4" s="1"/>
  <c r="H32" i="4"/>
  <c r="H34" i="4" s="1"/>
  <c r="G32" i="4"/>
  <c r="G34" i="4" s="1"/>
  <c r="F32" i="4"/>
  <c r="F34" i="4" s="1"/>
  <c r="E32" i="4"/>
  <c r="E34" i="4" s="1"/>
  <c r="D32" i="4"/>
  <c r="D34" i="4" s="1"/>
  <c r="C32" i="4"/>
  <c r="C34" i="4" s="1"/>
  <c r="M34" i="4"/>
  <c r="K34" i="4"/>
  <c r="Z32" i="3"/>
  <c r="Z34" i="3" s="1"/>
  <c r="Y32" i="3"/>
  <c r="Y34" i="3" s="1"/>
  <c r="X32" i="3"/>
  <c r="X34" i="3" s="1"/>
  <c r="W32" i="3"/>
  <c r="W34" i="3" s="1"/>
  <c r="V32" i="3"/>
  <c r="V34" i="3" s="1"/>
  <c r="U32" i="3"/>
  <c r="U34" i="3" s="1"/>
  <c r="T32" i="3"/>
  <c r="T34" i="3" s="1"/>
  <c r="S32" i="3"/>
  <c r="S34" i="3" s="1"/>
  <c r="R32" i="3"/>
  <c r="R34" i="3" s="1"/>
  <c r="Q32" i="3"/>
  <c r="Q34" i="3" s="1"/>
  <c r="P32" i="3"/>
  <c r="P34" i="3" s="1"/>
  <c r="O32" i="3"/>
  <c r="O34" i="3" s="1"/>
  <c r="N32" i="3"/>
  <c r="N34" i="3" s="1"/>
  <c r="M32" i="3"/>
  <c r="M34" i="3" s="1"/>
  <c r="L32" i="3"/>
  <c r="L34" i="3" s="1"/>
  <c r="K32" i="3"/>
  <c r="K34" i="3" s="1"/>
  <c r="J32" i="3"/>
  <c r="J34" i="3" s="1"/>
  <c r="I32" i="3"/>
  <c r="I34" i="3" s="1"/>
  <c r="H32" i="3"/>
  <c r="H34" i="3" s="1"/>
  <c r="G32" i="3"/>
  <c r="G34" i="3" s="1"/>
  <c r="F32" i="3"/>
  <c r="F34" i="3" s="1"/>
  <c r="E32" i="3"/>
  <c r="E34" i="3" s="1"/>
  <c r="D32" i="3"/>
  <c r="D34" i="3" s="1"/>
  <c r="C32" i="3"/>
  <c r="C34" i="3" s="1"/>
  <c r="Z32" i="1"/>
  <c r="Z34" i="1" s="1"/>
  <c r="Y32" i="1"/>
  <c r="Y34" i="1" s="1"/>
  <c r="X32" i="1"/>
  <c r="X34" i="1" s="1"/>
  <c r="W32" i="1"/>
  <c r="W34" i="1" s="1"/>
  <c r="V32" i="1"/>
  <c r="V34" i="1" s="1"/>
  <c r="U32" i="1"/>
  <c r="U34" i="1" s="1"/>
  <c r="T32" i="1"/>
  <c r="T34" i="1" s="1"/>
  <c r="S32" i="1"/>
  <c r="S34" i="1" s="1"/>
  <c r="R32" i="1"/>
  <c r="R34" i="1" s="1"/>
  <c r="Q32" i="1"/>
  <c r="Q34" i="1" s="1"/>
  <c r="P32" i="1"/>
  <c r="P34" i="1" s="1"/>
  <c r="O32" i="1"/>
  <c r="O34" i="1" s="1"/>
  <c r="N32" i="1"/>
  <c r="N34" i="1" s="1"/>
  <c r="M32" i="1"/>
  <c r="M34" i="1" s="1"/>
  <c r="L32" i="1"/>
  <c r="L34" i="1" s="1"/>
  <c r="K32" i="1"/>
  <c r="K34" i="1" s="1"/>
  <c r="J32" i="1"/>
  <c r="J34" i="1" s="1"/>
  <c r="I32" i="1"/>
  <c r="I34" i="1" s="1"/>
  <c r="H32" i="1"/>
  <c r="H34" i="1" s="1"/>
  <c r="G32" i="1"/>
  <c r="G34" i="1" s="1"/>
  <c r="F32" i="1"/>
  <c r="F34" i="1" s="1"/>
  <c r="E32" i="1"/>
  <c r="E34" i="1" s="1"/>
  <c r="D32" i="1"/>
  <c r="D34" i="1" s="1"/>
  <c r="C32" i="1"/>
  <c r="C34" i="1" s="1"/>
  <c r="Z32" i="2"/>
  <c r="Z34" i="2" s="1"/>
  <c r="Y32" i="2"/>
  <c r="Y34" i="2" s="1"/>
  <c r="X32" i="2"/>
  <c r="X34" i="2" s="1"/>
  <c r="W32" i="2"/>
  <c r="W34" i="2"/>
  <c r="V32" i="2"/>
  <c r="V34" i="2" s="1"/>
  <c r="U32" i="2"/>
  <c r="U34" i="2" s="1"/>
  <c r="T32" i="2"/>
  <c r="T34" i="2" s="1"/>
  <c r="S32" i="2"/>
  <c r="S34" i="2" s="1"/>
  <c r="R32" i="2"/>
  <c r="R34" i="2" s="1"/>
  <c r="Q32" i="2"/>
  <c r="Q34" i="2" s="1"/>
  <c r="P32" i="2"/>
  <c r="P34" i="2" s="1"/>
  <c r="O32" i="2"/>
  <c r="O34" i="2" s="1"/>
  <c r="N32" i="2"/>
  <c r="N34" i="2" s="1"/>
  <c r="M32" i="2"/>
  <c r="M34" i="2" s="1"/>
  <c r="L32" i="2"/>
  <c r="L34" i="2" s="1"/>
  <c r="K32" i="2"/>
  <c r="K34" i="2" s="1"/>
  <c r="J32" i="2"/>
  <c r="J34" i="2" s="1"/>
  <c r="I32" i="2"/>
  <c r="I34" i="2" s="1"/>
  <c r="H32" i="2"/>
  <c r="H34" i="2" s="1"/>
  <c r="G32" i="2"/>
  <c r="G34" i="2" s="1"/>
  <c r="F32" i="2"/>
  <c r="E32" i="2"/>
  <c r="E34" i="2" s="1"/>
  <c r="D32" i="2"/>
  <c r="D34" i="2" s="1"/>
  <c r="C32" i="2"/>
  <c r="C34" i="2" s="1"/>
  <c r="F34" i="2"/>
  <c r="C9" i="6"/>
  <c r="D9" i="6"/>
  <c r="E9" i="6"/>
  <c r="F9" i="6"/>
  <c r="G9" i="6"/>
  <c r="H9" i="6"/>
  <c r="I9" i="6"/>
  <c r="C10" i="6"/>
  <c r="D10" i="6"/>
  <c r="E10" i="6"/>
  <c r="F10" i="6"/>
  <c r="G10" i="6"/>
  <c r="H10" i="6"/>
  <c r="I10" i="6"/>
  <c r="C11" i="6"/>
  <c r="D11" i="6"/>
  <c r="E11" i="6"/>
  <c r="F11" i="6"/>
  <c r="G11" i="6"/>
  <c r="H11" i="6"/>
  <c r="I11" i="6"/>
  <c r="C12" i="6"/>
  <c r="D12" i="6"/>
  <c r="E12" i="6"/>
  <c r="F12" i="6"/>
  <c r="G12" i="6"/>
  <c r="H12" i="6"/>
  <c r="I12" i="6"/>
  <c r="C13" i="6"/>
  <c r="D13" i="6"/>
  <c r="E13" i="6"/>
  <c r="F13" i="6"/>
  <c r="G13" i="6"/>
  <c r="H13" i="6"/>
  <c r="I13" i="6"/>
  <c r="C14" i="6"/>
  <c r="D14" i="6"/>
  <c r="E14" i="6"/>
  <c r="F14" i="6"/>
  <c r="G14" i="6"/>
  <c r="H14" i="6"/>
  <c r="I14" i="6"/>
  <c r="C15" i="6"/>
  <c r="D15" i="6"/>
  <c r="E15" i="6"/>
  <c r="F15" i="6"/>
  <c r="G15" i="6"/>
  <c r="H15" i="6"/>
  <c r="I15" i="6"/>
  <c r="C16" i="6"/>
  <c r="D16" i="6"/>
  <c r="E16" i="6"/>
  <c r="F16" i="6"/>
  <c r="G16" i="6"/>
  <c r="H16" i="6"/>
  <c r="I16" i="6"/>
  <c r="C17" i="6"/>
  <c r="D17" i="6"/>
  <c r="E17" i="6"/>
  <c r="F17" i="6"/>
  <c r="G17" i="6"/>
  <c r="H17" i="6"/>
  <c r="I17" i="6"/>
  <c r="C18" i="6"/>
  <c r="D18" i="6"/>
  <c r="E18" i="6"/>
  <c r="F18" i="6"/>
  <c r="G18" i="6"/>
  <c r="H18" i="6"/>
  <c r="I18" i="6"/>
  <c r="C19" i="6"/>
  <c r="D19" i="6"/>
  <c r="E19" i="6"/>
  <c r="F19" i="6"/>
  <c r="G19" i="6"/>
  <c r="H19" i="6"/>
  <c r="I19" i="6"/>
  <c r="C20" i="6"/>
  <c r="D20" i="6"/>
  <c r="E20" i="6"/>
  <c r="F20" i="6"/>
  <c r="G20" i="6"/>
  <c r="H20" i="6"/>
  <c r="I20" i="6"/>
  <c r="C21" i="6"/>
  <c r="D21" i="6"/>
  <c r="E21" i="6"/>
  <c r="F21" i="6"/>
  <c r="G21" i="6"/>
  <c r="H21" i="6"/>
  <c r="I21" i="6"/>
  <c r="C22" i="6"/>
  <c r="D22" i="6"/>
  <c r="E22" i="6"/>
  <c r="F22" i="6"/>
  <c r="G22" i="6"/>
  <c r="H22" i="6"/>
  <c r="I22" i="6"/>
  <c r="C23" i="6"/>
  <c r="D23" i="6"/>
  <c r="E23" i="6"/>
  <c r="F23" i="6"/>
  <c r="G23" i="6"/>
  <c r="H23" i="6"/>
  <c r="I23" i="6"/>
  <c r="C24" i="6"/>
  <c r="D24" i="6"/>
  <c r="E24" i="6"/>
  <c r="F24" i="6"/>
  <c r="G24" i="6"/>
  <c r="H24" i="6"/>
  <c r="I24" i="6"/>
  <c r="C25" i="6"/>
  <c r="D25" i="6"/>
  <c r="E25" i="6"/>
  <c r="F25" i="6"/>
  <c r="G25" i="6"/>
  <c r="H25" i="6"/>
  <c r="I25" i="6"/>
  <c r="C26" i="6"/>
  <c r="D26" i="6"/>
  <c r="E26" i="6"/>
  <c r="F26" i="6"/>
  <c r="G26" i="6"/>
  <c r="H26" i="6"/>
  <c r="I26" i="6"/>
  <c r="C27" i="6"/>
  <c r="D27" i="6"/>
  <c r="E27" i="6"/>
  <c r="F27" i="6"/>
  <c r="G27" i="6"/>
  <c r="H27" i="6"/>
  <c r="I27" i="6"/>
  <c r="C28" i="6"/>
  <c r="D28" i="6"/>
  <c r="E28" i="6"/>
  <c r="F28" i="6"/>
  <c r="G28" i="6"/>
  <c r="H28" i="6"/>
  <c r="I28" i="6"/>
  <c r="C29" i="6"/>
  <c r="D29" i="6"/>
  <c r="E29" i="6"/>
  <c r="F29" i="6"/>
  <c r="G29" i="6"/>
  <c r="H29" i="6"/>
  <c r="I29" i="6"/>
  <c r="C30" i="6"/>
  <c r="D30" i="6"/>
  <c r="E30" i="6"/>
  <c r="F30" i="6"/>
  <c r="G30" i="6"/>
  <c r="H30" i="6"/>
  <c r="I30" i="6"/>
  <c r="C31" i="6"/>
  <c r="D31" i="6"/>
  <c r="E31" i="6"/>
  <c r="F31" i="6"/>
  <c r="G31" i="6"/>
  <c r="H31" i="6"/>
  <c r="I31" i="6"/>
  <c r="C33" i="6"/>
  <c r="D33" i="6"/>
  <c r="E33" i="6"/>
  <c r="F33" i="6"/>
  <c r="G33" i="6"/>
  <c r="H33" i="6"/>
  <c r="I33" i="6"/>
  <c r="AB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AE25" i="6" l="1"/>
  <c r="AE26" i="6"/>
  <c r="AB24" i="6"/>
  <c r="AB27" i="6"/>
  <c r="AD20" i="6"/>
  <c r="V32" i="6"/>
  <c r="V34" i="6" s="1"/>
  <c r="AE10" i="6"/>
  <c r="AA21" i="6"/>
  <c r="AA22" i="6"/>
  <c r="AA23" i="6"/>
  <c r="AD28" i="6"/>
  <c r="AA29" i="6"/>
  <c r="AH13" i="6"/>
  <c r="AB16" i="6"/>
  <c r="AD16" i="6"/>
  <c r="AE14" i="6"/>
  <c r="AH19" i="6"/>
  <c r="AH31" i="6"/>
  <c r="AH14" i="6"/>
  <c r="AE27" i="6"/>
  <c r="O32" i="6"/>
  <c r="O34" i="6" s="1"/>
  <c r="Y32" i="6"/>
  <c r="Y34" i="6" s="1"/>
  <c r="H32" i="6"/>
  <c r="H34" i="6" s="1"/>
  <c r="C32" i="6"/>
  <c r="C34" i="6" s="1"/>
  <c r="AH30" i="6"/>
  <c r="AH22" i="6"/>
  <c r="AH18" i="6"/>
  <c r="AH12" i="6"/>
  <c r="AF14" i="6"/>
  <c r="AF26" i="6"/>
  <c r="AA16" i="6"/>
  <c r="AD27" i="6"/>
  <c r="AF19" i="6"/>
  <c r="AF24" i="6"/>
  <c r="AB29" i="6"/>
  <c r="AH32" i="3"/>
  <c r="AH34" i="3" s="1"/>
  <c r="AH32" i="4"/>
  <c r="AH34" i="4" s="1"/>
  <c r="AG21" i="6"/>
  <c r="AG32" i="5"/>
  <c r="AG34" i="5" s="1"/>
  <c r="AG22" i="6"/>
  <c r="AG33" i="6"/>
  <c r="AG24" i="6"/>
  <c r="AF22" i="6"/>
  <c r="AE32" i="4"/>
  <c r="AE34" i="4" s="1"/>
  <c r="AE32" i="5"/>
  <c r="AE34" i="5" s="1"/>
  <c r="AC15" i="6"/>
  <c r="AC32" i="5"/>
  <c r="AC34" i="5" s="1"/>
  <c r="AH33" i="6"/>
  <c r="W32" i="6"/>
  <c r="W34" i="6" s="1"/>
  <c r="Q32" i="6"/>
  <c r="Q34" i="6" s="1"/>
  <c r="AG17" i="6"/>
  <c r="AG25" i="6"/>
  <c r="AG31" i="6"/>
  <c r="AG26" i="6"/>
  <c r="AF32" i="2"/>
  <c r="AF34" i="2" s="1"/>
  <c r="AE32" i="1"/>
  <c r="AE34" i="1" s="1"/>
  <c r="AC27" i="6"/>
  <c r="S32" i="6"/>
  <c r="S34" i="6" s="1"/>
  <c r="R32" i="6"/>
  <c r="R34" i="6" s="1"/>
  <c r="Z32" i="6"/>
  <c r="Z34" i="6" s="1"/>
  <c r="U32" i="6"/>
  <c r="U34" i="6" s="1"/>
  <c r="P32" i="6"/>
  <c r="P34" i="6" s="1"/>
  <c r="T32" i="6"/>
  <c r="T34" i="6" s="1"/>
  <c r="X32" i="6"/>
  <c r="X34" i="6" s="1"/>
  <c r="I32" i="6"/>
  <c r="I34" i="6" s="1"/>
  <c r="AH32" i="5"/>
  <c r="AH34" i="5" s="1"/>
  <c r="AF32" i="5"/>
  <c r="AF34" i="5" s="1"/>
  <c r="AD22" i="6"/>
  <c r="AH15" i="6"/>
  <c r="AF13" i="6"/>
  <c r="AD14" i="6"/>
  <c r="AC32" i="3"/>
  <c r="AC34" i="3" s="1"/>
  <c r="AC22" i="6"/>
  <c r="AH28" i="6"/>
  <c r="AH24" i="6"/>
  <c r="AH20" i="6"/>
  <c r="AH16" i="6"/>
  <c r="AF21" i="6"/>
  <c r="AF31" i="6"/>
  <c r="AC18" i="6"/>
  <c r="AB28" i="6"/>
  <c r="AD17" i="6"/>
  <c r="AD9" i="6"/>
  <c r="AC12" i="6"/>
  <c r="AC20" i="6"/>
  <c r="AC14" i="6"/>
  <c r="AC32" i="4"/>
  <c r="AC34" i="4" s="1"/>
  <c r="AC13" i="6"/>
  <c r="AC17" i="6"/>
  <c r="AB14" i="6"/>
  <c r="AB18" i="6"/>
  <c r="AB26" i="6"/>
  <c r="AB32" i="5"/>
  <c r="AB34" i="5" s="1"/>
  <c r="AB32" i="4"/>
  <c r="AB34" i="4" s="1"/>
  <c r="AF9" i="6"/>
  <c r="AE32" i="2"/>
  <c r="AE34" i="2" s="1"/>
  <c r="AE17" i="6"/>
  <c r="AB9" i="6"/>
  <c r="AB13" i="6"/>
  <c r="AA20" i="6"/>
  <c r="AH10" i="6"/>
  <c r="AH26" i="6"/>
  <c r="AF12" i="6"/>
  <c r="AF16" i="6"/>
  <c r="AF20" i="6"/>
  <c r="AF25" i="6"/>
  <c r="AF30" i="6"/>
  <c r="AF32" i="3"/>
  <c r="AF34" i="3" s="1"/>
  <c r="AF18" i="6"/>
  <c r="AF23" i="6"/>
  <c r="AF28" i="6"/>
  <c r="AF33" i="6"/>
  <c r="AF29" i="6"/>
  <c r="AC31" i="6"/>
  <c r="AE12" i="6"/>
  <c r="AE16" i="6"/>
  <c r="AE20" i="6"/>
  <c r="AC21" i="6"/>
  <c r="AC25" i="6"/>
  <c r="AC30" i="6"/>
  <c r="AC23" i="6"/>
  <c r="AC29" i="6"/>
  <c r="AC10" i="6"/>
  <c r="AC16" i="6"/>
  <c r="AC24" i="6"/>
  <c r="AC33" i="6"/>
  <c r="AB17" i="6"/>
  <c r="AB21" i="6"/>
  <c r="AB25" i="6"/>
  <c r="AA18" i="6"/>
  <c r="AA26" i="6"/>
  <c r="AA30" i="6"/>
  <c r="AB10" i="6"/>
  <c r="AI32" i="2"/>
  <c r="AI34" i="2" s="1"/>
  <c r="AJ32" i="5"/>
  <c r="AJ34" i="5" s="1"/>
  <c r="AG23" i="6"/>
  <c r="AG28" i="6"/>
  <c r="AG29" i="6"/>
  <c r="AG32" i="4"/>
  <c r="AG34" i="4" s="1"/>
  <c r="AG13" i="6"/>
  <c r="AG30" i="6"/>
  <c r="AG10" i="6"/>
  <c r="AG18" i="6"/>
  <c r="AG32" i="2"/>
  <c r="AG34" i="2" s="1"/>
  <c r="AG15" i="6"/>
  <c r="AG19" i="6"/>
  <c r="AG27" i="6"/>
  <c r="AF32" i="1"/>
  <c r="AF34" i="1" s="1"/>
  <c r="AF17" i="6"/>
  <c r="AF27" i="6"/>
  <c r="AF32" i="4"/>
  <c r="AF34" i="4" s="1"/>
  <c r="AE9" i="6"/>
  <c r="AE13" i="6"/>
  <c r="AE21" i="6"/>
  <c r="AE15" i="6"/>
  <c r="AE19" i="6"/>
  <c r="AE32" i="3"/>
  <c r="AE34" i="3" s="1"/>
  <c r="AD26" i="6"/>
  <c r="AD32" i="3"/>
  <c r="AD34" i="3" s="1"/>
  <c r="AD15" i="6"/>
  <c r="AC32" i="1"/>
  <c r="AC34" i="1" s="1"/>
  <c r="AC26" i="6"/>
  <c r="AC11" i="6"/>
  <c r="AC19" i="6"/>
  <c r="AC32" i="2"/>
  <c r="AC34" i="2" s="1"/>
  <c r="AA12" i="6"/>
  <c r="AA25" i="6"/>
  <c r="AA32" i="2"/>
  <c r="AA34" i="2" s="1"/>
  <c r="AA19" i="6"/>
  <c r="AA31" i="6"/>
  <c r="AA32" i="5"/>
  <c r="AA34" i="5" s="1"/>
  <c r="AH29" i="6"/>
  <c r="AH25" i="6"/>
  <c r="AH21" i="6"/>
  <c r="AG12" i="6"/>
  <c r="AG16" i="6"/>
  <c r="AG20" i="6"/>
  <c r="AD25" i="6"/>
  <c r="AD21" i="6"/>
  <c r="AA9" i="6"/>
  <c r="AA13" i="6"/>
  <c r="AA17" i="6"/>
  <c r="AI32" i="4"/>
  <c r="AI34" i="4" s="1"/>
  <c r="AJ32" i="2"/>
  <c r="AJ34" i="2" s="1"/>
  <c r="AH32" i="1"/>
  <c r="AH34" i="1" s="1"/>
  <c r="AH17" i="6"/>
  <c r="AA32" i="3"/>
  <c r="AA34" i="3" s="1"/>
  <c r="AF10" i="6"/>
  <c r="G32" i="6"/>
  <c r="G34" i="6" s="1"/>
  <c r="E32" i="6"/>
  <c r="E34" i="6" s="1"/>
  <c r="AA10" i="6"/>
  <c r="N32" i="6"/>
  <c r="N34" i="6" s="1"/>
  <c r="AG32" i="1"/>
  <c r="AG34" i="1" s="1"/>
  <c r="J32" i="6"/>
  <c r="J34" i="6" s="1"/>
  <c r="L32" i="6"/>
  <c r="L34" i="6" s="1"/>
  <c r="F32" i="6"/>
  <c r="F34" i="6" s="1"/>
  <c r="AJ32" i="1"/>
  <c r="AJ34" i="1" s="1"/>
  <c r="AJ32" i="4"/>
  <c r="AJ34" i="4" s="1"/>
  <c r="AB11" i="6"/>
  <c r="AB32" i="1"/>
  <c r="AB34" i="1" s="1"/>
  <c r="AB32" i="3"/>
  <c r="AB34" i="3" s="1"/>
  <c r="AA32" i="4"/>
  <c r="AA34" i="4" s="1"/>
  <c r="AG32" i="3"/>
  <c r="AG34" i="3" s="1"/>
  <c r="AB32" i="2"/>
  <c r="AB34" i="2" s="1"/>
  <c r="AG9" i="6"/>
  <c r="M32" i="6"/>
  <c r="M34" i="6" s="1"/>
  <c r="D32" i="6"/>
  <c r="D34" i="6" s="1"/>
  <c r="AH32" i="2"/>
  <c r="AH34" i="2" s="1"/>
  <c r="AH9" i="6"/>
  <c r="AD31" i="6"/>
  <c r="AD23" i="6"/>
  <c r="AD19" i="6"/>
  <c r="AD11" i="6"/>
  <c r="AC28" i="6"/>
  <c r="AB22" i="6"/>
  <c r="AA14" i="6"/>
  <c r="AA27" i="6"/>
  <c r="K32" i="6"/>
  <c r="K34" i="6" s="1"/>
  <c r="AF11" i="6"/>
  <c r="AD32" i="4"/>
  <c r="AD34" i="4" s="1"/>
  <c r="AD30" i="6"/>
  <c r="AD18" i="6"/>
  <c r="AD10" i="6"/>
  <c r="AB19" i="6"/>
  <c r="AB23" i="6"/>
  <c r="AA11" i="6"/>
  <c r="AA15" i="6"/>
  <c r="AA24" i="6"/>
  <c r="AA28" i="6"/>
  <c r="AG14" i="6"/>
  <c r="AE28" i="6"/>
  <c r="AE31" i="6"/>
  <c r="AD32" i="2"/>
  <c r="AD34" i="2" s="1"/>
  <c r="AD29" i="6"/>
  <c r="AD32" i="5"/>
  <c r="AD34" i="5" s="1"/>
  <c r="AD32" i="1"/>
  <c r="AD34" i="1" s="1"/>
  <c r="AB15" i="6"/>
  <c r="AI32" i="5"/>
  <c r="AI34" i="5" s="1"/>
  <c r="AG11" i="6"/>
  <c r="AF15" i="6"/>
  <c r="AE11" i="6"/>
  <c r="AC9" i="6"/>
  <c r="AB30" i="6"/>
  <c r="AI32" i="1"/>
  <c r="AI34" i="1" s="1"/>
  <c r="AH32" i="6" l="1"/>
  <c r="AH34" i="6" s="1"/>
  <c r="AG32" i="6"/>
  <c r="AG34" i="6" s="1"/>
  <c r="AF32" i="6"/>
  <c r="AF34" i="6" s="1"/>
  <c r="AC32" i="6"/>
  <c r="AC34" i="6" s="1"/>
  <c r="AD32" i="6"/>
  <c r="AD34" i="6" s="1"/>
  <c r="AA32" i="6"/>
  <c r="AA34" i="6" s="1"/>
  <c r="AB32" i="6"/>
  <c r="AB34" i="6" s="1"/>
  <c r="AE32" i="6"/>
  <c r="AE34" i="6" s="1"/>
  <c r="AN33" i="6" l="1"/>
  <c r="AN31" i="6"/>
  <c r="AN30" i="6"/>
  <c r="AN29" i="6"/>
  <c r="AN28" i="6"/>
  <c r="AN27" i="6"/>
  <c r="AN26" i="6"/>
  <c r="AN25" i="6"/>
  <c r="AN24" i="6"/>
  <c r="AN23" i="6"/>
  <c r="AN22" i="6"/>
  <c r="AN21" i="6"/>
  <c r="AN20" i="6"/>
  <c r="AN19" i="6"/>
  <c r="AN18" i="6"/>
  <c r="AN17" i="6"/>
  <c r="AN16" i="6"/>
  <c r="AN15" i="6"/>
  <c r="AN14" i="6"/>
  <c r="AN13" i="6"/>
  <c r="AN12" i="6"/>
  <c r="AN10" i="6"/>
  <c r="AN9" i="6"/>
  <c r="AN11" i="6" l="1"/>
  <c r="AN32" i="6" s="1"/>
  <c r="AN34" i="6" s="1"/>
  <c r="AN32" i="3"/>
  <c r="AN34" i="3" s="1"/>
  <c r="AM33" i="6" l="1"/>
  <c r="AM31" i="6"/>
  <c r="AM30" i="6"/>
  <c r="AM29" i="6"/>
  <c r="AM28" i="6"/>
  <c r="AM27" i="6"/>
  <c r="AM26" i="6"/>
  <c r="AM25" i="6"/>
  <c r="AM24" i="6"/>
  <c r="AM23" i="6"/>
  <c r="AM22" i="6"/>
  <c r="AM21" i="6"/>
  <c r="AM19" i="6"/>
  <c r="AM18" i="6"/>
  <c r="AM17" i="6"/>
  <c r="AM15" i="6"/>
  <c r="AM14" i="6"/>
  <c r="AM13" i="6"/>
  <c r="AM11" i="6"/>
  <c r="AM10" i="6"/>
  <c r="AL33" i="6"/>
  <c r="AL31" i="6"/>
  <c r="AL30" i="6"/>
  <c r="AL28" i="6"/>
  <c r="AL27" i="6"/>
  <c r="AL26" i="6"/>
  <c r="AL25" i="6"/>
  <c r="AL24" i="6"/>
  <c r="AL23" i="6"/>
  <c r="AL22" i="6"/>
  <c r="AL20" i="6"/>
  <c r="AL19" i="6"/>
  <c r="AL18" i="6"/>
  <c r="AL16" i="6"/>
  <c r="AL15" i="6"/>
  <c r="AL14" i="6"/>
  <c r="AL13" i="6"/>
  <c r="AL12" i="6"/>
  <c r="AL11" i="6"/>
  <c r="AL10" i="6"/>
  <c r="AK33" i="6"/>
  <c r="AK31" i="6"/>
  <c r="AK30" i="6"/>
  <c r="AK29" i="6"/>
  <c r="AK28" i="6"/>
  <c r="AK27" i="6"/>
  <c r="AK26" i="6"/>
  <c r="AK25" i="6"/>
  <c r="AK24" i="6"/>
  <c r="AK23" i="6"/>
  <c r="AK22" i="6"/>
  <c r="AK20" i="6"/>
  <c r="AK19" i="6"/>
  <c r="AK18" i="6"/>
  <c r="AK17" i="6"/>
  <c r="AK16" i="6"/>
  <c r="AK15" i="6"/>
  <c r="AK14" i="6"/>
  <c r="AK13" i="6"/>
  <c r="AK12" i="6"/>
  <c r="AK11" i="6"/>
  <c r="AK10" i="6"/>
  <c r="AJ11" i="6"/>
  <c r="AJ12" i="6"/>
  <c r="AJ13" i="6"/>
  <c r="AJ15" i="6"/>
  <c r="AJ16" i="6"/>
  <c r="AJ17" i="6"/>
  <c r="AJ19" i="6"/>
  <c r="AJ20" i="6"/>
  <c r="AJ21" i="6"/>
  <c r="AJ24" i="6"/>
  <c r="AJ25" i="6"/>
  <c r="AJ26" i="6"/>
  <c r="AJ28" i="6"/>
  <c r="AJ29" i="6"/>
  <c r="AJ30" i="6"/>
  <c r="AJ33" i="6"/>
  <c r="AI11" i="6"/>
  <c r="AI12" i="6"/>
  <c r="AI13" i="6"/>
  <c r="AI15" i="6"/>
  <c r="AI16" i="6"/>
  <c r="AI17" i="6"/>
  <c r="AI19" i="6"/>
  <c r="AI20" i="6"/>
  <c r="AI21" i="6"/>
  <c r="AI23" i="6"/>
  <c r="AI24" i="6"/>
  <c r="AI25" i="6"/>
  <c r="AI27" i="6"/>
  <c r="AI28" i="6"/>
  <c r="AI29" i="6"/>
  <c r="AI31" i="6"/>
  <c r="AI33" i="6"/>
  <c r="AI30" i="6" l="1"/>
  <c r="AI22" i="6"/>
  <c r="AI10" i="6"/>
  <c r="AJ27" i="6"/>
  <c r="AJ18" i="6"/>
  <c r="AJ10" i="6"/>
  <c r="AK21" i="6"/>
  <c r="AJ22" i="6"/>
  <c r="AL17" i="6"/>
  <c r="AL21" i="6"/>
  <c r="AL29" i="6"/>
  <c r="AM12" i="6"/>
  <c r="AM16" i="6"/>
  <c r="AM20" i="6"/>
  <c r="AI26" i="6"/>
  <c r="AI18" i="6"/>
  <c r="AI14" i="6"/>
  <c r="AJ31" i="6"/>
  <c r="AJ23" i="6"/>
  <c r="AJ14" i="6"/>
  <c r="AI9" i="6"/>
  <c r="AJ9" i="6"/>
  <c r="AM9" i="6"/>
  <c r="AI32" i="3" l="1"/>
  <c r="AI34" i="3" s="1"/>
  <c r="AM32" i="6"/>
  <c r="AM34" i="6" s="1"/>
  <c r="AK9" i="6"/>
  <c r="AK32" i="6" s="1"/>
  <c r="AK34" i="6" s="1"/>
  <c r="AL9" i="6"/>
  <c r="AL32" i="6" s="1"/>
  <c r="AL34" i="6" s="1"/>
  <c r="AL32" i="3"/>
  <c r="AL34" i="3" s="1"/>
  <c r="AM32" i="3"/>
  <c r="AM34" i="3" s="1"/>
  <c r="AI32" i="6"/>
  <c r="AI34" i="6" s="1"/>
  <c r="AJ32" i="6"/>
  <c r="AJ34" i="6" s="1"/>
  <c r="AJ32" i="3"/>
  <c r="AJ34" i="3" s="1"/>
</calcChain>
</file>

<file path=xl/sharedStrings.xml><?xml version="1.0" encoding="utf-8"?>
<sst xmlns="http://schemas.openxmlformats.org/spreadsheetml/2006/main" count="198" uniqueCount="38">
  <si>
    <t>PROVINCIAS</t>
  </si>
  <si>
    <t>C.A.B.A.</t>
  </si>
  <si>
    <t>Impuesto sobre los Ingresos Brutos</t>
  </si>
  <si>
    <t>Impuesto Inmobiliario</t>
  </si>
  <si>
    <t>Impuesto de Sellos</t>
  </si>
  <si>
    <t>Impuesto Automotor</t>
  </si>
  <si>
    <t>Otros Impuestos</t>
  </si>
  <si>
    <t>Total Recursos Tributarios de Origen Provincial</t>
  </si>
  <si>
    <t>en millones de $</t>
  </si>
  <si>
    <t>Serie 1984-2024</t>
  </si>
  <si>
    <t>Fecha de última actualización: abril de 2025</t>
  </si>
  <si>
    <t>Buenos Aires</t>
  </si>
  <si>
    <t>Catamarca</t>
  </si>
  <si>
    <t>Córdoba</t>
  </si>
  <si>
    <t>Corrientes</t>
  </si>
  <si>
    <t>Chaco</t>
  </si>
  <si>
    <t>Chubut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</si>
  <si>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</si>
  <si>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</si>
  <si>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</si>
  <si>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</si>
  <si>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</si>
  <si>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</si>
  <si>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</si>
  <si>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</si>
  <si>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</si>
  <si>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</si>
  <si>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</si>
  <si>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</si>
  <si>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</si>
  <si>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</si>
  <si>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Sgo. Del Estero</t>
  </si>
  <si>
    <t>Tucumán</t>
  </si>
  <si>
    <t>Tierra Del Fuego</t>
  </si>
  <si>
    <t>Provincias</t>
  </si>
  <si>
    <t>Total</t>
  </si>
  <si>
    <r>
      <rPr>
        <b/>
        <i/>
        <u/>
        <sz val="10"/>
        <rFont val="Roboto"/>
      </rPr>
      <t>Notas</t>
    </r>
    <r>
      <rPr>
        <i/>
        <sz val="10"/>
        <rFont val="Roboto"/>
      </rPr>
      <t xml:space="preserve">: 
Los datos pueden presentar diferencias con la información publicada por las Jurisdicciones en razón de las adecuaciones metodológicas que realiza la DNAP, y está sujeta a modificaciones por nueva información. </t>
    </r>
  </si>
  <si>
    <t xml:space="preserve">2024: No se exponen datos en las provincias de La Pampa y Santiago del Estero, debido a que no se dispone de información completa de su ejecución presupuestaria.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</si>
</sst>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</font>
    <font>
      <sz val="10"/>
      <name val="Roboto"/>
    </font>
    <font>
      <sz val="10"/>
      <color indexed="23"/>
      <name val="Roboto"/>
    </font>
    <font>
      <b/>
      <sz val="10"/>
      <color indexed="9"/>
      <name val="Roboto"/>
    </font>
    <font>
      <b/>
      <sz val="10"/>
      <name val="Roboto"/>
    </font>
    <font>
      <b/>
      <sz val="14"/>
      <name val="Roboto"/>
    </font>
    <font>
      <b/>
      <sz val="10"/>
      <color theme="1"/>
      <name val="Roboto"/>
    </font>
    <font>
      <i/>
      <sz val="10"/>
      <name val="Roboto"/>
    </font>
    <font>
      <b/>
      <i/>
      <u/>
      <sz val="10"/>
      <name val="Roboto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212C4F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1" fillId="0" borderId="0" xfId="0" applyNumberFormat="1" applyFont="1"/>
    <xf numFmtId="164" fontId="1" fillId="0" borderId="0" xfId="0" applyNumberFormat="1" applyFont="1"/>
    <xf numFmtId="0" fontId="2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3" fontId="6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/>
    </xf>
    <xf numFmtId="0" fontId="7" fillId="0" borderId="0" xfId="0" quotePrefix="1" applyFont="1" applyAlignment="1">
      <alignment vertical="top"/>
    </xf>
    <xf numFmtId="0" fontId="7" fillId="0" borderId="0" xfId="0" quotePrefix="1" applyFont="1" applyAlignment="1">
      <alignment horizontal="left" vertical="top" wrapText="1"/>
    </xf>
    <xf numFmtId="0" fontId="7" fillId="0" borderId="0" xfId="0" quotePrefix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12C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9"/>
  <sheetViews>
    <sheetView showGridLines="0" workbookViewId="0"/>
  </sheetViews>
  <sheetFormatPr baseColWidth="10" defaultRowHeight="12.75" x14ac:dyDescent="0.2"/>
  <cols>
    <col min="1" max="1" width="1.7109375" style="1" customWidth="1"/>
    <col min="2" max="2" width="17.5703125" style="1" bestFit="1" customWidth="1"/>
    <col min="3" max="37" width="13.7109375" style="1" customWidth="1"/>
    <col min="38" max="38" width="13.140625" style="1" customWidth="1"/>
    <col min="39" max="39" width="15.85546875" style="1" customWidth="1"/>
    <col min="40" max="40" width="16.85546875" style="1" customWidth="1"/>
    <col min="41" max="41" width="15" style="1" customWidth="1"/>
    <col min="42" max="42" width="14.28515625" style="1" customWidth="1"/>
    <col min="43" max="43" width="14.85546875" style="1" customWidth="1"/>
    <col min="44" max="16384" width="11.42578125" style="1"/>
  </cols>
  <sheetData>
    <row r="1" spans="1:43" x14ac:dyDescent="0.2">
      <c r="A1" s="4"/>
    </row>
    <row r="2" spans="1:43" x14ac:dyDescent="0.2">
      <c r="A2" s="4"/>
    </row>
    <row r="3" spans="1:43" s="5" customFormat="1" ht="18.75" x14ac:dyDescent="0.3">
      <c r="B3" s="5" t="s">
        <v>2</v>
      </c>
    </row>
    <row r="4" spans="1:43" s="5" customFormat="1" ht="18.75" x14ac:dyDescent="0.3">
      <c r="B4" s="6" t="s">
        <v>9</v>
      </c>
    </row>
    <row r="5" spans="1:43" s="5" customFormat="1" ht="18.75" x14ac:dyDescent="0.3">
      <c r="B5" s="5" t="s">
        <v>8</v>
      </c>
    </row>
    <row r="6" spans="1:43" x14ac:dyDescent="0.2">
      <c r="B6" s="7" t="s">
        <v>10</v>
      </c>
    </row>
    <row r="8" spans="1:43" ht="24" customHeight="1" x14ac:dyDescent="0.2">
      <c r="B8" s="8" t="s">
        <v>0</v>
      </c>
      <c r="C8" s="8">
        <v>1984</v>
      </c>
      <c r="D8" s="8">
        <v>1985</v>
      </c>
      <c r="E8" s="8">
        <v>1986</v>
      </c>
      <c r="F8" s="8">
        <v>1987</v>
      </c>
      <c r="G8" s="8">
        <v>1988</v>
      </c>
      <c r="H8" s="8">
        <v>1989</v>
      </c>
      <c r="I8" s="8">
        <v>1990</v>
      </c>
      <c r="J8" s="8">
        <v>1991</v>
      </c>
      <c r="K8" s="8">
        <v>1992</v>
      </c>
      <c r="L8" s="8">
        <v>1993</v>
      </c>
      <c r="M8" s="8">
        <v>1994</v>
      </c>
      <c r="N8" s="8">
        <v>1995</v>
      </c>
      <c r="O8" s="8">
        <v>1996</v>
      </c>
      <c r="P8" s="8">
        <v>1997</v>
      </c>
      <c r="Q8" s="8">
        <v>1998</v>
      </c>
      <c r="R8" s="8">
        <v>1999</v>
      </c>
      <c r="S8" s="8">
        <v>2000</v>
      </c>
      <c r="T8" s="8">
        <v>2001</v>
      </c>
      <c r="U8" s="8">
        <v>2002</v>
      </c>
      <c r="V8" s="8">
        <v>2003</v>
      </c>
      <c r="W8" s="8">
        <v>2004</v>
      </c>
      <c r="X8" s="8">
        <v>2005</v>
      </c>
      <c r="Y8" s="8">
        <v>2006</v>
      </c>
      <c r="Z8" s="8">
        <v>2007</v>
      </c>
      <c r="AA8" s="8">
        <v>2008</v>
      </c>
      <c r="AB8" s="8">
        <v>2009</v>
      </c>
      <c r="AC8" s="8">
        <v>2010</v>
      </c>
      <c r="AD8" s="8">
        <v>2011</v>
      </c>
      <c r="AE8" s="8">
        <v>2012</v>
      </c>
      <c r="AF8" s="8">
        <v>2013</v>
      </c>
      <c r="AG8" s="8">
        <v>2014</v>
      </c>
      <c r="AH8" s="8">
        <v>2015</v>
      </c>
      <c r="AI8" s="8">
        <v>2016</v>
      </c>
      <c r="AJ8" s="8">
        <v>2017</v>
      </c>
      <c r="AK8" s="8">
        <v>2018</v>
      </c>
      <c r="AL8" s="8">
        <v>2019</v>
      </c>
      <c r="AM8" s="8">
        <v>2020</v>
      </c>
      <c r="AN8" s="8">
        <v>2021</v>
      </c>
      <c r="AO8" s="8">
        <v>2022</v>
      </c>
      <c r="AP8" s="8">
        <v>2023</v>
      </c>
      <c r="AQ8" s="8">
        <v>2024</v>
      </c>
    </row>
    <row r="9" spans="1:43" s="9" customFormat="1" ht="18" customHeight="1" x14ac:dyDescent="0.2">
      <c r="B9" s="10" t="s">
        <v>11</v>
      </c>
      <c r="C9" s="11">
        <v>675.04681999999991</v>
      </c>
      <c r="D9" s="11">
        <v>682.03714000000002</v>
      </c>
      <c r="E9" s="11">
        <v>894.41893000000005</v>
      </c>
      <c r="F9" s="11">
        <v>831.46217000000001</v>
      </c>
      <c r="G9" s="11">
        <v>655.8881899999999</v>
      </c>
      <c r="H9" s="11">
        <v>450.35507000000001</v>
      </c>
      <c r="I9" s="11">
        <v>586.45356000000004</v>
      </c>
      <c r="J9" s="11">
        <v>769</v>
      </c>
      <c r="K9" s="11">
        <v>1290.4690000000001</v>
      </c>
      <c r="L9" s="11">
        <v>1498.9602399999999</v>
      </c>
      <c r="M9" s="11">
        <v>1804.4671499999999</v>
      </c>
      <c r="N9" s="11">
        <v>1718.35997</v>
      </c>
      <c r="O9" s="11">
        <v>1916.3991100000001</v>
      </c>
      <c r="P9" s="11">
        <v>2113.65</v>
      </c>
      <c r="Q9" s="11">
        <v>2273.9690099999998</v>
      </c>
      <c r="R9" s="11">
        <v>2116.93109</v>
      </c>
      <c r="S9" s="11">
        <v>2031.3934099999999</v>
      </c>
      <c r="T9" s="11">
        <v>1791.3197399999999</v>
      </c>
      <c r="U9" s="11">
        <v>2085.2199999999998</v>
      </c>
      <c r="V9" s="11">
        <v>3105.7060000000001</v>
      </c>
      <c r="W9" s="11">
        <v>4141.7790000000005</v>
      </c>
      <c r="X9" s="11">
        <v>5174.1949999999997</v>
      </c>
      <c r="Y9" s="11">
        <v>6541.7669999999998</v>
      </c>
      <c r="Z9" s="11">
        <v>8506.2669999999998</v>
      </c>
      <c r="AA9" s="11">
        <v>12355.23</v>
      </c>
      <c r="AB9" s="11">
        <v>15543.62</v>
      </c>
      <c r="AC9" s="11">
        <v>19741.79</v>
      </c>
      <c r="AD9" s="11">
        <v>26171.91</v>
      </c>
      <c r="AE9" s="11">
        <v>33357.01</v>
      </c>
      <c r="AF9" s="11">
        <v>49524.800000000003</v>
      </c>
      <c r="AG9" s="11">
        <v>67022.64</v>
      </c>
      <c r="AH9" s="11">
        <v>87371.53</v>
      </c>
      <c r="AI9" s="11">
        <v>114691.52195216999</v>
      </c>
      <c r="AJ9" s="11">
        <v>152211.88</v>
      </c>
      <c r="AK9" s="11">
        <v>191053.74627914996</v>
      </c>
      <c r="AL9" s="11">
        <v>261505.00499235801</v>
      </c>
      <c r="AM9" s="11">
        <v>338692.64947301999</v>
      </c>
      <c r="AN9" s="11">
        <v>578584</v>
      </c>
      <c r="AO9" s="11">
        <v>1058285.9122558599</v>
      </c>
      <c r="AP9" s="11">
        <v>2422201.0928168199</v>
      </c>
      <c r="AQ9" s="11">
        <v>7470339.99440285</v>
      </c>
    </row>
    <row r="10" spans="1:43" s="9" customFormat="1" ht="18" customHeight="1" x14ac:dyDescent="0.2">
      <c r="B10" s="10" t="s">
        <v>12</v>
      </c>
      <c r="C10" s="11">
        <v>3.39147</v>
      </c>
      <c r="D10" s="11">
        <v>4.3972700000000007</v>
      </c>
      <c r="E10" s="11">
        <v>5.2567899999999996</v>
      </c>
      <c r="F10" s="11">
        <v>4.79657</v>
      </c>
      <c r="G10" s="11">
        <v>4.9622700000000002</v>
      </c>
      <c r="H10" s="11">
        <v>2.0109900000000001</v>
      </c>
      <c r="I10" s="11">
        <v>4.1475600000000004</v>
      </c>
      <c r="J10" s="11">
        <v>6.4634999999999998</v>
      </c>
      <c r="K10" s="11">
        <v>10.466419999999999</v>
      </c>
      <c r="L10" s="11">
        <v>14.0848</v>
      </c>
      <c r="M10" s="11">
        <v>15.308249999999999</v>
      </c>
      <c r="N10" s="11">
        <v>14.148489999999999</v>
      </c>
      <c r="O10" s="11">
        <v>24.759599999999999</v>
      </c>
      <c r="P10" s="11">
        <v>29.39246</v>
      </c>
      <c r="Q10" s="11">
        <v>27.825209999999998</v>
      </c>
      <c r="R10" s="11">
        <v>27.193919999999999</v>
      </c>
      <c r="S10" s="11">
        <v>25.35117</v>
      </c>
      <c r="T10" s="11">
        <v>25.087790000000002</v>
      </c>
      <c r="U10" s="11">
        <v>25.418410000000002</v>
      </c>
      <c r="V10" s="11">
        <v>41.922849999999997</v>
      </c>
      <c r="W10" s="11">
        <v>54.984319999999997</v>
      </c>
      <c r="X10" s="11">
        <v>67.679640000000006</v>
      </c>
      <c r="Y10" s="11">
        <v>88.97453999999999</v>
      </c>
      <c r="Z10" s="11">
        <v>116.49377</v>
      </c>
      <c r="AA10" s="11">
        <v>166.13301999999999</v>
      </c>
      <c r="AB10" s="11">
        <v>184.37899999999999</v>
      </c>
      <c r="AC10" s="11">
        <v>263.93700000000001</v>
      </c>
      <c r="AD10" s="11">
        <v>399.31099999999998</v>
      </c>
      <c r="AE10" s="11">
        <v>453.55253000000005</v>
      </c>
      <c r="AF10" s="11">
        <v>584.79029000000003</v>
      </c>
      <c r="AG10" s="11">
        <v>862.90098999999998</v>
      </c>
      <c r="AH10" s="11">
        <v>1085.0844609999999</v>
      </c>
      <c r="AI10" s="11">
        <v>1467.2106368899997</v>
      </c>
      <c r="AJ10" s="11">
        <v>2009.0573607200001</v>
      </c>
      <c r="AK10" s="11">
        <v>2630.2783553499999</v>
      </c>
      <c r="AL10" s="11">
        <v>3865.1504607800002</v>
      </c>
      <c r="AM10" s="11">
        <v>4849.0252501099994</v>
      </c>
      <c r="AN10" s="11">
        <v>8721.3866754599985</v>
      </c>
      <c r="AO10" s="11">
        <v>19068.98</v>
      </c>
      <c r="AP10" s="11">
        <v>45957.869399900002</v>
      </c>
      <c r="AQ10" s="11">
        <v>147011.77807704001</v>
      </c>
    </row>
    <row r="11" spans="1:43" s="9" customFormat="1" ht="18" customHeight="1" x14ac:dyDescent="0.2">
      <c r="B11" s="10" t="s">
        <v>13</v>
      </c>
      <c r="C11" s="11">
        <v>148.05459999999999</v>
      </c>
      <c r="D11" s="11">
        <v>167.1148</v>
      </c>
      <c r="E11" s="11">
        <v>216.48721</v>
      </c>
      <c r="F11" s="11">
        <v>217.84419</v>
      </c>
      <c r="G11" s="11">
        <v>217.04357999999999</v>
      </c>
      <c r="H11" s="11">
        <v>146.28489999999999</v>
      </c>
      <c r="I11" s="11">
        <v>166.51895000000002</v>
      </c>
      <c r="J11" s="11">
        <v>211.34</v>
      </c>
      <c r="K11" s="11">
        <v>357.87099999999998</v>
      </c>
      <c r="L11" s="11">
        <v>420.65899999999999</v>
      </c>
      <c r="M11" s="11">
        <v>501.10599999999999</v>
      </c>
      <c r="N11" s="11">
        <v>475.22210999999999</v>
      </c>
      <c r="O11" s="11">
        <v>483.92000999999999</v>
      </c>
      <c r="P11" s="11">
        <v>461.33175</v>
      </c>
      <c r="Q11" s="11">
        <v>499.64853999999997</v>
      </c>
      <c r="R11" s="11">
        <v>454.62033000000002</v>
      </c>
      <c r="S11" s="11">
        <v>405.63648000000001</v>
      </c>
      <c r="T11" s="11">
        <v>401.69</v>
      </c>
      <c r="U11" s="11">
        <v>430.04444000000001</v>
      </c>
      <c r="V11" s="11">
        <v>623.95527000000004</v>
      </c>
      <c r="W11" s="11">
        <v>780.10626999999999</v>
      </c>
      <c r="X11" s="11">
        <v>1048.1536599999999</v>
      </c>
      <c r="Y11" s="11">
        <v>1359.1788100000001</v>
      </c>
      <c r="Z11" s="11">
        <v>1747.1379999999999</v>
      </c>
      <c r="AA11" s="11">
        <v>2245.8790199999999</v>
      </c>
      <c r="AB11" s="11">
        <v>3119.6542999999997</v>
      </c>
      <c r="AC11" s="11">
        <v>4172.8755700000002</v>
      </c>
      <c r="AD11" s="11">
        <v>5676.7290000000003</v>
      </c>
      <c r="AE11" s="11">
        <v>6909.1679999999997</v>
      </c>
      <c r="AF11" s="11">
        <v>10141.164000000001</v>
      </c>
      <c r="AG11" s="11">
        <v>14503.443150000001</v>
      </c>
      <c r="AH11" s="11">
        <v>18224.672999999999</v>
      </c>
      <c r="AI11" s="11">
        <v>23868.032940000001</v>
      </c>
      <c r="AJ11" s="11">
        <v>31712.977385117756</v>
      </c>
      <c r="AK11" s="11">
        <v>41883.275862000002</v>
      </c>
      <c r="AL11" s="11">
        <v>54658.644646170025</v>
      </c>
      <c r="AM11" s="11">
        <v>84579.409618315214</v>
      </c>
      <c r="AN11" s="11">
        <v>140067.86063799998</v>
      </c>
      <c r="AO11" s="11">
        <v>246114.53930857623</v>
      </c>
      <c r="AP11" s="11">
        <v>570670.91006337001</v>
      </c>
      <c r="AQ11" s="11">
        <v>1702141.479274</v>
      </c>
    </row>
    <row r="12" spans="1:43" s="9" customFormat="1" ht="18" customHeight="1" x14ac:dyDescent="0.2">
      <c r="B12" s="10" t="s">
        <v>14</v>
      </c>
      <c r="C12" s="11">
        <v>19.3935</v>
      </c>
      <c r="D12" s="11">
        <v>16.866569999999999</v>
      </c>
      <c r="E12" s="11">
        <v>23.675069999999998</v>
      </c>
      <c r="F12" s="11">
        <v>23.654910000000001</v>
      </c>
      <c r="G12" s="11">
        <v>19.510380000000001</v>
      </c>
      <c r="H12" s="11">
        <v>15.2113</v>
      </c>
      <c r="I12" s="11">
        <v>16.27242</v>
      </c>
      <c r="J12" s="11">
        <v>23.411799999999999</v>
      </c>
      <c r="K12" s="11">
        <v>36.377000000000002</v>
      </c>
      <c r="L12" s="11">
        <v>46.828000000000003</v>
      </c>
      <c r="M12" s="11">
        <v>47.63823</v>
      </c>
      <c r="N12" s="11">
        <v>39.660410000000006</v>
      </c>
      <c r="O12" s="11">
        <v>46.817300000000003</v>
      </c>
      <c r="P12" s="11">
        <v>51.096029999999999</v>
      </c>
      <c r="Q12" s="11">
        <v>53.691699999999997</v>
      </c>
      <c r="R12" s="11">
        <v>48.687249999999999</v>
      </c>
      <c r="S12" s="11">
        <v>54.082999999999998</v>
      </c>
      <c r="T12" s="11">
        <v>53.378610000000002</v>
      </c>
      <c r="U12" s="11">
        <v>58.273919999999997</v>
      </c>
      <c r="V12" s="11">
        <v>67.703699999999998</v>
      </c>
      <c r="W12" s="11">
        <v>75.125820000000004</v>
      </c>
      <c r="X12" s="11">
        <v>88.301670000000001</v>
      </c>
      <c r="Y12" s="11">
        <v>113.2992</v>
      </c>
      <c r="Z12" s="11">
        <v>198.97</v>
      </c>
      <c r="AA12" s="11">
        <v>278.05</v>
      </c>
      <c r="AB12" s="11">
        <v>315.99</v>
      </c>
      <c r="AC12" s="11">
        <v>422.94</v>
      </c>
      <c r="AD12" s="11">
        <v>631.58000000000004</v>
      </c>
      <c r="AE12" s="11">
        <v>822.87</v>
      </c>
      <c r="AF12" s="11">
        <v>1083.877</v>
      </c>
      <c r="AG12" s="11">
        <v>1661.2768000000001</v>
      </c>
      <c r="AH12" s="11">
        <v>2330.64</v>
      </c>
      <c r="AI12" s="11">
        <v>3116.07</v>
      </c>
      <c r="AJ12" s="11">
        <v>4082.43</v>
      </c>
      <c r="AK12" s="11">
        <v>5315.66</v>
      </c>
      <c r="AL12" s="11">
        <v>7261.85</v>
      </c>
      <c r="AM12" s="11">
        <v>9925.59</v>
      </c>
      <c r="AN12" s="11">
        <v>16998.34</v>
      </c>
      <c r="AO12" s="11">
        <v>30405.8</v>
      </c>
      <c r="AP12" s="11">
        <v>71975.13</v>
      </c>
      <c r="AQ12" s="11">
        <v>215946.21</v>
      </c>
    </row>
    <row r="13" spans="1:43" s="9" customFormat="1" ht="18" customHeight="1" x14ac:dyDescent="0.2">
      <c r="B13" s="10" t="s">
        <v>15</v>
      </c>
      <c r="C13" s="11">
        <v>27.131799999999998</v>
      </c>
      <c r="D13" s="11">
        <v>27.994</v>
      </c>
      <c r="E13" s="11">
        <v>31.869259999999997</v>
      </c>
      <c r="F13" s="11">
        <v>27.605349999999998</v>
      </c>
      <c r="G13" s="11">
        <v>24.30395</v>
      </c>
      <c r="H13" s="11">
        <v>19.907720000000001</v>
      </c>
      <c r="I13" s="11">
        <v>25.173110000000001</v>
      </c>
      <c r="J13" s="11">
        <v>30.158009999999997</v>
      </c>
      <c r="K13" s="11">
        <v>40.887</v>
      </c>
      <c r="L13" s="11">
        <v>46.24532</v>
      </c>
      <c r="M13" s="11">
        <v>55.695800000000006</v>
      </c>
      <c r="N13" s="11">
        <v>71.967439999999996</v>
      </c>
      <c r="O13" s="11">
        <v>71.559970000000007</v>
      </c>
      <c r="P13" s="11">
        <v>76.784229999999994</v>
      </c>
      <c r="Q13" s="11">
        <v>89.0749</v>
      </c>
      <c r="R13" s="11">
        <v>86.496589999999998</v>
      </c>
      <c r="S13" s="11">
        <v>81.142669999999995</v>
      </c>
      <c r="T13" s="11">
        <v>68.268699999999995</v>
      </c>
      <c r="U13" s="11">
        <v>82.639200000000002</v>
      </c>
      <c r="V13" s="11">
        <v>117.57899999999999</v>
      </c>
      <c r="W13" s="11">
        <v>136.46089999999998</v>
      </c>
      <c r="X13" s="11">
        <v>166.87200000000001</v>
      </c>
      <c r="Y13" s="11">
        <v>207.62039999999999</v>
      </c>
      <c r="Z13" s="11">
        <v>276.61174</v>
      </c>
      <c r="AA13" s="11">
        <v>376.43471</v>
      </c>
      <c r="AB13" s="11">
        <v>384.15699999999998</v>
      </c>
      <c r="AC13" s="11">
        <v>526.22091</v>
      </c>
      <c r="AD13" s="11">
        <v>823.49145999999996</v>
      </c>
      <c r="AE13" s="11">
        <v>929.64796000000001</v>
      </c>
      <c r="AF13" s="11">
        <v>1486.1048899999998</v>
      </c>
      <c r="AG13" s="11">
        <v>2219.9014892699997</v>
      </c>
      <c r="AH13" s="11">
        <v>2798.0667899999999</v>
      </c>
      <c r="AI13" s="11">
        <v>4295.0380500000001</v>
      </c>
      <c r="AJ13" s="11">
        <v>5906.1213300000009</v>
      </c>
      <c r="AK13" s="11">
        <v>6859.3400000000011</v>
      </c>
      <c r="AL13" s="11">
        <v>8503.7813901014342</v>
      </c>
      <c r="AM13" s="11">
        <v>11569.487151726002</v>
      </c>
      <c r="AN13" s="11">
        <v>20112.224627533</v>
      </c>
      <c r="AO13" s="11">
        <v>37971.142772442996</v>
      </c>
      <c r="AP13" s="11">
        <v>85089.35357882001</v>
      </c>
      <c r="AQ13" s="11">
        <v>225747.92979876001</v>
      </c>
    </row>
    <row r="14" spans="1:43" s="9" customFormat="1" ht="18" customHeight="1" x14ac:dyDescent="0.2">
      <c r="B14" s="10" t="s">
        <v>16</v>
      </c>
      <c r="C14" s="11">
        <v>14.019690000000001</v>
      </c>
      <c r="D14" s="11">
        <v>28.140009999999997</v>
      </c>
      <c r="E14" s="11">
        <v>33.39302</v>
      </c>
      <c r="F14" s="11">
        <v>29.036189999999998</v>
      </c>
      <c r="G14" s="11">
        <v>27.559990000000003</v>
      </c>
      <c r="H14" s="11">
        <v>20.229749999999999</v>
      </c>
      <c r="I14" s="11">
        <v>19.712949999999999</v>
      </c>
      <c r="J14" s="11">
        <v>28.020499999999998</v>
      </c>
      <c r="K14" s="11">
        <v>33.65408</v>
      </c>
      <c r="L14" s="11">
        <v>37.069300000000005</v>
      </c>
      <c r="M14" s="11">
        <v>38.850960000000001</v>
      </c>
      <c r="N14" s="11">
        <v>39.162690000000005</v>
      </c>
      <c r="O14" s="11">
        <v>42.005650000000003</v>
      </c>
      <c r="P14" s="11">
        <v>48.80377</v>
      </c>
      <c r="Q14" s="11">
        <v>45.033329999999999</v>
      </c>
      <c r="R14" s="11">
        <v>48.030449999999995</v>
      </c>
      <c r="S14" s="11">
        <v>55.065709999999996</v>
      </c>
      <c r="T14" s="11">
        <v>55.056309999999996</v>
      </c>
      <c r="U14" s="11">
        <v>84.846670000000003</v>
      </c>
      <c r="V14" s="11">
        <v>116.60149</v>
      </c>
      <c r="W14" s="11">
        <v>160.99185</v>
      </c>
      <c r="X14" s="11">
        <v>198.04237000000001</v>
      </c>
      <c r="Y14" s="11">
        <v>311.95184</v>
      </c>
      <c r="Z14" s="11">
        <v>434.44848999999999</v>
      </c>
      <c r="AA14" s="11">
        <v>559.85203000000001</v>
      </c>
      <c r="AB14" s="11">
        <v>572.70528999999999</v>
      </c>
      <c r="AC14" s="11">
        <v>728.21602000000007</v>
      </c>
      <c r="AD14" s="11">
        <v>1051.13185</v>
      </c>
      <c r="AE14" s="11">
        <v>1343.9337</v>
      </c>
      <c r="AF14" s="11">
        <v>1944.0511299999998</v>
      </c>
      <c r="AG14" s="11">
        <v>3066.5837499999998</v>
      </c>
      <c r="AH14" s="11">
        <v>4224.4280559999997</v>
      </c>
      <c r="AI14" s="11">
        <v>4781.4866769799992</v>
      </c>
      <c r="AJ14" s="11">
        <v>6236.0236145200006</v>
      </c>
      <c r="AK14" s="11">
        <v>9197.5679772900003</v>
      </c>
      <c r="AL14" s="11">
        <v>13194.250915979999</v>
      </c>
      <c r="AM14" s="11">
        <v>15120.94044273</v>
      </c>
      <c r="AN14" s="11">
        <v>26672.213820479999</v>
      </c>
      <c r="AO14" s="11">
        <v>46395.532485750002</v>
      </c>
      <c r="AP14" s="11">
        <v>111419.2099327</v>
      </c>
      <c r="AQ14" s="11">
        <v>338094.98414731002</v>
      </c>
    </row>
    <row r="15" spans="1:43" s="9" customFormat="1" ht="18" customHeight="1" x14ac:dyDescent="0.2">
      <c r="B15" s="10" t="s">
        <v>17</v>
      </c>
      <c r="C15" s="11">
        <v>39.073610000000002</v>
      </c>
      <c r="D15" s="11">
        <v>37.716209999999997</v>
      </c>
      <c r="E15" s="11">
        <v>56.803470000000004</v>
      </c>
      <c r="F15" s="11">
        <v>55.269410000000001</v>
      </c>
      <c r="G15" s="11">
        <v>39.964930000000003</v>
      </c>
      <c r="H15" s="11">
        <v>40.779199999999996</v>
      </c>
      <c r="I15" s="11">
        <v>33.33567</v>
      </c>
      <c r="J15" s="11">
        <v>39.46293</v>
      </c>
      <c r="K15" s="11">
        <v>61.879779999999997</v>
      </c>
      <c r="L15" s="11">
        <v>80.035020000000003</v>
      </c>
      <c r="M15" s="11">
        <v>97.154350000000008</v>
      </c>
      <c r="N15" s="11">
        <v>96.418379999999999</v>
      </c>
      <c r="O15" s="11">
        <v>136.47745</v>
      </c>
      <c r="P15" s="11">
        <v>147.57977</v>
      </c>
      <c r="Q15" s="11">
        <v>144.90316000000001</v>
      </c>
      <c r="R15" s="11">
        <v>140.3184</v>
      </c>
      <c r="S15" s="11">
        <v>121.93219999999999</v>
      </c>
      <c r="T15" s="11">
        <v>113.60008999999999</v>
      </c>
      <c r="U15" s="11">
        <v>121.92252999999999</v>
      </c>
      <c r="V15" s="11">
        <v>160.19129999999998</v>
      </c>
      <c r="W15" s="11">
        <v>204.37736999999998</v>
      </c>
      <c r="X15" s="11">
        <v>256.97237999999999</v>
      </c>
      <c r="Y15" s="11">
        <v>325.82835999999998</v>
      </c>
      <c r="Z15" s="11">
        <v>434.42</v>
      </c>
      <c r="AA15" s="11">
        <v>551.73</v>
      </c>
      <c r="AB15" s="11">
        <v>601.49</v>
      </c>
      <c r="AC15" s="11">
        <v>784.89</v>
      </c>
      <c r="AD15" s="11">
        <v>1098.9100000000001</v>
      </c>
      <c r="AE15" s="11">
        <v>1426.77</v>
      </c>
      <c r="AF15" s="11">
        <v>2082.23</v>
      </c>
      <c r="AG15" s="11">
        <v>3499.29</v>
      </c>
      <c r="AH15" s="11">
        <v>4468.7788993200002</v>
      </c>
      <c r="AI15" s="11">
        <v>5931.39</v>
      </c>
      <c r="AJ15" s="11">
        <v>8580.25</v>
      </c>
      <c r="AK15" s="11">
        <v>11870.49</v>
      </c>
      <c r="AL15" s="11">
        <v>16741.599999999999</v>
      </c>
      <c r="AM15" s="11">
        <v>22792.13</v>
      </c>
      <c r="AN15" s="11">
        <v>40503.17</v>
      </c>
      <c r="AO15" s="11">
        <v>69908.329999999987</v>
      </c>
      <c r="AP15" s="11">
        <v>161030.29</v>
      </c>
      <c r="AQ15" s="11">
        <v>473590.98000000004</v>
      </c>
    </row>
    <row r="16" spans="1:43" s="9" customFormat="1" ht="18" customHeight="1" x14ac:dyDescent="0.2">
      <c r="B16" s="10" t="s">
        <v>18</v>
      </c>
      <c r="C16" s="11">
        <v>9.4101499999999998</v>
      </c>
      <c r="D16" s="11">
        <v>7.4896799999999999</v>
      </c>
      <c r="E16" s="11">
        <v>10.36439</v>
      </c>
      <c r="F16" s="11">
        <v>9.6722099999999998</v>
      </c>
      <c r="G16" s="11">
        <v>8.7949999999999999</v>
      </c>
      <c r="H16" s="11">
        <v>6.9881700000000002</v>
      </c>
      <c r="I16" s="11">
        <v>9.8049500000000016</v>
      </c>
      <c r="J16" s="11">
        <v>12.31471</v>
      </c>
      <c r="K16" s="11">
        <v>15.884499999999999</v>
      </c>
      <c r="L16" s="11">
        <v>18.99343</v>
      </c>
      <c r="M16" s="11">
        <v>21.57103</v>
      </c>
      <c r="N16" s="11">
        <v>15.64682</v>
      </c>
      <c r="O16" s="11">
        <v>17.653549999999999</v>
      </c>
      <c r="P16" s="11">
        <v>22.291220000000003</v>
      </c>
      <c r="Q16" s="11">
        <v>25.545210000000001</v>
      </c>
      <c r="R16" s="11">
        <v>21.680720000000001</v>
      </c>
      <c r="S16" s="11">
        <v>19.2867</v>
      </c>
      <c r="T16" s="11">
        <v>16.043129999999998</v>
      </c>
      <c r="U16" s="11">
        <v>15.872579999999999</v>
      </c>
      <c r="V16" s="11">
        <v>25.503509999999999</v>
      </c>
      <c r="W16" s="11">
        <v>34.662510000000005</v>
      </c>
      <c r="X16" s="11">
        <v>52.176099999999998</v>
      </c>
      <c r="Y16" s="11">
        <v>62.967860000000002</v>
      </c>
      <c r="Z16" s="11">
        <v>99.1387</v>
      </c>
      <c r="AA16" s="11">
        <v>133.74817000000002</v>
      </c>
      <c r="AB16" s="11">
        <v>144.61896999999999</v>
      </c>
      <c r="AC16" s="11">
        <v>190.82273000000001</v>
      </c>
      <c r="AD16" s="11">
        <v>285.91239000000002</v>
      </c>
      <c r="AE16" s="11">
        <v>370.48760999999996</v>
      </c>
      <c r="AF16" s="11">
        <v>512.77512000000002</v>
      </c>
      <c r="AG16" s="11">
        <v>727.61817000000008</v>
      </c>
      <c r="AH16" s="11">
        <v>1025.4850298199999</v>
      </c>
      <c r="AI16" s="11">
        <v>1329.7794149300003</v>
      </c>
      <c r="AJ16" s="11">
        <v>1810.7633765299997</v>
      </c>
      <c r="AK16" s="11">
        <v>2369.2889958600003</v>
      </c>
      <c r="AL16" s="11">
        <v>3154.3497575900001</v>
      </c>
      <c r="AM16" s="11">
        <v>4231.9971347500004</v>
      </c>
      <c r="AN16" s="11">
        <v>8381.9444137600003</v>
      </c>
      <c r="AO16" s="11">
        <v>16688.800143299999</v>
      </c>
      <c r="AP16" s="11">
        <v>37883.148717230004</v>
      </c>
      <c r="AQ16" s="11">
        <v>93007.198045640005</v>
      </c>
    </row>
    <row r="17" spans="2:43" s="9" customFormat="1" ht="18" customHeight="1" x14ac:dyDescent="0.2">
      <c r="B17" s="10" t="s">
        <v>19</v>
      </c>
      <c r="C17" s="11">
        <v>15.85873</v>
      </c>
      <c r="D17" s="11">
        <v>14.9451</v>
      </c>
      <c r="E17" s="11">
        <v>17.358049999999999</v>
      </c>
      <c r="F17" s="11">
        <v>18.64622</v>
      </c>
      <c r="G17" s="11">
        <v>15.6595</v>
      </c>
      <c r="H17" s="11">
        <v>15.887799999999999</v>
      </c>
      <c r="I17" s="11">
        <v>18.5184</v>
      </c>
      <c r="J17" s="11">
        <v>19.974299999999999</v>
      </c>
      <c r="K17" s="11">
        <v>30.116</v>
      </c>
      <c r="L17" s="11">
        <v>33.203300000000006</v>
      </c>
      <c r="M17" s="11">
        <v>31.347150000000003</v>
      </c>
      <c r="N17" s="11">
        <v>29.661000000000001</v>
      </c>
      <c r="O17" s="11">
        <v>32.917110000000001</v>
      </c>
      <c r="P17" s="11">
        <v>36.154809999999998</v>
      </c>
      <c r="Q17" s="11">
        <v>39.776910000000001</v>
      </c>
      <c r="R17" s="11">
        <v>40.686410000000002</v>
      </c>
      <c r="S17" s="11">
        <v>37.227719999999998</v>
      </c>
      <c r="T17" s="11">
        <v>34.021920000000001</v>
      </c>
      <c r="U17" s="11">
        <v>34.80921</v>
      </c>
      <c r="V17" s="11">
        <v>43.19999</v>
      </c>
      <c r="W17" s="11">
        <v>67.913809999999998</v>
      </c>
      <c r="X17" s="11">
        <v>85.42</v>
      </c>
      <c r="Y17" s="11">
        <v>98.8887</v>
      </c>
      <c r="Z17" s="11">
        <v>129.94</v>
      </c>
      <c r="AA17" s="11">
        <v>172.73736</v>
      </c>
      <c r="AB17" s="11">
        <v>229</v>
      </c>
      <c r="AC17" s="11">
        <v>282.64999999999998</v>
      </c>
      <c r="AD17" s="11">
        <v>406.15</v>
      </c>
      <c r="AE17" s="11">
        <v>512.03514000000007</v>
      </c>
      <c r="AF17" s="11">
        <v>798.02</v>
      </c>
      <c r="AG17" s="11">
        <v>1129.8900000000001</v>
      </c>
      <c r="AH17" s="11">
        <v>1540.6416857900001</v>
      </c>
      <c r="AI17" s="11">
        <v>2039.4226114400001</v>
      </c>
      <c r="AJ17" s="11">
        <v>2961.4992665200002</v>
      </c>
      <c r="AK17" s="11">
        <v>3957.9099868000003</v>
      </c>
      <c r="AL17" s="11">
        <v>5305.19606991</v>
      </c>
      <c r="AM17" s="11">
        <v>6344.5844900200009</v>
      </c>
      <c r="AN17" s="11">
        <v>13294.880846409998</v>
      </c>
      <c r="AO17" s="11">
        <v>24664.010765709998</v>
      </c>
      <c r="AP17" s="11">
        <v>60749.640576119993</v>
      </c>
      <c r="AQ17" s="11">
        <v>167685.46343827</v>
      </c>
    </row>
    <row r="18" spans="2:43" s="9" customFormat="1" ht="18" customHeight="1" x14ac:dyDescent="0.2">
      <c r="B18" s="10" t="s">
        <v>20</v>
      </c>
      <c r="C18" s="11">
        <v>11.67909</v>
      </c>
      <c r="D18" s="11">
        <v>14.51534</v>
      </c>
      <c r="E18" s="11">
        <v>18.219729999999998</v>
      </c>
      <c r="F18" s="11">
        <v>25.142569999999999</v>
      </c>
      <c r="G18" s="11">
        <v>15.76951</v>
      </c>
      <c r="H18" s="11">
        <v>6.4198900000000005</v>
      </c>
      <c r="I18" s="11">
        <v>18.01005</v>
      </c>
      <c r="J18" s="11">
        <v>21.7761</v>
      </c>
      <c r="K18" s="11">
        <v>32.105049999999999</v>
      </c>
      <c r="L18" s="11">
        <v>39.00562</v>
      </c>
      <c r="M18" s="11">
        <v>38.797559999999997</v>
      </c>
      <c r="N18" s="11">
        <v>35.673960000000001</v>
      </c>
      <c r="O18" s="11">
        <v>39.963989999999995</v>
      </c>
      <c r="P18" s="11">
        <v>42.869759999999999</v>
      </c>
      <c r="Q18" s="11">
        <v>44.347900000000003</v>
      </c>
      <c r="R18" s="11">
        <v>41.684930000000001</v>
      </c>
      <c r="S18" s="11">
        <v>40.812760000000004</v>
      </c>
      <c r="T18" s="11">
        <v>38.303940000000004</v>
      </c>
      <c r="U18" s="11">
        <v>43.924769999999995</v>
      </c>
      <c r="V18" s="11">
        <v>72.994559999999993</v>
      </c>
      <c r="W18" s="11">
        <v>94.23711999999999</v>
      </c>
      <c r="X18" s="11">
        <v>126.3951</v>
      </c>
      <c r="Y18" s="11">
        <v>147.02958999999998</v>
      </c>
      <c r="Z18" s="11">
        <v>194.70742000000001</v>
      </c>
      <c r="AA18" s="11">
        <v>263.15487845499996</v>
      </c>
      <c r="AB18" s="11">
        <v>276.12870193999998</v>
      </c>
      <c r="AC18" s="11">
        <v>365.40481495</v>
      </c>
      <c r="AD18" s="11">
        <v>537.81780000000003</v>
      </c>
      <c r="AE18" s="11">
        <v>669.73382063999998</v>
      </c>
      <c r="AF18" s="11">
        <v>931.38883577000001</v>
      </c>
      <c r="AG18" s="11">
        <v>1281.5298085500003</v>
      </c>
      <c r="AH18" s="11">
        <v>1673.4243176499999</v>
      </c>
      <c r="AI18" s="11">
        <v>2572.4790335400003</v>
      </c>
      <c r="AJ18" s="11">
        <v>3518.3251514799999</v>
      </c>
      <c r="AK18" s="11">
        <v>4907.4911372499992</v>
      </c>
      <c r="AL18" s="11">
        <v>7518.4544206800001</v>
      </c>
      <c r="AM18" s="11">
        <v>10189.498300822592</v>
      </c>
      <c r="AN18" s="11">
        <v>18229.18</v>
      </c>
      <c r="AO18" s="11">
        <v>34182.735516893998</v>
      </c>
      <c r="AP18" s="11">
        <v>80572.376270565379</v>
      </c>
      <c r="AQ18" s="11">
        <v>0</v>
      </c>
    </row>
    <row r="19" spans="2:43" s="9" customFormat="1" ht="18" customHeight="1" x14ac:dyDescent="0.2">
      <c r="B19" s="10" t="s">
        <v>21</v>
      </c>
      <c r="C19" s="11">
        <v>3.24817</v>
      </c>
      <c r="D19" s="11">
        <v>5.89832</v>
      </c>
      <c r="E19" s="11">
        <v>8.9773799999999984</v>
      </c>
      <c r="F19" s="11">
        <v>8.1403999999999996</v>
      </c>
      <c r="G19" s="11">
        <v>5.82193</v>
      </c>
      <c r="H19" s="11">
        <v>4.8127599999999999</v>
      </c>
      <c r="I19" s="11">
        <v>5.4566099999999995</v>
      </c>
      <c r="J19" s="11">
        <v>6.7111899999999993</v>
      </c>
      <c r="K19" s="11">
        <v>12.178700000000001</v>
      </c>
      <c r="L19" s="11">
        <v>15.51821</v>
      </c>
      <c r="M19" s="11">
        <v>15.546149999999999</v>
      </c>
      <c r="N19" s="11">
        <v>10.362</v>
      </c>
      <c r="O19" s="11">
        <v>18.128349999999998</v>
      </c>
      <c r="P19" s="11">
        <v>15.762739999999999</v>
      </c>
      <c r="Q19" s="11">
        <v>17.076820000000001</v>
      </c>
      <c r="R19" s="11">
        <v>18.528009999999998</v>
      </c>
      <c r="S19" s="11">
        <v>17.553039999999999</v>
      </c>
      <c r="T19" s="11">
        <v>14.584280000000001</v>
      </c>
      <c r="U19" s="11">
        <v>12.2507</v>
      </c>
      <c r="V19" s="11">
        <v>26.938929999999999</v>
      </c>
      <c r="W19" s="11">
        <v>33.656370000000003</v>
      </c>
      <c r="X19" s="11">
        <v>48.082689999999999</v>
      </c>
      <c r="Y19" s="11">
        <v>64.260000000000005</v>
      </c>
      <c r="Z19" s="11">
        <v>84.084869999999995</v>
      </c>
      <c r="AA19" s="11">
        <v>103.92513000000001</v>
      </c>
      <c r="AB19" s="11">
        <v>109.23848</v>
      </c>
      <c r="AC19" s="11">
        <v>134.91</v>
      </c>
      <c r="AD19" s="11">
        <v>188.79115999999999</v>
      </c>
      <c r="AE19" s="11">
        <v>243.59926999999999</v>
      </c>
      <c r="AF19" s="11">
        <v>314.51</v>
      </c>
      <c r="AG19" s="11">
        <v>478.25</v>
      </c>
      <c r="AH19" s="11">
        <v>733.02960386999996</v>
      </c>
      <c r="AI19" s="11">
        <v>997.12332275000006</v>
      </c>
      <c r="AJ19" s="11">
        <v>1266.63323745</v>
      </c>
      <c r="AK19" s="11">
        <v>1805.7519916700001</v>
      </c>
      <c r="AL19" s="11">
        <v>2308.1312951800001</v>
      </c>
      <c r="AM19" s="11">
        <v>2844.9460587200001</v>
      </c>
      <c r="AN19" s="11">
        <v>6049.14930009</v>
      </c>
      <c r="AO19" s="11">
        <v>11410.378196020001</v>
      </c>
      <c r="AP19" s="11">
        <v>26101.4352635</v>
      </c>
      <c r="AQ19" s="11">
        <v>82113.820099319986</v>
      </c>
    </row>
    <row r="20" spans="2:43" s="9" customFormat="1" ht="18" customHeight="1" x14ac:dyDescent="0.2">
      <c r="B20" s="10" t="s">
        <v>22</v>
      </c>
      <c r="C20" s="11">
        <v>49.248040000000003</v>
      </c>
      <c r="D20" s="11">
        <v>50.808349999999997</v>
      </c>
      <c r="E20" s="11">
        <v>71.394600000000011</v>
      </c>
      <c r="F20" s="11">
        <v>65.888720000000006</v>
      </c>
      <c r="G20" s="11">
        <v>57.3748</v>
      </c>
      <c r="H20" s="11">
        <v>47.620980000000003</v>
      </c>
      <c r="I20" s="11">
        <v>48.502859999999998</v>
      </c>
      <c r="J20" s="11">
        <v>92.3</v>
      </c>
      <c r="K20" s="11">
        <v>171.83228</v>
      </c>
      <c r="L20" s="11">
        <v>212.77024</v>
      </c>
      <c r="M20" s="11">
        <v>230.56551000000002</v>
      </c>
      <c r="N20" s="11">
        <v>186.99581000000001</v>
      </c>
      <c r="O20" s="11">
        <v>184.93215000000001</v>
      </c>
      <c r="P20" s="11">
        <v>213.79</v>
      </c>
      <c r="Q20" s="11">
        <v>223.59</v>
      </c>
      <c r="R20" s="11">
        <v>207.1643</v>
      </c>
      <c r="S20" s="11">
        <v>191.72279</v>
      </c>
      <c r="T20" s="11">
        <v>188.27682999999999</v>
      </c>
      <c r="U20" s="11">
        <v>182.42</v>
      </c>
      <c r="V20" s="11">
        <v>270.42016999999998</v>
      </c>
      <c r="W20" s="11">
        <v>376.33895000000001</v>
      </c>
      <c r="X20" s="11">
        <v>481.85559999999998</v>
      </c>
      <c r="Y20" s="11">
        <v>668.91</v>
      </c>
      <c r="Z20" s="11">
        <v>804.02768000000003</v>
      </c>
      <c r="AA20" s="11">
        <v>1065.29177</v>
      </c>
      <c r="AB20" s="11">
        <v>1115.55</v>
      </c>
      <c r="AC20" s="11">
        <v>1396.72</v>
      </c>
      <c r="AD20" s="11">
        <v>2079.61</v>
      </c>
      <c r="AE20" s="11">
        <v>3537.09</v>
      </c>
      <c r="AF20" s="11">
        <v>5535.1</v>
      </c>
      <c r="AG20" s="11">
        <v>7828.7</v>
      </c>
      <c r="AH20" s="11">
        <v>9771.9100000000017</v>
      </c>
      <c r="AI20" s="11">
        <v>12797.855148000001</v>
      </c>
      <c r="AJ20" s="11">
        <v>16662.45</v>
      </c>
      <c r="AK20" s="11">
        <v>21787.528629009998</v>
      </c>
      <c r="AL20" s="11">
        <v>30524.350000000006</v>
      </c>
      <c r="AM20" s="11">
        <v>36961.89</v>
      </c>
      <c r="AN20" s="11">
        <v>60137.91</v>
      </c>
      <c r="AO20" s="11">
        <v>112612.17627454999</v>
      </c>
      <c r="AP20" s="11">
        <v>284336.08000000007</v>
      </c>
      <c r="AQ20" s="11">
        <v>799112.28030473972</v>
      </c>
    </row>
    <row r="21" spans="2:43" s="9" customFormat="1" ht="18" customHeight="1" x14ac:dyDescent="0.2">
      <c r="B21" s="10" t="s">
        <v>23</v>
      </c>
      <c r="C21" s="11">
        <v>22.713330000000003</v>
      </c>
      <c r="D21" s="11">
        <v>22.375610000000002</v>
      </c>
      <c r="E21" s="11">
        <v>28.123799999999999</v>
      </c>
      <c r="F21" s="11">
        <v>29.06671</v>
      </c>
      <c r="G21" s="11">
        <v>24.401709999999998</v>
      </c>
      <c r="H21" s="11">
        <v>17.914000000000001</v>
      </c>
      <c r="I21" s="11">
        <v>24.033999999999999</v>
      </c>
      <c r="J21" s="11">
        <v>28.027240000000003</v>
      </c>
      <c r="K21" s="11">
        <v>49.031999999999996</v>
      </c>
      <c r="L21" s="11">
        <v>54.051600000000001</v>
      </c>
      <c r="M21" s="11">
        <v>57.201800000000006</v>
      </c>
      <c r="N21" s="11">
        <v>52.217400000000005</v>
      </c>
      <c r="O21" s="11">
        <v>51.806100000000001</v>
      </c>
      <c r="P21" s="11">
        <v>63.465699999999998</v>
      </c>
      <c r="Q21" s="11">
        <v>65.491929999999996</v>
      </c>
      <c r="R21" s="11">
        <v>63.716569999999997</v>
      </c>
      <c r="S21" s="11">
        <v>61.25488</v>
      </c>
      <c r="T21" s="11">
        <v>57.151199999999996</v>
      </c>
      <c r="U21" s="11">
        <v>87.613479999999996</v>
      </c>
      <c r="V21" s="11">
        <v>116.11816</v>
      </c>
      <c r="W21" s="11">
        <v>162.09805</v>
      </c>
      <c r="X21" s="11">
        <v>204.88</v>
      </c>
      <c r="Y21" s="11">
        <v>301.87165000000005</v>
      </c>
      <c r="Z21" s="11">
        <v>406.22</v>
      </c>
      <c r="AA21" s="11">
        <v>607.44000000000005</v>
      </c>
      <c r="AB21" s="11">
        <v>597.14</v>
      </c>
      <c r="AC21" s="11">
        <v>774.19</v>
      </c>
      <c r="AD21" s="11">
        <v>1121.8800000000001</v>
      </c>
      <c r="AE21" s="11">
        <v>1612.57473</v>
      </c>
      <c r="AF21" s="11">
        <v>2112.0002100000002</v>
      </c>
      <c r="AG21" s="11">
        <v>4058.1379999999999</v>
      </c>
      <c r="AH21" s="11">
        <v>5581.2305574900001</v>
      </c>
      <c r="AI21" s="11">
        <v>6982.3</v>
      </c>
      <c r="AJ21" s="11">
        <v>8936.17</v>
      </c>
      <c r="AK21" s="11">
        <v>11947.263300210003</v>
      </c>
      <c r="AL21" s="11">
        <v>17372.407017779999</v>
      </c>
      <c r="AM21" s="11">
        <v>31465.194009280003</v>
      </c>
      <c r="AN21" s="11">
        <v>60278.55194112999</v>
      </c>
      <c r="AO21" s="11">
        <v>113213.06</v>
      </c>
      <c r="AP21" s="11">
        <v>251480.78432491003</v>
      </c>
      <c r="AQ21" s="11">
        <v>735495.27591003</v>
      </c>
    </row>
    <row r="22" spans="2:43" s="9" customFormat="1" ht="18" customHeight="1" x14ac:dyDescent="0.2">
      <c r="B22" s="10" t="s">
        <v>24</v>
      </c>
      <c r="C22" s="11">
        <v>15.47659</v>
      </c>
      <c r="D22" s="11">
        <v>18.538900000000002</v>
      </c>
      <c r="E22" s="11">
        <v>22.380410000000001</v>
      </c>
      <c r="F22" s="11">
        <v>26.18</v>
      </c>
      <c r="G22" s="11">
        <v>18.677529999999997</v>
      </c>
      <c r="H22" s="11">
        <v>16.121030000000001</v>
      </c>
      <c r="I22" s="11">
        <v>23.291220000000003</v>
      </c>
      <c r="J22" s="11">
        <v>32.016500000000001</v>
      </c>
      <c r="K22" s="11">
        <v>57.756</v>
      </c>
      <c r="L22" s="11">
        <v>62.395269999999996</v>
      </c>
      <c r="M22" s="11">
        <v>82.530720000000002</v>
      </c>
      <c r="N22" s="11">
        <v>91.218879999999999</v>
      </c>
      <c r="O22" s="11">
        <v>95.13136999999999</v>
      </c>
      <c r="P22" s="11">
        <v>107.142</v>
      </c>
      <c r="Q22" s="11">
        <v>111.46942</v>
      </c>
      <c r="R22" s="11">
        <v>108.86604</v>
      </c>
      <c r="S22" s="11">
        <v>124.8669</v>
      </c>
      <c r="T22" s="11">
        <v>135.57479000000001</v>
      </c>
      <c r="U22" s="11">
        <v>164.27519000000001</v>
      </c>
      <c r="V22" s="11">
        <v>239.35</v>
      </c>
      <c r="W22" s="11">
        <v>300.3</v>
      </c>
      <c r="X22" s="11">
        <v>392.16914000000003</v>
      </c>
      <c r="Y22" s="11">
        <v>498.66428999999999</v>
      </c>
      <c r="Z22" s="11">
        <v>640.53327999999999</v>
      </c>
      <c r="AA22" s="11">
        <v>819.64776000000006</v>
      </c>
      <c r="AB22" s="11">
        <v>831.70869700000003</v>
      </c>
      <c r="AC22" s="11">
        <v>1192.81071</v>
      </c>
      <c r="AD22" s="11">
        <v>1741.6466</v>
      </c>
      <c r="AE22" s="11">
        <v>2240.3584799999999</v>
      </c>
      <c r="AF22" s="11">
        <v>3225.967232</v>
      </c>
      <c r="AG22" s="11">
        <v>5027.2990399999999</v>
      </c>
      <c r="AH22" s="11">
        <v>6542.6179270000002</v>
      </c>
      <c r="AI22" s="11">
        <v>9540.3985649999995</v>
      </c>
      <c r="AJ22" s="11">
        <v>11501.405952999999</v>
      </c>
      <c r="AK22" s="11">
        <v>20707.499752</v>
      </c>
      <c r="AL22" s="11">
        <v>33058.982536950003</v>
      </c>
      <c r="AM22" s="11">
        <v>34566.642759499999</v>
      </c>
      <c r="AN22" s="11">
        <v>62297.641266639999</v>
      </c>
      <c r="AO22" s="11">
        <v>114190.38747749</v>
      </c>
      <c r="AP22" s="11">
        <v>292506.8</v>
      </c>
      <c r="AQ22" s="11">
        <v>1073279</v>
      </c>
    </row>
    <row r="23" spans="2:43" s="9" customFormat="1" ht="18" customHeight="1" x14ac:dyDescent="0.2">
      <c r="B23" s="10" t="s">
        <v>25</v>
      </c>
      <c r="C23" s="11">
        <v>19.584569999999999</v>
      </c>
      <c r="D23" s="11">
        <v>23.328560000000003</v>
      </c>
      <c r="E23" s="11">
        <v>34.627300000000005</v>
      </c>
      <c r="F23" s="11">
        <v>32.3354</v>
      </c>
      <c r="G23" s="11">
        <v>30.49269</v>
      </c>
      <c r="H23" s="11">
        <v>20.669709999999998</v>
      </c>
      <c r="I23" s="11">
        <v>27.590160000000001</v>
      </c>
      <c r="J23" s="11">
        <v>45.9407</v>
      </c>
      <c r="K23" s="11">
        <v>67.513000000000005</v>
      </c>
      <c r="L23" s="11">
        <v>67.364000000000004</v>
      </c>
      <c r="M23" s="11">
        <v>69.593999999999994</v>
      </c>
      <c r="N23" s="11">
        <v>58.686999999999998</v>
      </c>
      <c r="O23" s="11">
        <v>70.218929999999986</v>
      </c>
      <c r="P23" s="11">
        <v>73.570149999999998</v>
      </c>
      <c r="Q23" s="11">
        <v>87.234300000000005</v>
      </c>
      <c r="R23" s="11">
        <v>77.967860000000002</v>
      </c>
      <c r="S23" s="11">
        <v>81.426729999999992</v>
      </c>
      <c r="T23" s="11">
        <v>69.464460000000003</v>
      </c>
      <c r="U23" s="11">
        <v>74.864869999999996</v>
      </c>
      <c r="V23" s="11">
        <v>118.64808000000001</v>
      </c>
      <c r="W23" s="11">
        <v>148.88</v>
      </c>
      <c r="X23" s="11">
        <v>201.65</v>
      </c>
      <c r="Y23" s="11">
        <v>271.38200000000001</v>
      </c>
      <c r="Z23" s="11">
        <v>329.39830000000001</v>
      </c>
      <c r="AA23" s="11">
        <v>422.21809000000002</v>
      </c>
      <c r="AB23" s="11">
        <v>497.68309999999997</v>
      </c>
      <c r="AC23" s="11">
        <v>631.60246999999993</v>
      </c>
      <c r="AD23" s="11">
        <v>831.15781000000004</v>
      </c>
      <c r="AE23" s="11">
        <v>1089.2828100000002</v>
      </c>
      <c r="AF23" s="11">
        <v>1583.1280300000001</v>
      </c>
      <c r="AG23" s="11">
        <v>2477.1270399999999</v>
      </c>
      <c r="AH23" s="11">
        <v>3045.5795480000002</v>
      </c>
      <c r="AI23" s="11">
        <v>4261.8724937000006</v>
      </c>
      <c r="AJ23" s="11">
        <v>5466.3186877799999</v>
      </c>
      <c r="AK23" s="11">
        <v>8134.921620080001</v>
      </c>
      <c r="AL23" s="11">
        <v>11699.435473709998</v>
      </c>
      <c r="AM23" s="11">
        <v>13419.484309999998</v>
      </c>
      <c r="AN23" s="11">
        <v>21673.505778999999</v>
      </c>
      <c r="AO23" s="11">
        <v>39147.193588000002</v>
      </c>
      <c r="AP23" s="11">
        <v>95430.882654999994</v>
      </c>
      <c r="AQ23" s="11">
        <v>318219.20977999992</v>
      </c>
    </row>
    <row r="24" spans="2:43" s="9" customFormat="1" ht="18" customHeight="1" x14ac:dyDescent="0.2">
      <c r="B24" s="10" t="s">
        <v>26</v>
      </c>
      <c r="C24" s="11">
        <v>28.588699999999999</v>
      </c>
      <c r="D24" s="11">
        <v>36.940769999999993</v>
      </c>
      <c r="E24" s="11">
        <v>41.05265</v>
      </c>
      <c r="F24" s="11">
        <v>36.087809999999998</v>
      </c>
      <c r="G24" s="11">
        <v>28.172159999999998</v>
      </c>
      <c r="H24" s="11">
        <v>17.905180000000001</v>
      </c>
      <c r="I24" s="11">
        <v>27.752209999999998</v>
      </c>
      <c r="J24" s="11">
        <v>32.646299999999997</v>
      </c>
      <c r="K24" s="11">
        <v>46.404000000000003</v>
      </c>
      <c r="L24" s="11">
        <v>67.475429999999989</v>
      </c>
      <c r="M24" s="11">
        <v>79.060559999999995</v>
      </c>
      <c r="N24" s="11">
        <v>75.734759999999994</v>
      </c>
      <c r="O24" s="11">
        <v>87.581310000000002</v>
      </c>
      <c r="P24" s="11">
        <v>96.005600000000001</v>
      </c>
      <c r="Q24" s="11">
        <v>97.755119999999991</v>
      </c>
      <c r="R24" s="11">
        <v>97.616</v>
      </c>
      <c r="S24" s="11">
        <v>100.69336</v>
      </c>
      <c r="T24" s="11">
        <v>92.279440000000008</v>
      </c>
      <c r="U24" s="11">
        <v>125.65996000000001</v>
      </c>
      <c r="V24" s="11">
        <v>161.33954999999997</v>
      </c>
      <c r="W24" s="11">
        <v>202.13900000000001</v>
      </c>
      <c r="X24" s="11">
        <v>268.05650000000003</v>
      </c>
      <c r="Y24" s="11">
        <v>343.87468000000001</v>
      </c>
      <c r="Z24" s="11">
        <v>491.916</v>
      </c>
      <c r="AA24" s="11">
        <v>579.50800000000004</v>
      </c>
      <c r="AB24" s="11">
        <v>628.23752000000002</v>
      </c>
      <c r="AC24" s="11">
        <v>804.86416000000008</v>
      </c>
      <c r="AD24" s="11">
        <v>1128.91353</v>
      </c>
      <c r="AE24" s="11">
        <v>1354.21621</v>
      </c>
      <c r="AF24" s="11">
        <v>1855.5980300000001</v>
      </c>
      <c r="AG24" s="11">
        <v>2742.01</v>
      </c>
      <c r="AH24" s="11">
        <v>3713.86</v>
      </c>
      <c r="AI24" s="11">
        <v>5101.0490626600003</v>
      </c>
      <c r="AJ24" s="11">
        <v>6843.1010750599999</v>
      </c>
      <c r="AK24" s="11">
        <v>11418.257059600001</v>
      </c>
      <c r="AL24" s="11">
        <v>15683.49659574</v>
      </c>
      <c r="AM24" s="11">
        <v>20732.337909000002</v>
      </c>
      <c r="AN24" s="11">
        <v>36948.827312699999</v>
      </c>
      <c r="AO24" s="11">
        <v>68704.362472039997</v>
      </c>
      <c r="AP24" s="11">
        <v>173924.34067826002</v>
      </c>
      <c r="AQ24" s="11">
        <v>530763.31715000002</v>
      </c>
    </row>
    <row r="25" spans="2:43" s="9" customFormat="1" ht="18" customHeight="1" x14ac:dyDescent="0.2">
      <c r="B25" s="10" t="s">
        <v>27</v>
      </c>
      <c r="C25" s="11">
        <v>9.4615400000000012</v>
      </c>
      <c r="D25" s="11">
        <v>14.664819999999999</v>
      </c>
      <c r="E25" s="11">
        <v>14.9481</v>
      </c>
      <c r="F25" s="11">
        <v>14.98695</v>
      </c>
      <c r="G25" s="11">
        <v>11.477930000000001</v>
      </c>
      <c r="H25" s="11">
        <v>6.7774700000000001</v>
      </c>
      <c r="I25" s="11">
        <v>12.654</v>
      </c>
      <c r="J25" s="11">
        <v>16.438400000000001</v>
      </c>
      <c r="K25" s="11">
        <v>28.112599999999997</v>
      </c>
      <c r="L25" s="11">
        <v>32.442799999999998</v>
      </c>
      <c r="M25" s="11">
        <v>28.428750000000001</v>
      </c>
      <c r="N25" s="11">
        <v>30.179950000000002</v>
      </c>
      <c r="O25" s="11">
        <v>38.777099999999997</v>
      </c>
      <c r="P25" s="11">
        <v>51.460999999999999</v>
      </c>
      <c r="Q25" s="11">
        <v>52.879899999999999</v>
      </c>
      <c r="R25" s="11">
        <v>47.691510000000001</v>
      </c>
      <c r="S25" s="11">
        <v>51.713999999999999</v>
      </c>
      <c r="T25" s="11">
        <v>46.033169999999998</v>
      </c>
      <c r="U25" s="11">
        <v>43.113050000000001</v>
      </c>
      <c r="V25" s="11">
        <v>60.81617</v>
      </c>
      <c r="W25" s="11">
        <v>90.548749999999998</v>
      </c>
      <c r="X25" s="11">
        <v>122.78758999999999</v>
      </c>
      <c r="Y25" s="11">
        <v>154.35469000000001</v>
      </c>
      <c r="Z25" s="11">
        <v>211.90902</v>
      </c>
      <c r="AA25" s="11">
        <v>253.42442000000003</v>
      </c>
      <c r="AB25" s="11">
        <v>282.29982000000001</v>
      </c>
      <c r="AC25" s="11">
        <v>386.05958000000004</v>
      </c>
      <c r="AD25" s="11">
        <v>565.95216000000005</v>
      </c>
      <c r="AE25" s="11">
        <v>769.80899999999997</v>
      </c>
      <c r="AF25" s="11">
        <v>1083.14941</v>
      </c>
      <c r="AG25" s="11">
        <v>1337.18525</v>
      </c>
      <c r="AH25" s="11">
        <v>1679.2337314674219</v>
      </c>
      <c r="AI25" s="11">
        <v>2093.1320866297838</v>
      </c>
      <c r="AJ25" s="11">
        <v>2826.6534845393899</v>
      </c>
      <c r="AK25" s="11">
        <v>3969.1825074614176</v>
      </c>
      <c r="AL25" s="11">
        <v>5757.318464258361</v>
      </c>
      <c r="AM25" s="11">
        <v>7408.9475721888002</v>
      </c>
      <c r="AN25" s="11">
        <v>12653.862058800518</v>
      </c>
      <c r="AO25" s="11">
        <v>22507.21415167578</v>
      </c>
      <c r="AP25" s="11">
        <v>56236.576503281358</v>
      </c>
      <c r="AQ25" s="11">
        <v>158735.29254939483</v>
      </c>
    </row>
    <row r="26" spans="2:43" s="9" customFormat="1" ht="18" customHeight="1" x14ac:dyDescent="0.2">
      <c r="B26" s="10" t="s">
        <v>28</v>
      </c>
      <c r="C26" s="11">
        <v>6.0425600000000008</v>
      </c>
      <c r="D26" s="11">
        <v>9.0810400000000016</v>
      </c>
      <c r="E26" s="11">
        <v>11.672549999999999</v>
      </c>
      <c r="F26" s="11">
        <v>23.215019999999999</v>
      </c>
      <c r="G26" s="11">
        <v>17.621880000000001</v>
      </c>
      <c r="H26" s="11">
        <v>18.02544</v>
      </c>
      <c r="I26" s="11">
        <v>20.009270000000001</v>
      </c>
      <c r="J26" s="11">
        <v>27.026799999999998</v>
      </c>
      <c r="K26" s="11">
        <v>36.21</v>
      </c>
      <c r="L26" s="11">
        <v>41.19</v>
      </c>
      <c r="M26" s="11">
        <v>46.74</v>
      </c>
      <c r="N26" s="11">
        <v>42.482699999999994</v>
      </c>
      <c r="O26" s="11">
        <v>45.867269999999998</v>
      </c>
      <c r="P26" s="11">
        <v>48.146010000000004</v>
      </c>
      <c r="Q26" s="11">
        <v>44.527339999999995</v>
      </c>
      <c r="R26" s="11">
        <v>46.087129999999995</v>
      </c>
      <c r="S26" s="11">
        <v>46.436300000000003</v>
      </c>
      <c r="T26" s="11">
        <v>56.320129999999999</v>
      </c>
      <c r="U26" s="11">
        <v>64.945599999999999</v>
      </c>
      <c r="V26" s="11">
        <v>104.97613</v>
      </c>
      <c r="W26" s="11">
        <v>107.47897</v>
      </c>
      <c r="X26" s="11">
        <v>164.149</v>
      </c>
      <c r="Y26" s="11">
        <v>176.61202</v>
      </c>
      <c r="Z26" s="11">
        <v>254.67213000000001</v>
      </c>
      <c r="AA26" s="11">
        <v>347.68367999999998</v>
      </c>
      <c r="AB26" s="11">
        <v>363.59353000000004</v>
      </c>
      <c r="AC26" s="11">
        <v>523.89711999999997</v>
      </c>
      <c r="AD26" s="11">
        <v>674.75473</v>
      </c>
      <c r="AE26" s="11">
        <v>882.84074999999996</v>
      </c>
      <c r="AF26" s="11">
        <v>1188.30354943</v>
      </c>
      <c r="AG26" s="11">
        <v>1618.4572013699999</v>
      </c>
      <c r="AH26" s="11">
        <v>2089.3313114900002</v>
      </c>
      <c r="AI26" s="11">
        <v>2790.5244796400002</v>
      </c>
      <c r="AJ26" s="11">
        <v>3786.7660908599996</v>
      </c>
      <c r="AK26" s="11">
        <v>5008.7434829799995</v>
      </c>
      <c r="AL26" s="11">
        <v>7036.5977752700001</v>
      </c>
      <c r="AM26" s="11">
        <v>9330.2964709059997</v>
      </c>
      <c r="AN26" s="11">
        <v>14862.829544149998</v>
      </c>
      <c r="AO26" s="11">
        <v>28794.95632012</v>
      </c>
      <c r="AP26" s="11">
        <v>66298.835849889991</v>
      </c>
      <c r="AQ26" s="11">
        <v>186137.42515642001</v>
      </c>
    </row>
    <row r="27" spans="2:43" s="9" customFormat="1" ht="18" customHeight="1" x14ac:dyDescent="0.2">
      <c r="B27" s="10" t="s">
        <v>29</v>
      </c>
      <c r="C27" s="11">
        <v>15.0228</v>
      </c>
      <c r="D27" s="11">
        <v>18.062419999999999</v>
      </c>
      <c r="E27" s="11">
        <v>17.937000000000001</v>
      </c>
      <c r="F27" s="11">
        <v>14.725520000000001</v>
      </c>
      <c r="G27" s="11">
        <v>12.83844</v>
      </c>
      <c r="H27" s="11">
        <v>8.8515499999999996</v>
      </c>
      <c r="I27" s="11">
        <v>12.70505</v>
      </c>
      <c r="J27" s="11">
        <v>19.15137</v>
      </c>
      <c r="K27" s="11">
        <v>29.073</v>
      </c>
      <c r="L27" s="11">
        <v>33.886900000000004</v>
      </c>
      <c r="M27" s="11">
        <v>41.691040000000001</v>
      </c>
      <c r="N27" s="11">
        <v>54.094050000000003</v>
      </c>
      <c r="O27" s="11">
        <v>49.868169999999999</v>
      </c>
      <c r="P27" s="11">
        <v>52.129199999999997</v>
      </c>
      <c r="Q27" s="11">
        <v>53.745260000000002</v>
      </c>
      <c r="R27" s="11">
        <v>46.330719999999999</v>
      </c>
      <c r="S27" s="11">
        <v>50.708269999999999</v>
      </c>
      <c r="T27" s="11">
        <v>38.284750000000003</v>
      </c>
      <c r="U27" s="11">
        <v>37.477530000000002</v>
      </c>
      <c r="V27" s="11">
        <v>122.60928999999999</v>
      </c>
      <c r="W27" s="11">
        <v>152.61142000000001</v>
      </c>
      <c r="X27" s="11">
        <v>191.99552</v>
      </c>
      <c r="Y27" s="11">
        <v>283.09820999999999</v>
      </c>
      <c r="Z27" s="11">
        <v>376.67953999999997</v>
      </c>
      <c r="AA27" s="11">
        <v>460.98505</v>
      </c>
      <c r="AB27" s="11">
        <v>462.46350000000001</v>
      </c>
      <c r="AC27" s="11">
        <v>604.05718000000002</v>
      </c>
      <c r="AD27" s="11">
        <v>845.22582999999997</v>
      </c>
      <c r="AE27" s="11">
        <v>1205.4937600000001</v>
      </c>
      <c r="AF27" s="11">
        <v>1822.5137400000001</v>
      </c>
      <c r="AG27" s="11">
        <v>2879.1053299999999</v>
      </c>
      <c r="AH27" s="11">
        <v>3368.8007029299997</v>
      </c>
      <c r="AI27" s="11">
        <v>4422.0869887700001</v>
      </c>
      <c r="AJ27" s="11">
        <v>5661.0633204340002</v>
      </c>
      <c r="AK27" s="11">
        <v>7752.8489530059996</v>
      </c>
      <c r="AL27" s="11">
        <v>10708.75970199</v>
      </c>
      <c r="AM27" s="11">
        <v>11729.28598149</v>
      </c>
      <c r="AN27" s="11">
        <v>20569.230382379996</v>
      </c>
      <c r="AO27" s="11">
        <v>36570.148874610008</v>
      </c>
      <c r="AP27" s="11">
        <v>84360.242268739996</v>
      </c>
      <c r="AQ27" s="11">
        <v>256838.47279489823</v>
      </c>
    </row>
    <row r="28" spans="2:43" s="9" customFormat="1" ht="18" customHeight="1" x14ac:dyDescent="0.2">
      <c r="B28" s="10" t="s">
        <v>30</v>
      </c>
      <c r="C28" s="11">
        <v>180.05866</v>
      </c>
      <c r="D28" s="11">
        <v>188.416</v>
      </c>
      <c r="E28" s="11">
        <v>227.06826000000001</v>
      </c>
      <c r="F28" s="11">
        <v>197.39377999999999</v>
      </c>
      <c r="G28" s="11">
        <v>181.73345</v>
      </c>
      <c r="H28" s="11">
        <v>162.20357999999999</v>
      </c>
      <c r="I28" s="11">
        <v>172.10023999999999</v>
      </c>
      <c r="J28" s="11">
        <v>223.05984000000001</v>
      </c>
      <c r="K28" s="11">
        <v>347.04199999999997</v>
      </c>
      <c r="L28" s="11">
        <v>406.97503</v>
      </c>
      <c r="M28" s="11">
        <v>490.9828</v>
      </c>
      <c r="N28" s="11">
        <v>418.36640999999997</v>
      </c>
      <c r="O28" s="11">
        <v>419.42586</v>
      </c>
      <c r="P28" s="11">
        <v>490.78365000000002</v>
      </c>
      <c r="Q28" s="11">
        <v>493.41277000000002</v>
      </c>
      <c r="R28" s="11">
        <v>431.38103999999998</v>
      </c>
      <c r="S28" s="11">
        <v>450.84055999999998</v>
      </c>
      <c r="T28" s="11">
        <v>392.45213000000001</v>
      </c>
      <c r="U28" s="11">
        <v>460.14234999999996</v>
      </c>
      <c r="V28" s="11">
        <v>701.12750000000005</v>
      </c>
      <c r="W28" s="11">
        <v>879.72807999999998</v>
      </c>
      <c r="X28" s="11">
        <v>1050.117</v>
      </c>
      <c r="Y28" s="11">
        <v>1270.192</v>
      </c>
      <c r="Z28" s="11">
        <v>1667.45</v>
      </c>
      <c r="AA28" s="11">
        <v>2263.8995499999996</v>
      </c>
      <c r="AB28" s="11">
        <v>2645.6196799999998</v>
      </c>
      <c r="AC28" s="11">
        <v>3759.4107899999999</v>
      </c>
      <c r="AD28" s="11">
        <v>5093.6327199999996</v>
      </c>
      <c r="AE28" s="11">
        <v>6443.2979299999997</v>
      </c>
      <c r="AF28" s="11">
        <v>9102.1392699999997</v>
      </c>
      <c r="AG28" s="11">
        <v>12560.95268</v>
      </c>
      <c r="AH28" s="11">
        <v>16345.902055023627</v>
      </c>
      <c r="AI28" s="11">
        <v>23757.828680486389</v>
      </c>
      <c r="AJ28" s="11">
        <v>31110.900094964072</v>
      </c>
      <c r="AK28" s="11">
        <v>41465.919999999998</v>
      </c>
      <c r="AL28" s="11">
        <v>59552.38</v>
      </c>
      <c r="AM28" s="11">
        <v>84233.083728659985</v>
      </c>
      <c r="AN28" s="11">
        <v>134702.41</v>
      </c>
      <c r="AO28" s="11">
        <v>244187.38</v>
      </c>
      <c r="AP28" s="11">
        <v>559683.53</v>
      </c>
      <c r="AQ28" s="11">
        <v>1667205.83</v>
      </c>
    </row>
    <row r="29" spans="2:43" s="9" customFormat="1" ht="18" customHeight="1" x14ac:dyDescent="0.2">
      <c r="B29" s="10" t="s">
        <v>31</v>
      </c>
      <c r="C29" s="11">
        <v>13.08</v>
      </c>
      <c r="D29" s="11">
        <v>14.092000000000001</v>
      </c>
      <c r="E29" s="11">
        <v>18.013999999999999</v>
      </c>
      <c r="F29" s="11">
        <v>15.275</v>
      </c>
      <c r="G29" s="11">
        <v>12.935</v>
      </c>
      <c r="H29" s="11">
        <v>7.2279999999999998</v>
      </c>
      <c r="I29" s="11">
        <v>9.8800000000000008</v>
      </c>
      <c r="J29" s="11">
        <v>10.937200000000001</v>
      </c>
      <c r="K29" s="11">
        <v>20.731200000000001</v>
      </c>
      <c r="L29" s="11">
        <v>25.934759999999997</v>
      </c>
      <c r="M29" s="11">
        <v>33.536790000000003</v>
      </c>
      <c r="N29" s="11">
        <v>31.130099999999999</v>
      </c>
      <c r="O29" s="11">
        <v>38.897260000000003</v>
      </c>
      <c r="P29" s="11">
        <v>44.848269999999999</v>
      </c>
      <c r="Q29" s="11">
        <v>50.605919999999998</v>
      </c>
      <c r="R29" s="11">
        <v>50.006</v>
      </c>
      <c r="S29" s="11">
        <v>48.715730000000001</v>
      </c>
      <c r="T29" s="11">
        <v>46.61965</v>
      </c>
      <c r="U29" s="11">
        <v>46.756779999999999</v>
      </c>
      <c r="V29" s="11">
        <v>60.854999999999997</v>
      </c>
      <c r="W29" s="11">
        <v>75.269859999999994</v>
      </c>
      <c r="X29" s="11">
        <v>96.206469999999996</v>
      </c>
      <c r="Y29" s="11">
        <v>125.46744</v>
      </c>
      <c r="Z29" s="11">
        <v>166.11644000000001</v>
      </c>
      <c r="AA29" s="11">
        <v>205.82168999999999</v>
      </c>
      <c r="AB29" s="11">
        <v>240.26811999999998</v>
      </c>
      <c r="AC29" s="11">
        <v>325.05099999999999</v>
      </c>
      <c r="AD29" s="11">
        <v>451.14956000000001</v>
      </c>
      <c r="AE29" s="11">
        <v>560.38429000000008</v>
      </c>
      <c r="AF29" s="11">
        <v>760.82692000000009</v>
      </c>
      <c r="AG29" s="11">
        <v>1043.75416</v>
      </c>
      <c r="AH29" s="11">
        <v>1450.35714519</v>
      </c>
      <c r="AI29" s="11">
        <v>1829.591535453</v>
      </c>
      <c r="AJ29" s="11">
        <v>2645.8931495830889</v>
      </c>
      <c r="AK29" s="11">
        <v>3433.7466545499997</v>
      </c>
      <c r="AL29" s="11">
        <v>5335.0361728860998</v>
      </c>
      <c r="AM29" s="11">
        <v>7142.9077898819996</v>
      </c>
      <c r="AN29" s="11">
        <v>12890.988386950001</v>
      </c>
      <c r="AO29" s="11">
        <v>22636.55</v>
      </c>
      <c r="AP29" s="11">
        <v>49784.059430799993</v>
      </c>
      <c r="AQ29" s="11">
        <v>0</v>
      </c>
    </row>
    <row r="30" spans="2:43" s="9" customFormat="1" ht="18" customHeight="1" x14ac:dyDescent="0.2">
      <c r="B30" s="10" t="s">
        <v>32</v>
      </c>
      <c r="C30" s="11">
        <v>45.070489999999999</v>
      </c>
      <c r="D30" s="11">
        <v>41.992019999999997</v>
      </c>
      <c r="E30" s="11">
        <v>52.894629999999999</v>
      </c>
      <c r="F30" s="11">
        <v>61.754339999999999</v>
      </c>
      <c r="G30" s="11">
        <v>51.065100000000001</v>
      </c>
      <c r="H30" s="11">
        <v>24.961410000000001</v>
      </c>
      <c r="I30" s="11">
        <v>32.666939999999997</v>
      </c>
      <c r="J30" s="11">
        <v>47.158430000000003</v>
      </c>
      <c r="K30" s="11">
        <v>63.543199999999999</v>
      </c>
      <c r="L30" s="11">
        <v>80.166399999999996</v>
      </c>
      <c r="M30" s="11">
        <v>79.079740000000001</v>
      </c>
      <c r="N30" s="11">
        <v>73.594839999999991</v>
      </c>
      <c r="O30" s="11">
        <v>81.776130000000009</v>
      </c>
      <c r="P30" s="11">
        <v>91.826350000000005</v>
      </c>
      <c r="Q30" s="11">
        <v>99.299820000000011</v>
      </c>
      <c r="R30" s="11">
        <v>97.222189999999998</v>
      </c>
      <c r="S30" s="11">
        <v>99.732559999999992</v>
      </c>
      <c r="T30" s="11">
        <v>113.42825000000001</v>
      </c>
      <c r="U30" s="11">
        <v>106.25639</v>
      </c>
      <c r="V30" s="11">
        <v>183.14058</v>
      </c>
      <c r="W30" s="11">
        <v>228.55689999999998</v>
      </c>
      <c r="X30" s="11">
        <v>344.00794999999999</v>
      </c>
      <c r="Y30" s="11">
        <v>420.12819000000002</v>
      </c>
      <c r="Z30" s="11">
        <v>581.74964</v>
      </c>
      <c r="AA30" s="11">
        <v>748.69971999999996</v>
      </c>
      <c r="AB30" s="11">
        <v>963.02208999999993</v>
      </c>
      <c r="AC30" s="11">
        <v>1245.3312599999999</v>
      </c>
      <c r="AD30" s="11">
        <v>1671.8462</v>
      </c>
      <c r="AE30" s="11">
        <v>2396.82384</v>
      </c>
      <c r="AF30" s="11">
        <v>3397.7213299999999</v>
      </c>
      <c r="AG30" s="11">
        <v>4580.6909999999998</v>
      </c>
      <c r="AH30" s="11">
        <v>6105.259</v>
      </c>
      <c r="AI30" s="11">
        <v>8239.8860000000004</v>
      </c>
      <c r="AJ30" s="11">
        <v>10638.101708639026</v>
      </c>
      <c r="AK30" s="11">
        <v>15424.876</v>
      </c>
      <c r="AL30" s="11">
        <v>21219.593000000001</v>
      </c>
      <c r="AM30" s="11">
        <v>29958.953000000001</v>
      </c>
      <c r="AN30" s="11">
        <v>49532.600481809997</v>
      </c>
      <c r="AO30" s="11">
        <v>85417.854806020012</v>
      </c>
      <c r="AP30" s="11">
        <v>196648.82800000001</v>
      </c>
      <c r="AQ30" s="11">
        <v>595534.81962000008</v>
      </c>
    </row>
    <row r="31" spans="2:43" s="9" customFormat="1" ht="18" customHeight="1" x14ac:dyDescent="0.2">
      <c r="B31" s="10" t="s">
        <v>33</v>
      </c>
      <c r="C31" s="11">
        <v>3.2004099999999998</v>
      </c>
      <c r="D31" s="11">
        <v>8.5360499999999995</v>
      </c>
      <c r="E31" s="11">
        <v>10.973540000000002</v>
      </c>
      <c r="F31" s="11">
        <v>20.700099999999999</v>
      </c>
      <c r="G31" s="11">
        <v>18.068960000000001</v>
      </c>
      <c r="H31" s="11">
        <v>10.317270000000001</v>
      </c>
      <c r="I31" s="11">
        <v>9.1182099999999995</v>
      </c>
      <c r="J31" s="11">
        <v>12.890459999999999</v>
      </c>
      <c r="K31" s="11">
        <v>30.204999999999998</v>
      </c>
      <c r="L31" s="11">
        <v>37.986599999999996</v>
      </c>
      <c r="M31" s="11">
        <v>41.279559999999996</v>
      </c>
      <c r="N31" s="11">
        <v>43.331960000000002</v>
      </c>
      <c r="O31" s="11">
        <v>38.879089999999998</v>
      </c>
      <c r="P31" s="11">
        <v>39.645980000000002</v>
      </c>
      <c r="Q31" s="11">
        <v>43.058</v>
      </c>
      <c r="R31" s="11">
        <v>39.938890000000001</v>
      </c>
      <c r="S31" s="11">
        <v>39.675879999999999</v>
      </c>
      <c r="T31" s="11">
        <v>39.454190000000004</v>
      </c>
      <c r="U31" s="11">
        <v>42.738930000000003</v>
      </c>
      <c r="V31" s="11">
        <v>66.792000000000002</v>
      </c>
      <c r="W31" s="11">
        <v>81.286280000000005</v>
      </c>
      <c r="X31" s="11">
        <v>111.18685000000001</v>
      </c>
      <c r="Y31" s="11">
        <v>167.31254999999999</v>
      </c>
      <c r="Z31" s="11">
        <v>208.44031000000001</v>
      </c>
      <c r="AA31" s="11">
        <v>285.06877000000003</v>
      </c>
      <c r="AB31" s="11">
        <v>270.279</v>
      </c>
      <c r="AC31" s="11">
        <v>379.47799999999995</v>
      </c>
      <c r="AD31" s="11">
        <v>546.73699999999997</v>
      </c>
      <c r="AE31" s="11">
        <v>713.21494999999993</v>
      </c>
      <c r="AF31" s="11">
        <v>1081.77934</v>
      </c>
      <c r="AG31" s="11">
        <v>1433.4551999999999</v>
      </c>
      <c r="AH31" s="11">
        <v>1919.94994</v>
      </c>
      <c r="AI31" s="11">
        <v>2504.7341108699998</v>
      </c>
      <c r="AJ31" s="11">
        <v>3163.47</v>
      </c>
      <c r="AK31" s="11">
        <v>4366.1876508999994</v>
      </c>
      <c r="AL31" s="11">
        <v>5141.9498481199998</v>
      </c>
      <c r="AM31" s="11">
        <v>5493.1008249125471</v>
      </c>
      <c r="AN31" s="11">
        <v>10210.625235496185</v>
      </c>
      <c r="AO31" s="11">
        <v>18233.675999999999</v>
      </c>
      <c r="AP31" s="11">
        <v>41012.370079570006</v>
      </c>
      <c r="AQ31" s="11">
        <v>106816.61704699992</v>
      </c>
    </row>
    <row r="32" spans="2:43" s="9" customFormat="1" ht="24" customHeight="1" x14ac:dyDescent="0.2">
      <c r="B32" s="12" t="s">
        <v>34</v>
      </c>
      <c r="C32" s="13">
        <f t="shared" ref="C32:Z32" si="0">SUM(C9:C31)</f>
        <v>1373.8553199999999</v>
      </c>
      <c r="D32" s="13">
        <f t="shared" si="0"/>
        <v>1453.9509800000001</v>
      </c>
      <c r="E32" s="13">
        <f t="shared" si="0"/>
        <v>1867.9101400000002</v>
      </c>
      <c r="F32" s="13">
        <f t="shared" si="0"/>
        <v>1788.8795400000004</v>
      </c>
      <c r="G32" s="13">
        <f t="shared" si="0"/>
        <v>1500.13888</v>
      </c>
      <c r="H32" s="13">
        <f t="shared" si="0"/>
        <v>1087.48317</v>
      </c>
      <c r="I32" s="13">
        <f t="shared" si="0"/>
        <v>1323.7083900000002</v>
      </c>
      <c r="J32" s="13">
        <f t="shared" si="0"/>
        <v>1756.2262800000001</v>
      </c>
      <c r="K32" s="13">
        <f t="shared" si="0"/>
        <v>2869.3428099999992</v>
      </c>
      <c r="L32" s="13">
        <f t="shared" si="0"/>
        <v>3373.24127</v>
      </c>
      <c r="M32" s="13">
        <f t="shared" si="0"/>
        <v>3948.1739000000007</v>
      </c>
      <c r="N32" s="13">
        <f t="shared" si="0"/>
        <v>3704.3171300000004</v>
      </c>
      <c r="O32" s="13">
        <f t="shared" si="0"/>
        <v>4033.7628300000001</v>
      </c>
      <c r="P32" s="13">
        <f t="shared" si="0"/>
        <v>4418.5304500000011</v>
      </c>
      <c r="Q32" s="13">
        <f t="shared" si="0"/>
        <v>4683.9624700000013</v>
      </c>
      <c r="R32" s="13">
        <f t="shared" si="0"/>
        <v>4358.8463500000016</v>
      </c>
      <c r="S32" s="13">
        <f t="shared" si="0"/>
        <v>4237.2728200000001</v>
      </c>
      <c r="T32" s="13">
        <f t="shared" si="0"/>
        <v>3886.6934999999999</v>
      </c>
      <c r="U32" s="13">
        <f t="shared" si="0"/>
        <v>4431.4865599999994</v>
      </c>
      <c r="V32" s="13">
        <f t="shared" si="0"/>
        <v>6608.489230000001</v>
      </c>
      <c r="W32" s="13">
        <f t="shared" si="0"/>
        <v>8589.5316000000021</v>
      </c>
      <c r="X32" s="13">
        <f t="shared" si="0"/>
        <v>10941.352229999999</v>
      </c>
      <c r="Y32" s="13">
        <f t="shared" si="0"/>
        <v>14003.634020000003</v>
      </c>
      <c r="Z32" s="13">
        <f t="shared" si="0"/>
        <v>18361.332330000001</v>
      </c>
      <c r="AA32" s="13">
        <f>SUM(AA9:AA31)</f>
        <v>25266.562818454993</v>
      </c>
      <c r="AB32" s="13">
        <f>SUM(AB9:AB31)</f>
        <v>30378.846798939998</v>
      </c>
      <c r="AC32" s="13">
        <f>SUM(AC9:AC31)</f>
        <v>39638.129314950012</v>
      </c>
      <c r="AD32" s="13">
        <f t="shared" ref="AD32:AK32" si="1">SUM(AD9:AD31)</f>
        <v>54024.240799999992</v>
      </c>
      <c r="AE32" s="13">
        <f>SUM(AE9:AE31)</f>
        <v>69844.194780639998</v>
      </c>
      <c r="AF32" s="13">
        <f>SUM(AF9:AF31)</f>
        <v>102151.9383272</v>
      </c>
      <c r="AG32" s="13">
        <f>SUM(AG9:AG31)</f>
        <v>144040.19905919</v>
      </c>
      <c r="AH32" s="13">
        <f t="shared" si="1"/>
        <v>187089.81376204104</v>
      </c>
      <c r="AI32" s="13">
        <f t="shared" si="1"/>
        <v>249410.81378990918</v>
      </c>
      <c r="AJ32" s="13">
        <f t="shared" si="1"/>
        <v>329538.25428719731</v>
      </c>
      <c r="AK32" s="13">
        <f t="shared" si="1"/>
        <v>437267.77619516733</v>
      </c>
      <c r="AL32" s="13">
        <f t="shared" ref="AL32:AN32" si="2">SUM(AL9:AL31)</f>
        <v>607106.72053545387</v>
      </c>
      <c r="AM32" s="13">
        <f t="shared" si="2"/>
        <v>803582.38227603305</v>
      </c>
      <c r="AN32" s="13">
        <f t="shared" si="2"/>
        <v>1374373.3327107895</v>
      </c>
      <c r="AO32" s="13">
        <f t="shared" ref="AO32" si="3">SUM(AO9:AO31)</f>
        <v>2501311.1214090586</v>
      </c>
      <c r="AP32" s="13">
        <f t="shared" ref="AP32:AQ32" si="4">SUM(AP9:AP31)</f>
        <v>5825353.7864094768</v>
      </c>
      <c r="AQ32" s="13">
        <f t="shared" si="4"/>
        <v>17343817.377595671</v>
      </c>
    </row>
    <row r="33" spans="2:43" s="9" customFormat="1" ht="18" customHeight="1" x14ac:dyDescent="0.2">
      <c r="B33" s="10" t="s">
        <v>1</v>
      </c>
      <c r="C33" s="11">
        <v>730.7673299999999</v>
      </c>
      <c r="D33" s="11">
        <v>693.06456000000003</v>
      </c>
      <c r="E33" s="11">
        <v>879.99118999999996</v>
      </c>
      <c r="F33" s="11">
        <v>808.63930000000005</v>
      </c>
      <c r="G33" s="11">
        <v>665.57538</v>
      </c>
      <c r="H33" s="11">
        <v>659.53488000000004</v>
      </c>
      <c r="I33" s="11">
        <v>688.73115000000007</v>
      </c>
      <c r="J33" s="11">
        <v>743.67813999999998</v>
      </c>
      <c r="K33" s="11">
        <v>1192.64796</v>
      </c>
      <c r="L33" s="11">
        <v>1651.5887499999999</v>
      </c>
      <c r="M33" s="11">
        <v>1561.5975000000001</v>
      </c>
      <c r="N33" s="11">
        <v>1516.1801699999999</v>
      </c>
      <c r="O33" s="11">
        <v>1453.22273</v>
      </c>
      <c r="P33" s="11">
        <v>1592.1083100000001</v>
      </c>
      <c r="Q33" s="11">
        <v>1867.6230800000001</v>
      </c>
      <c r="R33" s="11">
        <v>1886.616</v>
      </c>
      <c r="S33" s="11">
        <v>1876.9256</v>
      </c>
      <c r="T33" s="11">
        <v>1706.11634</v>
      </c>
      <c r="U33" s="11">
        <v>1716.5920000000001</v>
      </c>
      <c r="V33" s="11">
        <v>2270.5248700000002</v>
      </c>
      <c r="W33" s="11">
        <v>3005.3</v>
      </c>
      <c r="X33" s="11">
        <v>3672.1370000000002</v>
      </c>
      <c r="Y33" s="11">
        <v>4467.8919999999998</v>
      </c>
      <c r="Z33" s="11">
        <v>5772.7524199999998</v>
      </c>
      <c r="AA33" s="11">
        <v>7610.18</v>
      </c>
      <c r="AB33" s="11">
        <v>9093.4244199999994</v>
      </c>
      <c r="AC33" s="11">
        <v>12043.38537032</v>
      </c>
      <c r="AD33" s="11">
        <v>16551.814999999999</v>
      </c>
      <c r="AE33" s="11">
        <v>21252.25790407</v>
      </c>
      <c r="AF33" s="11">
        <v>30527.843519999999</v>
      </c>
      <c r="AG33" s="11">
        <v>40721.225130000006</v>
      </c>
      <c r="AH33" s="11">
        <v>51187.630341070006</v>
      </c>
      <c r="AI33" s="11">
        <v>69304.136157820001</v>
      </c>
      <c r="AJ33" s="11">
        <v>93442.386975539994</v>
      </c>
      <c r="AK33" s="11">
        <v>129256.56282969</v>
      </c>
      <c r="AL33" s="11">
        <v>178113.24030932999</v>
      </c>
      <c r="AM33" s="11">
        <v>248068.23619396001</v>
      </c>
      <c r="AN33" s="11">
        <v>406258.69813944993</v>
      </c>
      <c r="AO33" s="11">
        <v>811252.42487368989</v>
      </c>
      <c r="AP33" s="11">
        <v>2268402.8557436601</v>
      </c>
      <c r="AQ33" s="11">
        <v>5795665.2875275798</v>
      </c>
    </row>
    <row r="34" spans="2:43" s="9" customFormat="1" ht="24" customHeight="1" x14ac:dyDescent="0.2">
      <c r="B34" s="14" t="s">
        <v>35</v>
      </c>
      <c r="C34" s="15">
        <f t="shared" ref="C34:Z34" si="5">+C32+C33</f>
        <v>2104.6226499999998</v>
      </c>
      <c r="D34" s="15">
        <f t="shared" si="5"/>
        <v>2147.0155400000003</v>
      </c>
      <c r="E34" s="15">
        <f t="shared" si="5"/>
        <v>2747.9013300000001</v>
      </c>
      <c r="F34" s="15">
        <f t="shared" si="5"/>
        <v>2597.5188400000006</v>
      </c>
      <c r="G34" s="15">
        <f t="shared" si="5"/>
        <v>2165.7142599999997</v>
      </c>
      <c r="H34" s="15">
        <f t="shared" si="5"/>
        <v>1747.0180500000001</v>
      </c>
      <c r="I34" s="15">
        <f t="shared" si="5"/>
        <v>2012.4395400000003</v>
      </c>
      <c r="J34" s="15">
        <f t="shared" si="5"/>
        <v>2499.9044199999998</v>
      </c>
      <c r="K34" s="15">
        <f t="shared" si="5"/>
        <v>4061.9907699999994</v>
      </c>
      <c r="L34" s="15">
        <f t="shared" si="5"/>
        <v>5024.8300199999994</v>
      </c>
      <c r="M34" s="15">
        <f t="shared" si="5"/>
        <v>5509.7714000000005</v>
      </c>
      <c r="N34" s="15">
        <f t="shared" si="5"/>
        <v>5220.4973</v>
      </c>
      <c r="O34" s="15">
        <f t="shared" si="5"/>
        <v>5486.9855600000001</v>
      </c>
      <c r="P34" s="15">
        <f t="shared" si="5"/>
        <v>6010.6387600000016</v>
      </c>
      <c r="Q34" s="15">
        <f t="shared" si="5"/>
        <v>6551.5855500000016</v>
      </c>
      <c r="R34" s="15">
        <f t="shared" si="5"/>
        <v>6245.4623500000016</v>
      </c>
      <c r="S34" s="15">
        <f t="shared" si="5"/>
        <v>6114.1984200000006</v>
      </c>
      <c r="T34" s="15">
        <f t="shared" si="5"/>
        <v>5592.8098399999999</v>
      </c>
      <c r="U34" s="15">
        <f t="shared" si="5"/>
        <v>6148.0785599999999</v>
      </c>
      <c r="V34" s="15">
        <f t="shared" si="5"/>
        <v>8879.0141000000003</v>
      </c>
      <c r="W34" s="15">
        <f t="shared" si="5"/>
        <v>11594.831600000001</v>
      </c>
      <c r="X34" s="15">
        <f t="shared" si="5"/>
        <v>14613.489229999999</v>
      </c>
      <c r="Y34" s="15">
        <f t="shared" si="5"/>
        <v>18471.526020000005</v>
      </c>
      <c r="Z34" s="15">
        <f t="shared" si="5"/>
        <v>24134.084750000002</v>
      </c>
      <c r="AA34" s="15">
        <v>32876.742818455001</v>
      </c>
      <c r="AB34" s="15">
        <f>+AB32+AB33</f>
        <v>39472.271218939997</v>
      </c>
      <c r="AC34" s="15">
        <f>+AC32+AC33</f>
        <v>51681.514685270013</v>
      </c>
      <c r="AD34" s="15">
        <f t="shared" ref="AD34:AK34" si="6">+AD32+AD33</f>
        <v>70576.055799999987</v>
      </c>
      <c r="AE34" s="15">
        <f>+AE32+AE33</f>
        <v>91096.452684710006</v>
      </c>
      <c r="AF34" s="15">
        <f>+AF32+AF33</f>
        <v>132679.78184720001</v>
      </c>
      <c r="AG34" s="15">
        <f t="shared" si="6"/>
        <v>184761.42418919</v>
      </c>
      <c r="AH34" s="15">
        <f t="shared" si="6"/>
        <v>238277.44410311105</v>
      </c>
      <c r="AI34" s="15">
        <f t="shared" si="6"/>
        <v>318714.94994772918</v>
      </c>
      <c r="AJ34" s="15">
        <f t="shared" si="6"/>
        <v>422980.64126273734</v>
      </c>
      <c r="AK34" s="15">
        <f t="shared" si="6"/>
        <v>566524.33902485739</v>
      </c>
      <c r="AL34" s="15">
        <f t="shared" ref="AL34:AN34" si="7">+AL32+AL33</f>
        <v>785219.96084478381</v>
      </c>
      <c r="AM34" s="15">
        <f t="shared" si="7"/>
        <v>1051650.6184699931</v>
      </c>
      <c r="AN34" s="15">
        <f t="shared" si="7"/>
        <v>1780632.0308502396</v>
      </c>
      <c r="AO34" s="15">
        <f t="shared" ref="AO34" si="8">+AO32+AO33</f>
        <v>3312563.5462827487</v>
      </c>
      <c r="AP34" s="15">
        <f t="shared" ref="AP34:AQ34" si="9">+AP32+AP33</f>
        <v>8093756.6421531364</v>
      </c>
      <c r="AQ34" s="15">
        <f t="shared" si="9"/>
        <v>23139482.66512325</v>
      </c>
    </row>
    <row r="36" spans="2:43" x14ac:dyDescent="0.2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2:43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2:43" x14ac:dyDescent="0.2">
      <c r="B38" s="17" t="s">
        <v>36</v>
      </c>
      <c r="C38" s="18"/>
      <c r="D38" s="18"/>
      <c r="E38" s="18"/>
      <c r="F38" s="18"/>
      <c r="G38" s="18"/>
      <c r="H38" s="18"/>
      <c r="AM38" s="2"/>
    </row>
    <row r="39" spans="2:43" ht="12.75" customHeight="1" x14ac:dyDescent="0.2">
      <c r="B39" s="16" t="s">
        <v>37</v>
      </c>
      <c r="C39" s="16"/>
      <c r="D39" s="16"/>
      <c r="E39" s="16"/>
      <c r="F39" s="16"/>
      <c r="G39" s="16"/>
      <c r="H39" s="16"/>
    </row>
  </sheetData>
  <mergeCells count="1">
    <mergeCell ref="B38:H38"/>
  </mergeCells>
  <phoneticPr fontId="0" type="noConversion"/>
  <printOptions horizontalCentered="1" verticalCentered="1"/>
  <pageMargins left="0.39370078740157483" right="0.39370078740157483" top="0" bottom="0.59055118110236227" header="0" footer="0"/>
  <pageSetup paperSize="9" scale="78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Q39"/>
  <sheetViews>
    <sheetView showGridLines="0" workbookViewId="0"/>
  </sheetViews>
  <sheetFormatPr baseColWidth="10" defaultRowHeight="12.75" x14ac:dyDescent="0.2"/>
  <cols>
    <col min="1" max="1" width="1.7109375" style="1" customWidth="1"/>
    <col min="2" max="2" width="17.5703125" style="1" bestFit="1" customWidth="1"/>
    <col min="3" max="37" width="13.7109375" style="1" customWidth="1"/>
    <col min="38" max="38" width="11.42578125" style="1"/>
    <col min="39" max="39" width="14.85546875" style="1" customWidth="1"/>
    <col min="40" max="40" width="17.140625" style="1" customWidth="1"/>
    <col min="41" max="42" width="13.5703125" style="1" customWidth="1"/>
    <col min="43" max="43" width="14.85546875" style="1" customWidth="1"/>
    <col min="44" max="16384" width="11.42578125" style="1"/>
  </cols>
  <sheetData>
    <row r="1" spans="1:43" x14ac:dyDescent="0.2">
      <c r="A1" s="4"/>
    </row>
    <row r="2" spans="1:43" x14ac:dyDescent="0.2">
      <c r="A2" s="4"/>
    </row>
    <row r="3" spans="1:43" s="5" customFormat="1" ht="18.75" x14ac:dyDescent="0.3">
      <c r="B3" s="5" t="s">
        <v>3</v>
      </c>
    </row>
    <row r="4" spans="1:43" s="5" customFormat="1" ht="18.75" x14ac:dyDescent="0.3">
      <c r="B4" s="6" t="s">
        <v>9</v>
      </c>
    </row>
    <row r="5" spans="1:43" s="5" customFormat="1" ht="18.75" x14ac:dyDescent="0.3">
      <c r="B5" s="5" t="s">
        <v>8</v>
      </c>
    </row>
    <row r="6" spans="1:43" x14ac:dyDescent="0.2">
      <c r="B6" s="7" t="s">
        <v>10</v>
      </c>
    </row>
    <row r="8" spans="1:43" ht="24" customHeight="1" x14ac:dyDescent="0.2">
      <c r="B8" s="8" t="s">
        <v>0</v>
      </c>
      <c r="C8" s="8">
        <v>1984</v>
      </c>
      <c r="D8" s="8">
        <v>1985</v>
      </c>
      <c r="E8" s="8">
        <v>1986</v>
      </c>
      <c r="F8" s="8">
        <v>1987</v>
      </c>
      <c r="G8" s="8">
        <v>1988</v>
      </c>
      <c r="H8" s="8">
        <v>1989</v>
      </c>
      <c r="I8" s="8">
        <v>1990</v>
      </c>
      <c r="J8" s="8">
        <v>1991</v>
      </c>
      <c r="K8" s="8">
        <v>1992</v>
      </c>
      <c r="L8" s="8">
        <v>1993</v>
      </c>
      <c r="M8" s="8">
        <v>1994</v>
      </c>
      <c r="N8" s="8">
        <v>1995</v>
      </c>
      <c r="O8" s="8">
        <v>1996</v>
      </c>
      <c r="P8" s="8">
        <v>1997</v>
      </c>
      <c r="Q8" s="8">
        <v>1998</v>
      </c>
      <c r="R8" s="8">
        <v>1999</v>
      </c>
      <c r="S8" s="8">
        <v>2000</v>
      </c>
      <c r="T8" s="8">
        <v>2001</v>
      </c>
      <c r="U8" s="8">
        <v>2002</v>
      </c>
      <c r="V8" s="8">
        <v>2003</v>
      </c>
      <c r="W8" s="8">
        <v>2004</v>
      </c>
      <c r="X8" s="8">
        <v>2005</v>
      </c>
      <c r="Y8" s="8">
        <v>2006</v>
      </c>
      <c r="Z8" s="8">
        <v>2007</v>
      </c>
      <c r="AA8" s="8">
        <v>2008</v>
      </c>
      <c r="AB8" s="8">
        <v>2009</v>
      </c>
      <c r="AC8" s="8">
        <v>2010</v>
      </c>
      <c r="AD8" s="8">
        <v>2011</v>
      </c>
      <c r="AE8" s="8">
        <v>2012</v>
      </c>
      <c r="AF8" s="8">
        <v>2013</v>
      </c>
      <c r="AG8" s="8">
        <v>2014</v>
      </c>
      <c r="AH8" s="8">
        <v>2015</v>
      </c>
      <c r="AI8" s="8">
        <v>2016</v>
      </c>
      <c r="AJ8" s="8">
        <v>2017</v>
      </c>
      <c r="AK8" s="8">
        <v>2018</v>
      </c>
      <c r="AL8" s="8">
        <v>2019</v>
      </c>
      <c r="AM8" s="8">
        <v>2020</v>
      </c>
      <c r="AN8" s="8">
        <v>2021</v>
      </c>
      <c r="AO8" s="8">
        <v>2022</v>
      </c>
      <c r="AP8" s="8">
        <v>2023</v>
      </c>
      <c r="AQ8" s="8">
        <v>2024</v>
      </c>
    </row>
    <row r="9" spans="1:43" s="9" customFormat="1" ht="18" customHeight="1" x14ac:dyDescent="0.2">
      <c r="B9" s="10" t="s">
        <v>11</v>
      </c>
      <c r="C9" s="11">
        <v>626.08538999999996</v>
      </c>
      <c r="D9" s="11">
        <v>480.19265999999999</v>
      </c>
      <c r="E9" s="11">
        <v>459.22991999999999</v>
      </c>
      <c r="F9" s="11">
        <v>360.38418000000001</v>
      </c>
      <c r="G9" s="11">
        <v>404.85902000000004</v>
      </c>
      <c r="H9" s="11">
        <v>414.80071999999996</v>
      </c>
      <c r="I9" s="11">
        <v>457.65457000000004</v>
      </c>
      <c r="J9" s="11">
        <v>412</v>
      </c>
      <c r="K9" s="11">
        <v>460.839</v>
      </c>
      <c r="L9" s="11">
        <v>536.14139</v>
      </c>
      <c r="M9" s="11">
        <v>557.82193999999993</v>
      </c>
      <c r="N9" s="11">
        <v>531.20329000000004</v>
      </c>
      <c r="O9" s="11">
        <v>592.4239</v>
      </c>
      <c r="P9" s="11">
        <v>667.29499999999996</v>
      </c>
      <c r="Q9" s="11">
        <v>657.12810000000002</v>
      </c>
      <c r="R9" s="11">
        <v>591.39588000000003</v>
      </c>
      <c r="S9" s="11">
        <v>626.59209999999996</v>
      </c>
      <c r="T9" s="11">
        <v>555.60149999999999</v>
      </c>
      <c r="U9" s="11">
        <v>596.75</v>
      </c>
      <c r="V9" s="11">
        <v>805.37</v>
      </c>
      <c r="W9" s="11">
        <v>974.48900000000003</v>
      </c>
      <c r="X9" s="11">
        <v>1164.779</v>
      </c>
      <c r="Y9" s="11">
        <v>1167.4960000000001</v>
      </c>
      <c r="Z9" s="11">
        <v>1224.2929999999999</v>
      </c>
      <c r="AA9" s="11">
        <v>1351.12</v>
      </c>
      <c r="AB9" s="11">
        <v>1419.26</v>
      </c>
      <c r="AC9" s="11">
        <v>1738.3920000000001</v>
      </c>
      <c r="AD9" s="11">
        <v>2241.1799999999998</v>
      </c>
      <c r="AE9" s="11">
        <v>3774.38</v>
      </c>
      <c r="AF9" s="11">
        <v>5447.4</v>
      </c>
      <c r="AG9" s="11">
        <v>5612.02</v>
      </c>
      <c r="AH9" s="11">
        <v>6971.93</v>
      </c>
      <c r="AI9" s="11">
        <v>12312.444402430003</v>
      </c>
      <c r="AJ9" s="11">
        <v>15838.5</v>
      </c>
      <c r="AK9" s="11">
        <v>28748.222631000001</v>
      </c>
      <c r="AL9" s="11">
        <v>36664.89451156</v>
      </c>
      <c r="AM9" s="11">
        <v>46872.133152382114</v>
      </c>
      <c r="AN9" s="11">
        <v>72762.000000000015</v>
      </c>
      <c r="AO9" s="11">
        <v>119294.78212034999</v>
      </c>
      <c r="AP9" s="11">
        <v>189894.89364507998</v>
      </c>
      <c r="AQ9" s="11">
        <v>828899.41576643765</v>
      </c>
    </row>
    <row r="10" spans="1:43" s="9" customFormat="1" ht="18" customHeight="1" x14ac:dyDescent="0.2">
      <c r="B10" s="10" t="s">
        <v>12</v>
      </c>
      <c r="C10" s="11">
        <v>0.35825000000000001</v>
      </c>
      <c r="D10" s="11">
        <v>0.25224999999999997</v>
      </c>
      <c r="E10" s="11">
        <v>0.64645000000000008</v>
      </c>
      <c r="F10" s="11">
        <v>0.50095000000000001</v>
      </c>
      <c r="G10" s="11">
        <v>0.50723000000000007</v>
      </c>
      <c r="H10" s="11">
        <v>0.19231000000000001</v>
      </c>
      <c r="I10" s="11">
        <v>0.46476999999999996</v>
      </c>
      <c r="J10" s="11">
        <v>1.724</v>
      </c>
      <c r="K10" s="11">
        <v>1.67059</v>
      </c>
      <c r="L10" s="11">
        <v>2.2481399999999998</v>
      </c>
      <c r="M10" s="11">
        <v>3.4416100000000003</v>
      </c>
      <c r="N10" s="11">
        <v>2.3421500000000002</v>
      </c>
      <c r="O10" s="11">
        <v>4.1929999999999996</v>
      </c>
      <c r="P10" s="11">
        <v>3.5103200000000001</v>
      </c>
      <c r="Q10" s="11">
        <v>3.8132199999999998</v>
      </c>
      <c r="R10" s="11">
        <v>3.5123600000000001</v>
      </c>
      <c r="S10" s="11">
        <v>4.4055299999999997</v>
      </c>
      <c r="T10" s="11">
        <v>4.1608400000000003</v>
      </c>
      <c r="U10" s="11">
        <v>3.4771999999999998</v>
      </c>
      <c r="V10" s="11">
        <v>5.6538699999999995</v>
      </c>
      <c r="W10" s="11">
        <v>6.5033500000000002</v>
      </c>
      <c r="X10" s="11">
        <v>6.52264</v>
      </c>
      <c r="Y10" s="11">
        <v>7.8544600000000004</v>
      </c>
      <c r="Z10" s="11">
        <v>9.4424899999999994</v>
      </c>
      <c r="AA10" s="11">
        <v>10.01873</v>
      </c>
      <c r="AB10" s="11">
        <v>10.654999999999999</v>
      </c>
      <c r="AC10" s="11">
        <v>11.977999999999998</v>
      </c>
      <c r="AD10" s="11">
        <v>14.45</v>
      </c>
      <c r="AE10" s="11">
        <v>15.98099</v>
      </c>
      <c r="AF10" s="11">
        <v>23.879529999999999</v>
      </c>
      <c r="AG10" s="11">
        <v>29.71528</v>
      </c>
      <c r="AH10" s="11">
        <v>35.759717999999999</v>
      </c>
      <c r="AI10" s="11">
        <v>45.897396309999998</v>
      </c>
      <c r="AJ10" s="11">
        <v>66.821084200000001</v>
      </c>
      <c r="AK10" s="11">
        <v>71.026765639999994</v>
      </c>
      <c r="AL10" s="11">
        <v>109.34975616000001</v>
      </c>
      <c r="AM10" s="11">
        <v>139.24144938999999</v>
      </c>
      <c r="AN10" s="11">
        <v>203.52860138</v>
      </c>
      <c r="AO10" s="11">
        <v>362</v>
      </c>
      <c r="AP10" s="11">
        <v>695.00299117999998</v>
      </c>
      <c r="AQ10" s="11">
        <v>2373.7532631700001</v>
      </c>
    </row>
    <row r="11" spans="1:43" s="9" customFormat="1" ht="18" customHeight="1" x14ac:dyDescent="0.2">
      <c r="B11" s="10" t="s">
        <v>13</v>
      </c>
      <c r="C11" s="11">
        <v>79.628009999999989</v>
      </c>
      <c r="D11" s="11">
        <v>66.690830000000005</v>
      </c>
      <c r="E11" s="11">
        <v>81.675529999999995</v>
      </c>
      <c r="F11" s="11">
        <v>69.137059999999991</v>
      </c>
      <c r="G11" s="11">
        <v>83.785149999999987</v>
      </c>
      <c r="H11" s="11">
        <v>56.470239999999997</v>
      </c>
      <c r="I11" s="11">
        <v>106.53124000000001</v>
      </c>
      <c r="J11" s="11">
        <v>116.4</v>
      </c>
      <c r="K11" s="11">
        <v>207.34100000000001</v>
      </c>
      <c r="L11" s="11">
        <v>213.4854</v>
      </c>
      <c r="M11" s="11">
        <v>232.875</v>
      </c>
      <c r="N11" s="11">
        <v>241.1763</v>
      </c>
      <c r="O11" s="11">
        <v>245.59051000000002</v>
      </c>
      <c r="P11" s="11">
        <v>250.48056</v>
      </c>
      <c r="Q11" s="11">
        <v>285.83383000000003</v>
      </c>
      <c r="R11" s="11">
        <v>274.60614000000004</v>
      </c>
      <c r="S11" s="11">
        <v>204.63266000000002</v>
      </c>
      <c r="T11" s="11">
        <v>173.51</v>
      </c>
      <c r="U11" s="11">
        <v>172.06926000000001</v>
      </c>
      <c r="V11" s="11">
        <v>278.62076000000002</v>
      </c>
      <c r="W11" s="11">
        <v>296.08428999999995</v>
      </c>
      <c r="X11" s="11">
        <v>263.48197999999996</v>
      </c>
      <c r="Y11" s="11">
        <v>288.81513000000001</v>
      </c>
      <c r="Z11" s="11">
        <v>289.53699999999998</v>
      </c>
      <c r="AA11" s="11">
        <v>351.28113000000002</v>
      </c>
      <c r="AB11" s="11">
        <v>360.91590000000002</v>
      </c>
      <c r="AC11" s="11">
        <v>416.33641</v>
      </c>
      <c r="AD11" s="11">
        <v>465.988</v>
      </c>
      <c r="AE11" s="11">
        <v>665.798</v>
      </c>
      <c r="AF11" s="11">
        <v>841.346</v>
      </c>
      <c r="AG11" s="11">
        <v>1189.4690600000001</v>
      </c>
      <c r="AH11" s="11">
        <v>1595.1130000000003</v>
      </c>
      <c r="AI11" s="11">
        <v>2096.2828840000002</v>
      </c>
      <c r="AJ11" s="11">
        <v>3781.6167093416907</v>
      </c>
      <c r="AK11" s="11">
        <v>5461.0738680000004</v>
      </c>
      <c r="AL11" s="11">
        <v>8189.5708795800001</v>
      </c>
      <c r="AM11" s="11">
        <v>12860.868837152713</v>
      </c>
      <c r="AN11" s="11">
        <v>16435.230680999997</v>
      </c>
      <c r="AO11" s="11">
        <v>23515.877300243734</v>
      </c>
      <c r="AP11" s="11">
        <v>35134.326947639944</v>
      </c>
      <c r="AQ11" s="11">
        <v>79789.275655999998</v>
      </c>
    </row>
    <row r="12" spans="1:43" s="9" customFormat="1" ht="18" customHeight="1" x14ac:dyDescent="0.2">
      <c r="B12" s="10" t="s">
        <v>14</v>
      </c>
      <c r="C12" s="11">
        <v>3.89303</v>
      </c>
      <c r="D12" s="11">
        <v>3.7494999999999998</v>
      </c>
      <c r="E12" s="11">
        <v>6.9261699999999999</v>
      </c>
      <c r="F12" s="11">
        <v>7.8382700000000005</v>
      </c>
      <c r="G12" s="11">
        <v>4.8350900000000001</v>
      </c>
      <c r="H12" s="11">
        <v>2.2359400000000003</v>
      </c>
      <c r="I12" s="11">
        <v>6.3603000000000005</v>
      </c>
      <c r="J12" s="11">
        <v>6.9606000000000003</v>
      </c>
      <c r="K12" s="11">
        <v>10.069900000000001</v>
      </c>
      <c r="L12" s="11">
        <v>11.733799999999999</v>
      </c>
      <c r="M12" s="11">
        <v>10.132610000000001</v>
      </c>
      <c r="N12" s="11">
        <v>8.7252800000000015</v>
      </c>
      <c r="O12" s="11">
        <v>8.8766299999999987</v>
      </c>
      <c r="P12" s="11">
        <v>10.291129999999999</v>
      </c>
      <c r="Q12" s="11">
        <v>7.4789899999999996</v>
      </c>
      <c r="R12" s="11">
        <v>6.7401400000000002</v>
      </c>
      <c r="S12" s="11">
        <v>11.762549999999999</v>
      </c>
      <c r="T12" s="11">
        <v>12.470610000000001</v>
      </c>
      <c r="U12" s="11">
        <v>10.65512</v>
      </c>
      <c r="V12" s="11">
        <v>27.96482</v>
      </c>
      <c r="W12" s="11">
        <v>15.155670000000001</v>
      </c>
      <c r="X12" s="11">
        <v>26.12304</v>
      </c>
      <c r="Y12" s="11">
        <v>34.394400000000005</v>
      </c>
      <c r="Z12" s="11">
        <v>26.78</v>
      </c>
      <c r="AA12" s="11">
        <v>29.2</v>
      </c>
      <c r="AB12" s="11">
        <v>22.67</v>
      </c>
      <c r="AC12" s="11">
        <v>34.71</v>
      </c>
      <c r="AD12" s="11">
        <v>48.09</v>
      </c>
      <c r="AE12" s="11">
        <v>56.19</v>
      </c>
      <c r="AF12" s="11">
        <v>51.268000000000001</v>
      </c>
      <c r="AG12" s="11">
        <v>87.451999999999998</v>
      </c>
      <c r="AH12" s="11">
        <v>118.67000000000002</v>
      </c>
      <c r="AI12" s="11">
        <v>153.53</v>
      </c>
      <c r="AJ12" s="11">
        <v>206.90000000000003</v>
      </c>
      <c r="AK12" s="11">
        <v>304.70870987000001</v>
      </c>
      <c r="AL12" s="11">
        <v>413.83</v>
      </c>
      <c r="AM12" s="11">
        <v>479.72</v>
      </c>
      <c r="AN12" s="11">
        <v>800.45</v>
      </c>
      <c r="AO12" s="11">
        <v>527.64</v>
      </c>
      <c r="AP12" s="11">
        <v>1578.41</v>
      </c>
      <c r="AQ12" s="11">
        <v>4840.2200000000012</v>
      </c>
    </row>
    <row r="13" spans="1:43" s="9" customFormat="1" ht="18" customHeight="1" x14ac:dyDescent="0.2">
      <c r="B13" s="10" t="s">
        <v>15</v>
      </c>
      <c r="C13" s="11">
        <v>2.5794299999999999</v>
      </c>
      <c r="D13" s="11">
        <v>2.302</v>
      </c>
      <c r="E13" s="11">
        <v>0.61448000000000003</v>
      </c>
      <c r="F13" s="11">
        <v>2.8648000000000002</v>
      </c>
      <c r="G13" s="11">
        <v>1.5010899999999998</v>
      </c>
      <c r="H13" s="11">
        <v>0.76567999999999992</v>
      </c>
      <c r="I13" s="11">
        <v>1.8881600000000001</v>
      </c>
      <c r="J13" s="11">
        <v>1.3882099999999999</v>
      </c>
      <c r="K13" s="11">
        <v>1.5089999999999999</v>
      </c>
      <c r="L13" s="11">
        <v>1.54878</v>
      </c>
      <c r="M13" s="11">
        <v>2.738</v>
      </c>
      <c r="N13" s="11">
        <v>3.1077600000000003</v>
      </c>
      <c r="O13" s="11">
        <v>3.0901700000000001</v>
      </c>
      <c r="P13" s="11">
        <v>2.6697100000000002</v>
      </c>
      <c r="Q13" s="11">
        <v>2.1758999999999999</v>
      </c>
      <c r="R13" s="11">
        <v>1.9597</v>
      </c>
      <c r="S13" s="11">
        <v>1.6654100000000001</v>
      </c>
      <c r="T13" s="11">
        <v>1.6904999999999999</v>
      </c>
      <c r="U13" s="11">
        <v>2.3940999999999999</v>
      </c>
      <c r="V13" s="11">
        <v>4.2616999999999994</v>
      </c>
      <c r="W13" s="11">
        <v>3.4579</v>
      </c>
      <c r="X13" s="11">
        <v>2.9639000000000002</v>
      </c>
      <c r="Y13" s="11">
        <v>4.1432700000000002</v>
      </c>
      <c r="Z13" s="11">
        <v>6.6651800000000003</v>
      </c>
      <c r="AA13" s="11">
        <v>4.06935</v>
      </c>
      <c r="AB13" s="11">
        <v>3.3221700000000003</v>
      </c>
      <c r="AC13" s="11">
        <v>5.4691299999999998</v>
      </c>
      <c r="AD13" s="11">
        <v>4.9538500000000001</v>
      </c>
      <c r="AE13" s="11">
        <v>15.536020000000001</v>
      </c>
      <c r="AF13" s="11">
        <v>26.77186</v>
      </c>
      <c r="AG13" s="11">
        <v>15.971245369999998</v>
      </c>
      <c r="AH13" s="11">
        <v>38.993450000000003</v>
      </c>
      <c r="AI13" s="11">
        <v>47.8643</v>
      </c>
      <c r="AJ13" s="11">
        <v>59.060310000000001</v>
      </c>
      <c r="AK13" s="11">
        <v>67.83</v>
      </c>
      <c r="AL13" s="11">
        <v>69.03245150965131</v>
      </c>
      <c r="AM13" s="11">
        <v>118.23749462197985</v>
      </c>
      <c r="AN13" s="11">
        <v>187.44248116999998</v>
      </c>
      <c r="AO13" s="11">
        <v>150.74533338000003</v>
      </c>
      <c r="AP13" s="11">
        <v>153.80266474000001</v>
      </c>
      <c r="AQ13" s="11">
        <v>281.39514368000005</v>
      </c>
    </row>
    <row r="14" spans="1:43" s="9" customFormat="1" ht="18" customHeight="1" x14ac:dyDescent="0.2">
      <c r="B14" s="10" t="s">
        <v>16</v>
      </c>
      <c r="C14" s="11">
        <v>3.2720599999999997</v>
      </c>
      <c r="D14" s="11">
        <v>0.64463999999999999</v>
      </c>
      <c r="E14" s="11">
        <v>2.8628200000000001</v>
      </c>
      <c r="F14" s="11">
        <v>0.71698000000000006</v>
      </c>
      <c r="G14" s="11">
        <v>1.79647</v>
      </c>
      <c r="H14" s="11">
        <v>1.03681</v>
      </c>
      <c r="I14" s="11">
        <v>0.30386000000000002</v>
      </c>
      <c r="J14" s="11">
        <v>9.1439999999999994E-2</v>
      </c>
      <c r="K14" s="11">
        <v>0.10981999999999999</v>
      </c>
      <c r="L14" s="11">
        <v>0.11376</v>
      </c>
      <c r="M14" s="11">
        <v>0.10809999999999999</v>
      </c>
      <c r="N14" s="11">
        <v>0.64816999999999991</v>
      </c>
      <c r="O14" s="11">
        <v>0.69522000000000006</v>
      </c>
      <c r="P14" s="11">
        <v>7.084E-2</v>
      </c>
      <c r="Q14" s="11">
        <v>0.10762000000000001</v>
      </c>
      <c r="R14" s="11">
        <v>5.398E-2</v>
      </c>
      <c r="S14" s="11">
        <v>2.768E-2</v>
      </c>
      <c r="T14" s="11">
        <v>2.8300000000000001E-3</v>
      </c>
      <c r="U14" s="11">
        <v>1.9809999999999998E-2</v>
      </c>
      <c r="V14" s="11">
        <v>2.3019999999999999E-2</v>
      </c>
      <c r="W14" s="11">
        <v>2.7780000000000003E-2</v>
      </c>
      <c r="X14" s="11">
        <v>3.984E-2</v>
      </c>
      <c r="Y14" s="11">
        <v>0.26127999999999996</v>
      </c>
      <c r="Z14" s="11">
        <v>4.9399999999999999E-2</v>
      </c>
      <c r="AA14" s="11">
        <v>3.022E-2</v>
      </c>
      <c r="AB14" s="11">
        <v>2.3629999999999998E-2</v>
      </c>
      <c r="AC14" s="11">
        <v>1.98E-3</v>
      </c>
      <c r="AD14" s="11">
        <v>2.3E-3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24.198783210000002</v>
      </c>
      <c r="AO14" s="11">
        <v>41.749495759999995</v>
      </c>
      <c r="AP14" s="11">
        <v>5.9362907599999986</v>
      </c>
      <c r="AQ14" s="11">
        <v>134.45300503000001</v>
      </c>
    </row>
    <row r="15" spans="1:43" s="9" customFormat="1" ht="18" customHeight="1" x14ac:dyDescent="0.2">
      <c r="B15" s="10" t="s">
        <v>17</v>
      </c>
      <c r="C15" s="11">
        <v>29.878419999999998</v>
      </c>
      <c r="D15" s="11">
        <v>25.181509999999999</v>
      </c>
      <c r="E15" s="11">
        <v>42.379280000000001</v>
      </c>
      <c r="F15" s="11">
        <v>28.82328</v>
      </c>
      <c r="G15" s="11">
        <v>32.795410000000004</v>
      </c>
      <c r="H15" s="11">
        <v>27.211369999999999</v>
      </c>
      <c r="I15" s="11">
        <v>38.831739999999996</v>
      </c>
      <c r="J15" s="11">
        <v>27.7669</v>
      </c>
      <c r="K15" s="11">
        <v>43.338769999999997</v>
      </c>
      <c r="L15" s="11">
        <v>56.054169999999999</v>
      </c>
      <c r="M15" s="11">
        <v>68.044039999999995</v>
      </c>
      <c r="N15" s="11">
        <v>74.832789999999989</v>
      </c>
      <c r="O15" s="11">
        <v>66.173330000000007</v>
      </c>
      <c r="P15" s="11">
        <v>63.182400000000001</v>
      </c>
      <c r="Q15" s="11">
        <v>66.859880000000004</v>
      </c>
      <c r="R15" s="11">
        <v>62.370429999999999</v>
      </c>
      <c r="S15" s="11">
        <v>55.347529999999999</v>
      </c>
      <c r="T15" s="11">
        <v>59.804749999999999</v>
      </c>
      <c r="U15" s="11">
        <v>62.524459999999998</v>
      </c>
      <c r="V15" s="11">
        <v>84.386250000000004</v>
      </c>
      <c r="W15" s="11">
        <v>107.18209</v>
      </c>
      <c r="X15" s="11">
        <v>121.10246000000001</v>
      </c>
      <c r="Y15" s="11">
        <v>132.86586</v>
      </c>
      <c r="Z15" s="11">
        <v>141.74</v>
      </c>
      <c r="AA15" s="11">
        <v>135.06</v>
      </c>
      <c r="AB15" s="11">
        <v>151.01</v>
      </c>
      <c r="AC15" s="11">
        <v>240.66</v>
      </c>
      <c r="AD15" s="11">
        <v>331.13</v>
      </c>
      <c r="AE15" s="11">
        <v>746.71</v>
      </c>
      <c r="AF15" s="11">
        <v>975.81</v>
      </c>
      <c r="AG15" s="11">
        <v>1376.38</v>
      </c>
      <c r="AH15" s="11">
        <v>1433.0240263599999</v>
      </c>
      <c r="AI15" s="11">
        <v>1998.3</v>
      </c>
      <c r="AJ15" s="11">
        <v>2500.35</v>
      </c>
      <c r="AK15" s="11">
        <v>2927.1099999999997</v>
      </c>
      <c r="AL15" s="11">
        <v>5041.84</v>
      </c>
      <c r="AM15" s="11">
        <v>5697.0199999999986</v>
      </c>
      <c r="AN15" s="11">
        <v>9055.2099999999991</v>
      </c>
      <c r="AO15" s="11">
        <v>12179.16</v>
      </c>
      <c r="AP15" s="11">
        <v>18803.34</v>
      </c>
      <c r="AQ15" s="11">
        <v>52093.700000000004</v>
      </c>
    </row>
    <row r="16" spans="1:43" s="9" customFormat="1" ht="18" customHeight="1" x14ac:dyDescent="0.2">
      <c r="B16" s="10" t="s">
        <v>18</v>
      </c>
      <c r="C16" s="11">
        <v>1.4569000000000001</v>
      </c>
      <c r="D16" s="11">
        <v>1.52596</v>
      </c>
      <c r="E16" s="11">
        <v>2.0174699999999999</v>
      </c>
      <c r="F16" s="11">
        <v>0.99094000000000004</v>
      </c>
      <c r="G16" s="11">
        <v>0.85671000000000008</v>
      </c>
      <c r="H16" s="11">
        <v>0.31430000000000002</v>
      </c>
      <c r="I16" s="11">
        <v>1.0741099999999999</v>
      </c>
      <c r="J16" s="11">
        <v>1.3603599999999998</v>
      </c>
      <c r="K16" s="11">
        <v>1.65</v>
      </c>
      <c r="L16" s="11">
        <v>1.56104</v>
      </c>
      <c r="M16" s="11">
        <v>1.0644200000000001</v>
      </c>
      <c r="N16" s="11">
        <v>0.70833000000000002</v>
      </c>
      <c r="O16" s="11">
        <v>0.79918</v>
      </c>
      <c r="P16" s="11">
        <v>0.93937000000000004</v>
      </c>
      <c r="Q16" s="11">
        <v>1.0246500000000001</v>
      </c>
      <c r="R16" s="11">
        <v>0.89128999999999992</v>
      </c>
      <c r="S16" s="11">
        <v>0.93067</v>
      </c>
      <c r="T16" s="11">
        <v>1.3191600000000001</v>
      </c>
      <c r="U16" s="11">
        <v>1.4547399999999999</v>
      </c>
      <c r="V16" s="11">
        <v>0.97287999999999997</v>
      </c>
      <c r="W16" s="11">
        <v>1.3401700000000001</v>
      </c>
      <c r="X16" s="11">
        <v>1.48037</v>
      </c>
      <c r="Y16" s="11">
        <v>0.86584000000000005</v>
      </c>
      <c r="Z16" s="11">
        <v>2.1715100000000001</v>
      </c>
      <c r="AA16" s="11">
        <v>2.2312600000000002</v>
      </c>
      <c r="AB16" s="11">
        <v>2.1615000000000002</v>
      </c>
      <c r="AC16" s="11">
        <v>2.5886799999999996</v>
      </c>
      <c r="AD16" s="11">
        <v>2.68025</v>
      </c>
      <c r="AE16" s="11">
        <v>3.4139899999999996</v>
      </c>
      <c r="AF16" s="11">
        <v>9.9783500000000007</v>
      </c>
      <c r="AG16" s="11">
        <v>14.87316</v>
      </c>
      <c r="AH16" s="11">
        <v>21.354830270000001</v>
      </c>
      <c r="AI16" s="11">
        <v>28.589521210000001</v>
      </c>
      <c r="AJ16" s="11">
        <v>46.996507959999995</v>
      </c>
      <c r="AK16" s="11">
        <v>50.635185119999996</v>
      </c>
      <c r="AL16" s="11">
        <v>53.144891270000002</v>
      </c>
      <c r="AM16" s="11">
        <v>60.776850200000005</v>
      </c>
      <c r="AN16" s="11">
        <v>116.03395318000001</v>
      </c>
      <c r="AO16" s="11">
        <v>138.97886037999999</v>
      </c>
      <c r="AP16" s="11">
        <v>162.59025965000001</v>
      </c>
      <c r="AQ16" s="11">
        <v>604.51660772000002</v>
      </c>
    </row>
    <row r="17" spans="2:43" s="9" customFormat="1" ht="18" customHeight="1" x14ac:dyDescent="0.2">
      <c r="B17" s="10" t="s">
        <v>19</v>
      </c>
      <c r="C17" s="11">
        <v>2.4839000000000002</v>
      </c>
      <c r="D17" s="11">
        <v>2.3917100000000002</v>
      </c>
      <c r="E17" s="11">
        <v>2.5591300000000001</v>
      </c>
      <c r="F17" s="11">
        <v>3.0479499999999997</v>
      </c>
      <c r="G17" s="11">
        <v>3.5522300000000002</v>
      </c>
      <c r="H17" s="11">
        <v>3.39452</v>
      </c>
      <c r="I17" s="11">
        <v>3.6241999999999996</v>
      </c>
      <c r="J17" s="11">
        <v>5.665</v>
      </c>
      <c r="K17" s="11">
        <v>6.6769999999999996</v>
      </c>
      <c r="L17" s="11">
        <v>9.6597999999999988</v>
      </c>
      <c r="M17" s="11">
        <v>10.207649999999999</v>
      </c>
      <c r="N17" s="11">
        <v>8.4999500000000001</v>
      </c>
      <c r="O17" s="11">
        <v>9.4330599999999993</v>
      </c>
      <c r="P17" s="11">
        <v>8.2209799999999991</v>
      </c>
      <c r="Q17" s="11">
        <v>7.8016699999999997</v>
      </c>
      <c r="R17" s="11">
        <v>7.5611300000000004</v>
      </c>
      <c r="S17" s="11">
        <v>7.0254200000000004</v>
      </c>
      <c r="T17" s="11">
        <v>6.2174399999999999</v>
      </c>
      <c r="U17" s="11">
        <v>6.2597500000000004</v>
      </c>
      <c r="V17" s="11">
        <v>7.4929499999999996</v>
      </c>
      <c r="W17" s="11">
        <v>7.3736699999999997</v>
      </c>
      <c r="X17" s="11">
        <v>7.49</v>
      </c>
      <c r="Y17" s="11">
        <v>10.0709</v>
      </c>
      <c r="Z17" s="11">
        <v>10.36</v>
      </c>
      <c r="AA17" s="11">
        <v>10.71583</v>
      </c>
      <c r="AB17" s="11">
        <v>11.9</v>
      </c>
      <c r="AC17" s="11">
        <v>31.66</v>
      </c>
      <c r="AD17" s="11">
        <v>36.840000000000003</v>
      </c>
      <c r="AE17" s="11">
        <v>38.197499999999998</v>
      </c>
      <c r="AF17" s="11">
        <v>54.7</v>
      </c>
      <c r="AG17" s="11">
        <v>82.22</v>
      </c>
      <c r="AH17" s="11">
        <v>97.884228239999999</v>
      </c>
      <c r="AI17" s="11">
        <v>131.97911716999999</v>
      </c>
      <c r="AJ17" s="11">
        <v>182.45555886999998</v>
      </c>
      <c r="AK17" s="11">
        <v>237.52332002999998</v>
      </c>
      <c r="AL17" s="11">
        <v>326.42024629000002</v>
      </c>
      <c r="AM17" s="11">
        <v>436.20231413000005</v>
      </c>
      <c r="AN17" s="11">
        <v>614.62142797000001</v>
      </c>
      <c r="AO17" s="11">
        <v>940.77092489000006</v>
      </c>
      <c r="AP17" s="11">
        <v>1449.9284068300001</v>
      </c>
      <c r="AQ17" s="11">
        <v>4045.31147573</v>
      </c>
    </row>
    <row r="18" spans="2:43" s="9" customFormat="1" ht="18" customHeight="1" x14ac:dyDescent="0.2">
      <c r="B18" s="10" t="s">
        <v>20</v>
      </c>
      <c r="C18" s="11">
        <v>6.4246999999999996</v>
      </c>
      <c r="D18" s="11">
        <v>8.149890000000001</v>
      </c>
      <c r="E18" s="11">
        <v>10.22978</v>
      </c>
      <c r="F18" s="11">
        <v>10.26497</v>
      </c>
      <c r="G18" s="11">
        <v>9.1752199999999995</v>
      </c>
      <c r="H18" s="11">
        <v>7.5256999999999996</v>
      </c>
      <c r="I18" s="11">
        <v>12.66901</v>
      </c>
      <c r="J18" s="11">
        <v>13.2356</v>
      </c>
      <c r="K18" s="11">
        <v>12.765969999999999</v>
      </c>
      <c r="L18" s="11">
        <v>13.185709999999998</v>
      </c>
      <c r="M18" s="11">
        <v>14.74587</v>
      </c>
      <c r="N18" s="11">
        <v>14.324389999999999</v>
      </c>
      <c r="O18" s="11">
        <v>14.76423</v>
      </c>
      <c r="P18" s="11">
        <v>15.83774</v>
      </c>
      <c r="Q18" s="11">
        <v>18.388830000000002</v>
      </c>
      <c r="R18" s="11">
        <v>17.552589999999999</v>
      </c>
      <c r="S18" s="11">
        <v>15.9916</v>
      </c>
      <c r="T18" s="11">
        <v>14.083690000000001</v>
      </c>
      <c r="U18" s="11">
        <v>19.02702</v>
      </c>
      <c r="V18" s="11">
        <v>26.684229999999999</v>
      </c>
      <c r="W18" s="11">
        <v>28.407109999999999</v>
      </c>
      <c r="X18" s="11">
        <v>37.275790000000001</v>
      </c>
      <c r="Y18" s="11">
        <v>38.511859999999999</v>
      </c>
      <c r="Z18" s="11">
        <v>42.67633</v>
      </c>
      <c r="AA18" s="11">
        <v>47.642467804166657</v>
      </c>
      <c r="AB18" s="11">
        <v>42.314769480000002</v>
      </c>
      <c r="AC18" s="11">
        <v>53.255178030000003</v>
      </c>
      <c r="AD18" s="11">
        <v>74.404740000000004</v>
      </c>
      <c r="AE18" s="11">
        <v>94.090997020000003</v>
      </c>
      <c r="AF18" s="11">
        <v>154.04828917999998</v>
      </c>
      <c r="AG18" s="11">
        <v>205.65210776000001</v>
      </c>
      <c r="AH18" s="11">
        <v>272.82912028999999</v>
      </c>
      <c r="AI18" s="11">
        <v>434.52189508000009</v>
      </c>
      <c r="AJ18" s="11">
        <v>589.4082165100001</v>
      </c>
      <c r="AK18" s="11">
        <v>924.39700454000013</v>
      </c>
      <c r="AL18" s="11">
        <v>1226.0294670799999</v>
      </c>
      <c r="AM18" s="11">
        <v>2100.873012776507</v>
      </c>
      <c r="AN18" s="11">
        <v>2595.5</v>
      </c>
      <c r="AO18" s="11">
        <v>4175.23902296706</v>
      </c>
      <c r="AP18" s="11">
        <v>6001.4918320925917</v>
      </c>
      <c r="AQ18" s="11">
        <v>0</v>
      </c>
    </row>
    <row r="19" spans="2:43" s="9" customFormat="1" ht="18" customHeight="1" x14ac:dyDescent="0.2">
      <c r="B19" s="10" t="s">
        <v>21</v>
      </c>
      <c r="C19" s="11">
        <v>0.45379000000000003</v>
      </c>
      <c r="D19" s="11">
        <v>0.67266999999999999</v>
      </c>
      <c r="E19" s="11">
        <v>0.58428000000000002</v>
      </c>
      <c r="F19" s="11">
        <v>0.71775999999999995</v>
      </c>
      <c r="G19" s="11">
        <v>0.43807999999999997</v>
      </c>
      <c r="H19" s="11">
        <v>0.14155000000000001</v>
      </c>
      <c r="I19" s="11">
        <v>0.55415999999999999</v>
      </c>
      <c r="J19" s="11">
        <v>0.91389999999999993</v>
      </c>
      <c r="K19" s="11">
        <v>1.9031</v>
      </c>
      <c r="L19" s="11">
        <v>2.6309200000000001</v>
      </c>
      <c r="M19" s="11">
        <v>1.95705</v>
      </c>
      <c r="N19" s="11">
        <v>1.43956</v>
      </c>
      <c r="O19" s="11">
        <v>2.2821199999999999</v>
      </c>
      <c r="P19" s="11">
        <v>3.3076300000000001</v>
      </c>
      <c r="Q19" s="11">
        <v>1.37069</v>
      </c>
      <c r="R19" s="11">
        <v>1.47394</v>
      </c>
      <c r="S19" s="11">
        <v>1.5891600000000001</v>
      </c>
      <c r="T19" s="11">
        <v>2.8977499999999998</v>
      </c>
      <c r="U19" s="11">
        <v>1.6702000000000001</v>
      </c>
      <c r="V19" s="11">
        <v>2.7305300000000003</v>
      </c>
      <c r="W19" s="11">
        <v>3.4792199999999998</v>
      </c>
      <c r="X19" s="11">
        <v>3.68343</v>
      </c>
      <c r="Y19" s="11">
        <v>4.22</v>
      </c>
      <c r="Z19" s="11">
        <v>3.47723</v>
      </c>
      <c r="AA19" s="11">
        <v>3.7662</v>
      </c>
      <c r="AB19" s="11">
        <v>3.5940700000000003</v>
      </c>
      <c r="AC19" s="11">
        <v>4.97</v>
      </c>
      <c r="AD19" s="11">
        <v>4.92448</v>
      </c>
      <c r="AE19" s="11">
        <v>5.2772399999999999</v>
      </c>
      <c r="AF19" s="11">
        <v>5.0599999999999996</v>
      </c>
      <c r="AG19" s="11">
        <v>12.78</v>
      </c>
      <c r="AH19" s="11">
        <v>16.692188130000002</v>
      </c>
      <c r="AI19" s="11">
        <v>19.495161710000001</v>
      </c>
      <c r="AJ19" s="11">
        <v>27.943024470000001</v>
      </c>
      <c r="AK19" s="11">
        <v>32.176960700000002</v>
      </c>
      <c r="AL19" s="11">
        <v>49.3847138</v>
      </c>
      <c r="AM19" s="11">
        <v>48.167784380000001</v>
      </c>
      <c r="AN19" s="11">
        <v>85.266551950000007</v>
      </c>
      <c r="AO19" s="11">
        <v>160.02411293</v>
      </c>
      <c r="AP19" s="11">
        <v>263.74865061999998</v>
      </c>
      <c r="AQ19" s="11">
        <v>1146.1018917599999</v>
      </c>
    </row>
    <row r="20" spans="2:43" s="9" customFormat="1" ht="18" customHeight="1" x14ac:dyDescent="0.2">
      <c r="B20" s="10" t="s">
        <v>22</v>
      </c>
      <c r="C20" s="11">
        <v>11.9657</v>
      </c>
      <c r="D20" s="11">
        <v>15.6676</v>
      </c>
      <c r="E20" s="11">
        <v>21.014710000000001</v>
      </c>
      <c r="F20" s="11">
        <v>20.221070000000001</v>
      </c>
      <c r="G20" s="11">
        <v>21.345419999999997</v>
      </c>
      <c r="H20" s="11">
        <v>17.716660000000001</v>
      </c>
      <c r="I20" s="11">
        <v>20.4071</v>
      </c>
      <c r="J20" s="11">
        <v>25.9</v>
      </c>
      <c r="K20" s="11">
        <v>31.2135</v>
      </c>
      <c r="L20" s="11">
        <v>38.096580000000003</v>
      </c>
      <c r="M20" s="11">
        <v>55.951320000000003</v>
      </c>
      <c r="N20" s="11">
        <v>34.884509999999999</v>
      </c>
      <c r="O20" s="11">
        <v>34.49953</v>
      </c>
      <c r="P20" s="11">
        <v>47.97</v>
      </c>
      <c r="Q20" s="11">
        <v>52.88693</v>
      </c>
      <c r="R20" s="11">
        <v>43.473790000000001</v>
      </c>
      <c r="S20" s="11">
        <v>45.488959999999999</v>
      </c>
      <c r="T20" s="11">
        <v>49.179019999999994</v>
      </c>
      <c r="U20" s="11">
        <v>36.82</v>
      </c>
      <c r="V20" s="11">
        <v>63.611370000000001</v>
      </c>
      <c r="W20" s="11">
        <v>75.328800000000001</v>
      </c>
      <c r="X20" s="11">
        <v>86.225340000000003</v>
      </c>
      <c r="Y20" s="11">
        <v>98.49</v>
      </c>
      <c r="Z20" s="11">
        <v>114.63628999999999</v>
      </c>
      <c r="AA20" s="11">
        <v>125.23</v>
      </c>
      <c r="AB20" s="11">
        <v>132.94</v>
      </c>
      <c r="AC20" s="11">
        <v>141</v>
      </c>
      <c r="AD20" s="11">
        <v>180.17</v>
      </c>
      <c r="AE20" s="11">
        <v>228.32</v>
      </c>
      <c r="AF20" s="11">
        <v>282.33</v>
      </c>
      <c r="AG20" s="11">
        <v>386.78</v>
      </c>
      <c r="AH20" s="11">
        <v>499.21999999999991</v>
      </c>
      <c r="AI20" s="11">
        <v>664.89496199999996</v>
      </c>
      <c r="AJ20" s="11">
        <v>917.86999999999989</v>
      </c>
      <c r="AK20" s="11">
        <v>1303.4205384100001</v>
      </c>
      <c r="AL20" s="11">
        <v>1658.2</v>
      </c>
      <c r="AM20" s="11">
        <v>2192.4899999999998</v>
      </c>
      <c r="AN20" s="11">
        <v>3157.2699999999995</v>
      </c>
      <c r="AO20" s="11">
        <v>4753.8726581200008</v>
      </c>
      <c r="AP20" s="11">
        <v>9440.8999999999978</v>
      </c>
      <c r="AQ20" s="11">
        <v>27290.831935120004</v>
      </c>
    </row>
    <row r="21" spans="2:43" s="9" customFormat="1" ht="18" customHeight="1" x14ac:dyDescent="0.2">
      <c r="B21" s="10" t="s">
        <v>23</v>
      </c>
      <c r="C21" s="11">
        <v>3.2720599999999997</v>
      </c>
      <c r="D21" s="11">
        <v>1.86853</v>
      </c>
      <c r="E21" s="11">
        <v>5.2496800000000006</v>
      </c>
      <c r="F21" s="11">
        <v>4.8012700000000006</v>
      </c>
      <c r="G21" s="11">
        <v>2.5054099999999999</v>
      </c>
      <c r="H21" s="11">
        <v>2.2709999999999999</v>
      </c>
      <c r="I21" s="11">
        <v>4.93</v>
      </c>
      <c r="J21" s="11">
        <v>4.8541499999999997</v>
      </c>
      <c r="K21" s="11">
        <v>11.734999999999999</v>
      </c>
      <c r="L21" s="11">
        <v>9.9063999999999997</v>
      </c>
      <c r="M21" s="11">
        <v>11.776899999999999</v>
      </c>
      <c r="N21" s="11">
        <v>11.0182</v>
      </c>
      <c r="O21" s="11">
        <v>10.933729999999999</v>
      </c>
      <c r="P21" s="11">
        <v>12.5106</v>
      </c>
      <c r="Q21" s="11">
        <v>13.49794</v>
      </c>
      <c r="R21" s="11">
        <v>13.801500000000001</v>
      </c>
      <c r="S21" s="11">
        <v>15.96992</v>
      </c>
      <c r="T21" s="11">
        <v>11.701700000000001</v>
      </c>
      <c r="U21" s="11">
        <v>14.710379999999999</v>
      </c>
      <c r="V21" s="11">
        <v>17.131959999999999</v>
      </c>
      <c r="W21" s="11">
        <v>24.46773</v>
      </c>
      <c r="X21" s="11">
        <v>26.52</v>
      </c>
      <c r="Y21" s="11">
        <v>31.567490000000003</v>
      </c>
      <c r="Z21" s="11">
        <v>32.51</v>
      </c>
      <c r="AA21" s="11">
        <v>34.36</v>
      </c>
      <c r="AB21" s="11">
        <v>29.15</v>
      </c>
      <c r="AC21" s="11">
        <v>34.700000000000003</v>
      </c>
      <c r="AD21" s="11">
        <v>41.424999999999997</v>
      </c>
      <c r="AE21" s="11">
        <v>56.048940000000002</v>
      </c>
      <c r="AF21" s="11">
        <v>68.21553999999999</v>
      </c>
      <c r="AG21" s="11">
        <v>103.925</v>
      </c>
      <c r="AH21" s="11">
        <v>101.34007235000001</v>
      </c>
      <c r="AI21" s="11">
        <v>129.71</v>
      </c>
      <c r="AJ21" s="11">
        <v>142</v>
      </c>
      <c r="AK21" s="11">
        <v>195.83925856999991</v>
      </c>
      <c r="AL21" s="11">
        <v>283.28814851999999</v>
      </c>
      <c r="AM21" s="11">
        <v>469.34198948999995</v>
      </c>
      <c r="AN21" s="11">
        <v>797.8654865699998</v>
      </c>
      <c r="AO21" s="11">
        <v>1454.8999999999994</v>
      </c>
      <c r="AP21" s="11">
        <v>2569.5766925600001</v>
      </c>
      <c r="AQ21" s="11">
        <v>6262.6235054600002</v>
      </c>
    </row>
    <row r="22" spans="2:43" s="9" customFormat="1" ht="18" customHeight="1" x14ac:dyDescent="0.2">
      <c r="B22" s="10" t="s">
        <v>24</v>
      </c>
      <c r="C22" s="11">
        <v>2.7943800000000003</v>
      </c>
      <c r="D22" s="11">
        <v>3.2450100000000002</v>
      </c>
      <c r="E22" s="11">
        <v>4.3688100000000007</v>
      </c>
      <c r="F22" s="11">
        <v>3.5175900000000002</v>
      </c>
      <c r="G22" s="11">
        <v>4.3278699999999999</v>
      </c>
      <c r="H22" s="11">
        <v>1.83667</v>
      </c>
      <c r="I22" s="11">
        <v>2.5453999999999999</v>
      </c>
      <c r="J22" s="11">
        <v>3.4283999999999999</v>
      </c>
      <c r="K22" s="11">
        <v>8.4550000000000001</v>
      </c>
      <c r="L22" s="11">
        <v>13.01258</v>
      </c>
      <c r="M22" s="11">
        <v>10.129</v>
      </c>
      <c r="N22" s="11">
        <v>11.178870000000002</v>
      </c>
      <c r="O22" s="11">
        <v>11.658340000000001</v>
      </c>
      <c r="P22" s="11">
        <v>12.102</v>
      </c>
      <c r="Q22" s="11">
        <v>13.58771</v>
      </c>
      <c r="R22" s="11">
        <v>12.174160000000001</v>
      </c>
      <c r="S22" s="11">
        <v>13.48198</v>
      </c>
      <c r="T22" s="11">
        <v>15.28119</v>
      </c>
      <c r="U22" s="11">
        <v>14.548170000000001</v>
      </c>
      <c r="V22" s="11">
        <v>18.37</v>
      </c>
      <c r="W22" s="11">
        <v>22.21</v>
      </c>
      <c r="X22" s="11">
        <v>18.08231</v>
      </c>
      <c r="Y22" s="11">
        <v>35.77169</v>
      </c>
      <c r="Z22" s="11">
        <v>37.834000000000003</v>
      </c>
      <c r="AA22" s="11">
        <v>41.278019999999998</v>
      </c>
      <c r="AB22" s="11">
        <v>53.099600000000002</v>
      </c>
      <c r="AC22" s="11">
        <v>74.713820000000013</v>
      </c>
      <c r="AD22" s="11">
        <v>91.182829999999996</v>
      </c>
      <c r="AE22" s="11">
        <v>124.86116</v>
      </c>
      <c r="AF22" s="11">
        <v>161.808076</v>
      </c>
      <c r="AG22" s="11">
        <v>206.94265999999999</v>
      </c>
      <c r="AH22" s="11">
        <v>304.22284100000002</v>
      </c>
      <c r="AI22" s="11">
        <v>408.86228899999998</v>
      </c>
      <c r="AJ22" s="11">
        <v>581.66848500000003</v>
      </c>
      <c r="AK22" s="11">
        <v>728.499595</v>
      </c>
      <c r="AL22" s="11">
        <v>982.04241123999998</v>
      </c>
      <c r="AM22" s="11">
        <v>1167.07232544</v>
      </c>
      <c r="AN22" s="11">
        <v>2070.31594868</v>
      </c>
      <c r="AO22" s="11">
        <v>3411.2036030500003</v>
      </c>
      <c r="AP22" s="11">
        <v>6195.8</v>
      </c>
      <c r="AQ22" s="11">
        <v>20072.900000000001</v>
      </c>
    </row>
    <row r="23" spans="2:43" s="9" customFormat="1" ht="18" customHeight="1" x14ac:dyDescent="0.2">
      <c r="B23" s="10" t="s">
        <v>25</v>
      </c>
      <c r="C23" s="11">
        <v>3.9169099999999997</v>
      </c>
      <c r="D23" s="11">
        <v>6.3374199999999998</v>
      </c>
      <c r="E23" s="11">
        <v>7.0043100000000003</v>
      </c>
      <c r="F23" s="11">
        <v>10.33283</v>
      </c>
      <c r="G23" s="11">
        <v>9.1997400000000003</v>
      </c>
      <c r="H23" s="11">
        <v>5.8311599999999997</v>
      </c>
      <c r="I23" s="11">
        <v>6.3322099999999999</v>
      </c>
      <c r="J23" s="11">
        <v>6.4180000000000001</v>
      </c>
      <c r="K23" s="11">
        <v>10.773999999999999</v>
      </c>
      <c r="L23" s="11">
        <v>14.927</v>
      </c>
      <c r="M23" s="11">
        <v>17.925999999999998</v>
      </c>
      <c r="N23" s="11">
        <v>14.058</v>
      </c>
      <c r="O23" s="11">
        <v>16.82038</v>
      </c>
      <c r="P23" s="11">
        <v>21.005929999999999</v>
      </c>
      <c r="Q23" s="11">
        <v>22.737500000000001</v>
      </c>
      <c r="R23" s="11">
        <v>20.0185</v>
      </c>
      <c r="S23" s="11">
        <v>22.96285</v>
      </c>
      <c r="T23" s="11">
        <v>19.947050000000001</v>
      </c>
      <c r="U23" s="11">
        <v>22.268840000000001</v>
      </c>
      <c r="V23" s="11">
        <v>26.85679</v>
      </c>
      <c r="W23" s="11">
        <v>29.76</v>
      </c>
      <c r="X23" s="11">
        <v>33.176000000000002</v>
      </c>
      <c r="Y23" s="11">
        <v>41.55</v>
      </c>
      <c r="Z23" s="11">
        <v>42.973510000000005</v>
      </c>
      <c r="AA23" s="11">
        <v>38.314370000000004</v>
      </c>
      <c r="AB23" s="11">
        <v>37.206830000000004</v>
      </c>
      <c r="AC23" s="11">
        <v>41.461980000000004</v>
      </c>
      <c r="AD23" s="11">
        <v>47.374300000000005</v>
      </c>
      <c r="AE23" s="11">
        <v>66.64300999999999</v>
      </c>
      <c r="AF23" s="11">
        <v>116.37161</v>
      </c>
      <c r="AG23" s="11">
        <v>153.01517999999999</v>
      </c>
      <c r="AH23" s="11">
        <v>210.205647</v>
      </c>
      <c r="AI23" s="11">
        <v>277.41917812999998</v>
      </c>
      <c r="AJ23" s="11">
        <v>435.07736915999999</v>
      </c>
      <c r="AK23" s="11">
        <v>640.25782056000003</v>
      </c>
      <c r="AL23" s="11">
        <v>826.17064482000012</v>
      </c>
      <c r="AM23" s="11">
        <v>1071.8954819999999</v>
      </c>
      <c r="AN23" s="11">
        <v>1811.943579</v>
      </c>
      <c r="AO23" s="11">
        <v>2698.9409260000002</v>
      </c>
      <c r="AP23" s="11">
        <v>4503.5718209999995</v>
      </c>
      <c r="AQ23" s="11">
        <v>11210.903924000002</v>
      </c>
    </row>
    <row r="24" spans="2:43" s="9" customFormat="1" ht="18" customHeight="1" x14ac:dyDescent="0.2">
      <c r="B24" s="10" t="s">
        <v>26</v>
      </c>
      <c r="C24" s="11">
        <v>9.5534500000000016</v>
      </c>
      <c r="D24" s="11">
        <v>10.295579999999999</v>
      </c>
      <c r="E24" s="11">
        <v>9.0324400000000011</v>
      </c>
      <c r="F24" s="11">
        <v>8.2264999999999997</v>
      </c>
      <c r="G24" s="11">
        <v>4.24139</v>
      </c>
      <c r="H24" s="11">
        <v>1.4627000000000001</v>
      </c>
      <c r="I24" s="11">
        <v>2.17231</v>
      </c>
      <c r="J24" s="11">
        <v>2.1264000000000003</v>
      </c>
      <c r="K24" s="11">
        <v>4.2939999999999996</v>
      </c>
      <c r="L24" s="11">
        <v>3.60127</v>
      </c>
      <c r="M24" s="11">
        <v>4.3720799999999995</v>
      </c>
      <c r="N24" s="11">
        <v>4.0420800000000003</v>
      </c>
      <c r="O24" s="11">
        <v>4.6743500000000004</v>
      </c>
      <c r="P24" s="11">
        <v>6.8444500000000001</v>
      </c>
      <c r="Q24" s="11">
        <v>6.2975000000000003</v>
      </c>
      <c r="R24" s="11">
        <v>6.0094399999999997</v>
      </c>
      <c r="S24" s="11">
        <v>5.0131300000000003</v>
      </c>
      <c r="T24" s="11">
        <v>3.7218899999999997</v>
      </c>
      <c r="U24" s="11">
        <v>8.0643100000000008</v>
      </c>
      <c r="V24" s="11">
        <v>8.7469400000000004</v>
      </c>
      <c r="W24" s="11">
        <v>12.25023</v>
      </c>
      <c r="X24" s="11">
        <v>8.1894600000000004</v>
      </c>
      <c r="Y24" s="11">
        <v>7.4921899999999999</v>
      </c>
      <c r="Z24" s="11">
        <v>10.305</v>
      </c>
      <c r="AA24" s="11">
        <v>8.8249999999999993</v>
      </c>
      <c r="AB24" s="11">
        <v>7.3360900000000004</v>
      </c>
      <c r="AC24" s="11">
        <v>9.1706099999999999</v>
      </c>
      <c r="AD24" s="11">
        <v>21.015759999999997</v>
      </c>
      <c r="AE24" s="11">
        <v>35.073740000000001</v>
      </c>
      <c r="AF24" s="11">
        <v>37.587710000000001</v>
      </c>
      <c r="AG24" s="11">
        <v>47.35</v>
      </c>
      <c r="AH24" s="11">
        <v>51.66</v>
      </c>
      <c r="AI24" s="11">
        <v>66.140310839999998</v>
      </c>
      <c r="AJ24" s="11">
        <v>68.168649180000003</v>
      </c>
      <c r="AK24" s="11">
        <v>76.676504210000004</v>
      </c>
      <c r="AL24" s="11">
        <v>169.93689207</v>
      </c>
      <c r="AM24" s="11">
        <v>213.69547115999998</v>
      </c>
      <c r="AN24" s="11">
        <v>310.27427107</v>
      </c>
      <c r="AO24" s="11">
        <v>354.41472252</v>
      </c>
      <c r="AP24" s="11">
        <v>403.27046369999999</v>
      </c>
      <c r="AQ24" s="11">
        <v>493.579048</v>
      </c>
    </row>
    <row r="25" spans="2:43" s="9" customFormat="1" ht="18" customHeight="1" x14ac:dyDescent="0.2">
      <c r="B25" s="10" t="s">
        <v>27</v>
      </c>
      <c r="C25" s="11">
        <v>2.7692299999999999</v>
      </c>
      <c r="D25" s="11">
        <v>4.42218</v>
      </c>
      <c r="E25" s="11">
        <v>4.3830200000000001</v>
      </c>
      <c r="F25" s="11">
        <v>3.0393400000000002</v>
      </c>
      <c r="G25" s="11">
        <v>1.4258900000000001</v>
      </c>
      <c r="H25" s="11">
        <v>1.22465</v>
      </c>
      <c r="I25" s="11">
        <v>3.26</v>
      </c>
      <c r="J25" s="11">
        <v>4.3683999999999994</v>
      </c>
      <c r="K25" s="11">
        <v>5.4936000000000007</v>
      </c>
      <c r="L25" s="11">
        <v>5.5918999999999999</v>
      </c>
      <c r="M25" s="11">
        <v>5.5906199999999995</v>
      </c>
      <c r="N25" s="11">
        <v>6.0706699999999998</v>
      </c>
      <c r="O25" s="11">
        <v>8.7279799999999987</v>
      </c>
      <c r="P25" s="11">
        <v>5.835</v>
      </c>
      <c r="Q25" s="11">
        <v>8.0664599999999993</v>
      </c>
      <c r="R25" s="11">
        <v>6.6821000000000002</v>
      </c>
      <c r="S25" s="11">
        <v>7.1660000000000004</v>
      </c>
      <c r="T25" s="11">
        <v>10.362459999999999</v>
      </c>
      <c r="U25" s="11">
        <v>6.1211499999999992</v>
      </c>
      <c r="V25" s="11">
        <v>13.756500000000001</v>
      </c>
      <c r="W25" s="11">
        <v>13.956040000000002</v>
      </c>
      <c r="X25" s="11">
        <v>15.389089999999999</v>
      </c>
      <c r="Y25" s="11">
        <v>17.646789999999999</v>
      </c>
      <c r="Z25" s="11">
        <v>22.937060000000002</v>
      </c>
      <c r="AA25" s="11">
        <v>29.337340000000001</v>
      </c>
      <c r="AB25" s="11">
        <v>31.303789999999999</v>
      </c>
      <c r="AC25" s="11">
        <v>44.539317000000004</v>
      </c>
      <c r="AD25" s="11">
        <v>55.809480000000001</v>
      </c>
      <c r="AE25" s="11">
        <v>68.930000000000007</v>
      </c>
      <c r="AF25" s="11">
        <v>88.383719999999997</v>
      </c>
      <c r="AG25" s="11">
        <v>109.7294</v>
      </c>
      <c r="AH25" s="11">
        <v>129.32735490581473</v>
      </c>
      <c r="AI25" s="11">
        <v>178.78992347558341</v>
      </c>
      <c r="AJ25" s="11">
        <v>251.53078345381442</v>
      </c>
      <c r="AK25" s="11">
        <v>282.65063262658265</v>
      </c>
      <c r="AL25" s="11">
        <v>433.7079915625178</v>
      </c>
      <c r="AM25" s="11">
        <v>549.41635897045808</v>
      </c>
      <c r="AN25" s="11">
        <v>767.60719926238892</v>
      </c>
      <c r="AO25" s="11">
        <v>1217.7120274858826</v>
      </c>
      <c r="AP25" s="11">
        <v>2207.8281573574677</v>
      </c>
      <c r="AQ25" s="11">
        <v>6023.1540597716839</v>
      </c>
    </row>
    <row r="26" spans="2:43" s="9" customFormat="1" ht="18" customHeight="1" x14ac:dyDescent="0.2">
      <c r="B26" s="10" t="s">
        <v>28</v>
      </c>
      <c r="C26" s="11">
        <v>1.83904</v>
      </c>
      <c r="D26" s="11">
        <v>9.0810400000000016</v>
      </c>
      <c r="E26" s="11">
        <v>9.7421000000000006</v>
      </c>
      <c r="F26" s="11">
        <v>5.2309899999999994</v>
      </c>
      <c r="G26" s="11">
        <v>3.6553800000000001</v>
      </c>
      <c r="H26" s="11">
        <v>3.8269499999999996</v>
      </c>
      <c r="I26" s="11">
        <v>5.2275100000000005</v>
      </c>
      <c r="J26" s="11">
        <v>7.2061000000000002</v>
      </c>
      <c r="K26" s="11">
        <v>7.51</v>
      </c>
      <c r="L26" s="11">
        <v>11.06</v>
      </c>
      <c r="M26" s="11">
        <v>16.329999999999998</v>
      </c>
      <c r="N26" s="11">
        <v>14.84259</v>
      </c>
      <c r="O26" s="11">
        <v>16.025089999999999</v>
      </c>
      <c r="P26" s="11">
        <v>13.851649999999999</v>
      </c>
      <c r="Q26" s="11">
        <v>17.801359999999999</v>
      </c>
      <c r="R26" s="11">
        <v>17.722720000000002</v>
      </c>
      <c r="S26" s="11">
        <v>17.225390000000001</v>
      </c>
      <c r="T26" s="11">
        <v>13.083590000000001</v>
      </c>
      <c r="U26" s="11">
        <v>14.9016</v>
      </c>
      <c r="V26" s="11">
        <v>18.925830000000001</v>
      </c>
      <c r="W26" s="11">
        <v>19.932490000000001</v>
      </c>
      <c r="X26" s="11">
        <v>28.966799999999999</v>
      </c>
      <c r="Y26" s="11">
        <v>29.349970000000003</v>
      </c>
      <c r="Z26" s="11">
        <v>27.68713</v>
      </c>
      <c r="AA26" s="11">
        <v>26.866439999999997</v>
      </c>
      <c r="AB26" s="11">
        <v>25.182130000000001</v>
      </c>
      <c r="AC26" s="11">
        <v>35.575309999999995</v>
      </c>
      <c r="AD26" s="11">
        <v>50.40081</v>
      </c>
      <c r="AE26" s="11">
        <v>63.093239999999994</v>
      </c>
      <c r="AF26" s="11">
        <v>82.667659029999996</v>
      </c>
      <c r="AG26" s="11">
        <v>118.15719235</v>
      </c>
      <c r="AH26" s="11">
        <v>154.48333066000001</v>
      </c>
      <c r="AI26" s="11">
        <v>210.20607185000003</v>
      </c>
      <c r="AJ26" s="11">
        <v>301.90027987000002</v>
      </c>
      <c r="AK26" s="11">
        <v>441.67433774000006</v>
      </c>
      <c r="AL26" s="11">
        <v>488.3197328</v>
      </c>
      <c r="AM26" s="11">
        <v>537.90981877000002</v>
      </c>
      <c r="AN26" s="11">
        <v>898.8849646000001</v>
      </c>
      <c r="AO26" s="11">
        <v>980.6592498199999</v>
      </c>
      <c r="AP26" s="11">
        <v>1429.2004994100002</v>
      </c>
      <c r="AQ26" s="11">
        <v>5655.0429849299999</v>
      </c>
    </row>
    <row r="27" spans="2:43" s="9" customFormat="1" ht="18" customHeight="1" x14ac:dyDescent="0.2">
      <c r="B27" s="10" t="s">
        <v>29</v>
      </c>
      <c r="C27" s="11">
        <v>0.19106999999999999</v>
      </c>
      <c r="D27" s="11">
        <v>0.1308</v>
      </c>
      <c r="E27" s="11">
        <v>0.12609000000000001</v>
      </c>
      <c r="F27" s="11">
        <v>3.7569999999999999E-2</v>
      </c>
      <c r="G27" s="11">
        <v>0.57850000000000001</v>
      </c>
      <c r="H27" s="11">
        <v>2.103E-2</v>
      </c>
      <c r="I27" s="11">
        <v>0.19397999999999999</v>
      </c>
      <c r="J27" s="11">
        <v>5.2090000000000004E-2</v>
      </c>
      <c r="K27" s="11">
        <v>6.6000000000000003E-2</v>
      </c>
      <c r="L27" s="11">
        <v>0.1181</v>
      </c>
      <c r="M27" s="11">
        <v>0.10443000000000001</v>
      </c>
      <c r="N27" s="11">
        <v>1.8489999999999999E-2</v>
      </c>
      <c r="O27" s="11">
        <v>1.7049999999999999E-2</v>
      </c>
      <c r="P27" s="11">
        <v>1.5349999999999999E-2</v>
      </c>
      <c r="Q27" s="11">
        <v>1.358E-2</v>
      </c>
      <c r="R27" s="11">
        <v>2.1190000000000001E-2</v>
      </c>
      <c r="S27" s="11">
        <v>1.6559999999999998E-2</v>
      </c>
      <c r="T27" s="11">
        <v>1.4080000000000001E-2</v>
      </c>
      <c r="U27" s="11">
        <v>1.3779999999999999E-2</v>
      </c>
      <c r="V27" s="11">
        <v>0.48038999999999998</v>
      </c>
      <c r="W27" s="11">
        <v>1.2377</v>
      </c>
      <c r="X27" s="11">
        <v>1.0700499999999999</v>
      </c>
      <c r="Y27" s="11">
        <v>1.00238</v>
      </c>
      <c r="Z27" s="11">
        <v>1.0397700000000001</v>
      </c>
      <c r="AA27" s="11">
        <v>1.02305</v>
      </c>
      <c r="AB27" s="11">
        <v>1.1783699999999999</v>
      </c>
      <c r="AC27" s="11">
        <v>1.6627000000000001</v>
      </c>
      <c r="AD27" s="11">
        <v>2.0401799999999999</v>
      </c>
      <c r="AE27" s="11">
        <v>1.9841099999999998</v>
      </c>
      <c r="AF27" s="11">
        <v>7.4409399999999994</v>
      </c>
      <c r="AG27" s="11">
        <v>11.554729999999999</v>
      </c>
      <c r="AH27" s="11">
        <v>9.4283400000000004</v>
      </c>
      <c r="AI27" s="11">
        <v>4.03191101</v>
      </c>
      <c r="AJ27" s="11">
        <v>2.2459563500000002</v>
      </c>
      <c r="AK27" s="11">
        <v>3.83610601</v>
      </c>
      <c r="AL27" s="11">
        <v>3.4294451800000001</v>
      </c>
      <c r="AM27" s="11">
        <v>2.4610688599999997</v>
      </c>
      <c r="AN27" s="11">
        <v>3.6503694700000002</v>
      </c>
      <c r="AO27" s="11">
        <v>3.4546326900000004</v>
      </c>
      <c r="AP27" s="11">
        <v>2.2870928300000002</v>
      </c>
      <c r="AQ27" s="11">
        <v>9.1858417213971162</v>
      </c>
    </row>
    <row r="28" spans="2:43" s="9" customFormat="1" ht="18" customHeight="1" x14ac:dyDescent="0.2">
      <c r="B28" s="10" t="s">
        <v>30</v>
      </c>
      <c r="C28" s="11">
        <v>92.119149999999991</v>
      </c>
      <c r="D28" s="11">
        <v>98.804580000000001</v>
      </c>
      <c r="E28" s="11">
        <v>95.740979999999993</v>
      </c>
      <c r="F28" s="11">
        <v>86.288250000000005</v>
      </c>
      <c r="G28" s="11">
        <v>101.36175</v>
      </c>
      <c r="H28" s="11">
        <v>49.412150000000004</v>
      </c>
      <c r="I28" s="11">
        <v>88.438369999999992</v>
      </c>
      <c r="J28" s="11">
        <v>116.44122999999999</v>
      </c>
      <c r="K28" s="11">
        <v>151.768</v>
      </c>
      <c r="L28" s="11">
        <v>149.04084</v>
      </c>
      <c r="M28" s="11">
        <v>181.40242999999998</v>
      </c>
      <c r="N28" s="11">
        <v>154.57300000000001</v>
      </c>
      <c r="O28" s="11">
        <v>154.96442999999999</v>
      </c>
      <c r="P28" s="11">
        <v>188.42971</v>
      </c>
      <c r="Q28" s="11">
        <v>186.1395</v>
      </c>
      <c r="R28" s="11">
        <v>182.95726000000002</v>
      </c>
      <c r="S28" s="11">
        <v>214.52017999999998</v>
      </c>
      <c r="T28" s="11">
        <v>178.23810999999998</v>
      </c>
      <c r="U28" s="11">
        <v>203.03447</v>
      </c>
      <c r="V28" s="11">
        <v>201.44559000000001</v>
      </c>
      <c r="W28" s="11">
        <v>250.24754000000001</v>
      </c>
      <c r="X28" s="11">
        <v>231.18899999999999</v>
      </c>
      <c r="Y28" s="11">
        <v>245.22399999999999</v>
      </c>
      <c r="Z28" s="11">
        <v>244.14</v>
      </c>
      <c r="AA28" s="11">
        <v>266.72735999999998</v>
      </c>
      <c r="AB28" s="11">
        <v>259.51558999999997</v>
      </c>
      <c r="AC28" s="11">
        <v>557.29101000000003</v>
      </c>
      <c r="AD28" s="11">
        <v>566.88785999999993</v>
      </c>
      <c r="AE28" s="11">
        <v>682.71893</v>
      </c>
      <c r="AF28" s="11">
        <v>1082.5873300000001</v>
      </c>
      <c r="AG28" s="11">
        <v>1448.7674299999999</v>
      </c>
      <c r="AH28" s="11">
        <v>1940.3819212618307</v>
      </c>
      <c r="AI28" s="11">
        <v>2709.2638453299214</v>
      </c>
      <c r="AJ28" s="11">
        <v>3594.9576266610284</v>
      </c>
      <c r="AK28" s="11">
        <v>4845.13</v>
      </c>
      <c r="AL28" s="11">
        <v>6889.73</v>
      </c>
      <c r="AM28" s="11">
        <v>10302.571943999999</v>
      </c>
      <c r="AN28" s="11">
        <v>13710.64</v>
      </c>
      <c r="AO28" s="11">
        <v>16566.009999999998</v>
      </c>
      <c r="AP28" s="11">
        <v>22127.02</v>
      </c>
      <c r="AQ28" s="11">
        <v>75847.240000000005</v>
      </c>
    </row>
    <row r="29" spans="2:43" s="9" customFormat="1" ht="18" customHeight="1" x14ac:dyDescent="0.2">
      <c r="B29" s="10" t="s">
        <v>31</v>
      </c>
      <c r="C29" s="11">
        <v>4.18</v>
      </c>
      <c r="D29" s="11">
        <v>3.7749999999999999</v>
      </c>
      <c r="E29" s="11">
        <v>4.5350000000000001</v>
      </c>
      <c r="F29" s="11">
        <v>4.7140000000000004</v>
      </c>
      <c r="G29" s="11">
        <v>3.3769999999999998</v>
      </c>
      <c r="H29" s="11">
        <v>1.177</v>
      </c>
      <c r="I29" s="11">
        <v>2.09</v>
      </c>
      <c r="J29" s="11">
        <v>2.8578999999999999</v>
      </c>
      <c r="K29" s="11">
        <v>4.6348000000000003</v>
      </c>
      <c r="L29" s="11">
        <v>5.8156800000000004</v>
      </c>
      <c r="M29" s="11">
        <v>7.5203899999999999</v>
      </c>
      <c r="N29" s="11">
        <v>6.9806999999999997</v>
      </c>
      <c r="O29" s="11">
        <v>8.2327999999999992</v>
      </c>
      <c r="P29" s="11">
        <v>8.7683400000000002</v>
      </c>
      <c r="Q29" s="11">
        <v>8.4079999999999995</v>
      </c>
      <c r="R29" s="11">
        <v>6.4804200000000005</v>
      </c>
      <c r="S29" s="11">
        <v>5.8743100000000004</v>
      </c>
      <c r="T29" s="11">
        <v>5.2833199999999998</v>
      </c>
      <c r="U29" s="11">
        <v>6.8353299999999999</v>
      </c>
      <c r="V29" s="11">
        <v>8.4538600000000006</v>
      </c>
      <c r="W29" s="11">
        <v>10.108799999999999</v>
      </c>
      <c r="X29" s="11">
        <v>12.557540000000001</v>
      </c>
      <c r="Y29" s="11">
        <v>16.0885</v>
      </c>
      <c r="Z29" s="11">
        <v>15.427940000000001</v>
      </c>
      <c r="AA29" s="11">
        <v>20.086259999999999</v>
      </c>
      <c r="AB29" s="11">
        <v>20.574909999999999</v>
      </c>
      <c r="AC29" s="11">
        <v>29.11</v>
      </c>
      <c r="AD29" s="11">
        <v>63.096449999999997</v>
      </c>
      <c r="AE29" s="11">
        <v>96.166169999999994</v>
      </c>
      <c r="AF29" s="11">
        <v>117.0812</v>
      </c>
      <c r="AG29" s="11">
        <v>149.92257999999998</v>
      </c>
      <c r="AH29" s="11">
        <v>166.03546664000001</v>
      </c>
      <c r="AI29" s="11">
        <v>291.51657914000003</v>
      </c>
      <c r="AJ29" s="11">
        <v>306.50683153575585</v>
      </c>
      <c r="AK29" s="11">
        <v>480.300447668</v>
      </c>
      <c r="AL29" s="11">
        <v>607.47853520850003</v>
      </c>
      <c r="AM29" s="11">
        <v>726.95862734741115</v>
      </c>
      <c r="AN29" s="11">
        <v>1457.2349088799999</v>
      </c>
      <c r="AO29" s="11">
        <v>1972.34</v>
      </c>
      <c r="AP29" s="11">
        <v>3386.0641723700001</v>
      </c>
      <c r="AQ29" s="11">
        <v>0</v>
      </c>
    </row>
    <row r="30" spans="2:43" s="9" customFormat="1" ht="18" customHeight="1" x14ac:dyDescent="0.2">
      <c r="B30" s="10" t="s">
        <v>32</v>
      </c>
      <c r="C30" s="11">
        <v>9.8725900000000006</v>
      </c>
      <c r="D30" s="11">
        <v>10.457520000000001</v>
      </c>
      <c r="E30" s="11">
        <v>13.33376</v>
      </c>
      <c r="F30" s="11">
        <v>15.19046</v>
      </c>
      <c r="G30" s="11">
        <v>6.0233100000000004</v>
      </c>
      <c r="H30" s="11">
        <v>2.9442900000000001</v>
      </c>
      <c r="I30" s="11">
        <v>2.2743600000000002</v>
      </c>
      <c r="J30" s="11">
        <v>11.19143</v>
      </c>
      <c r="K30" s="11">
        <v>15.07962</v>
      </c>
      <c r="L30" s="11">
        <v>9.5764999999999993</v>
      </c>
      <c r="M30" s="11">
        <v>18.766999999999999</v>
      </c>
      <c r="N30" s="11">
        <v>11.617929999999999</v>
      </c>
      <c r="O30" s="11">
        <v>20.305889999999998</v>
      </c>
      <c r="P30" s="11">
        <v>19.033099999999997</v>
      </c>
      <c r="Q30" s="11">
        <v>19.25357</v>
      </c>
      <c r="R30" s="11">
        <v>21.853570000000001</v>
      </c>
      <c r="S30" s="11">
        <v>25.172499999999999</v>
      </c>
      <c r="T30" s="11">
        <v>22.385009999999998</v>
      </c>
      <c r="U30" s="11">
        <v>21.365639999999999</v>
      </c>
      <c r="V30" s="11">
        <v>26.389320000000001</v>
      </c>
      <c r="W30" s="11">
        <v>43.708400000000005</v>
      </c>
      <c r="X30" s="11">
        <v>45.218290000000003</v>
      </c>
      <c r="Y30" s="11">
        <v>40.728259999999999</v>
      </c>
      <c r="Z30" s="11">
        <v>62.159300000000002</v>
      </c>
      <c r="AA30" s="11">
        <v>105.07178999999999</v>
      </c>
      <c r="AB30" s="11">
        <v>121.00451</v>
      </c>
      <c r="AC30" s="11">
        <v>140.60673</v>
      </c>
      <c r="AD30" s="11">
        <v>182.06888000000001</v>
      </c>
      <c r="AE30" s="11">
        <v>235.02293</v>
      </c>
      <c r="AF30" s="11">
        <v>272.33276000000001</v>
      </c>
      <c r="AG30" s="11">
        <v>334.67200000000003</v>
      </c>
      <c r="AH30" s="11">
        <v>404.27100000000002</v>
      </c>
      <c r="AI30" s="11">
        <v>578.85699999999997</v>
      </c>
      <c r="AJ30" s="11">
        <v>782.11641912564824</v>
      </c>
      <c r="AK30" s="11">
        <v>797.18299999999999</v>
      </c>
      <c r="AL30" s="11">
        <v>1137.7819999999999</v>
      </c>
      <c r="AM30" s="11">
        <v>1307.3510000000001</v>
      </c>
      <c r="AN30" s="11">
        <v>2074.5907610599997</v>
      </c>
      <c r="AO30" s="11">
        <v>2768.5466145700002</v>
      </c>
      <c r="AP30" s="11">
        <v>4701.598</v>
      </c>
      <c r="AQ30" s="11">
        <v>12185.063679999999</v>
      </c>
    </row>
    <row r="31" spans="2:43" s="9" customFormat="1" ht="18" customHeight="1" x14ac:dyDescent="0.2">
      <c r="B31" s="10" t="s">
        <v>33</v>
      </c>
      <c r="C31" s="11">
        <v>0.71650999999999998</v>
      </c>
      <c r="D31" s="11">
        <v>0.27405000000000002</v>
      </c>
      <c r="E31" s="11">
        <v>0.29481000000000002</v>
      </c>
      <c r="F31" s="11">
        <v>8.3750000000000005E-2</v>
      </c>
      <c r="G31" s="11">
        <v>0.28883999999999999</v>
      </c>
      <c r="H31" s="11">
        <v>2.3230000000000001E-2</v>
      </c>
      <c r="I31" s="11">
        <v>4.3240000000000001E-2</v>
      </c>
      <c r="J31" s="11">
        <v>0.16425000000000001</v>
      </c>
      <c r="K31" s="11">
        <v>6.6000000000000003E-2</v>
      </c>
      <c r="L31" s="11">
        <v>6.2350000000000003E-2</v>
      </c>
      <c r="M31" s="11">
        <v>9.0319999999999998E-2</v>
      </c>
      <c r="N31" s="11">
        <v>7.2709999999999997E-2</v>
      </c>
      <c r="O31" s="11">
        <v>5.8680000000000003E-2</v>
      </c>
      <c r="P31" s="11">
        <v>0.14057</v>
      </c>
      <c r="Q31" s="11">
        <v>6.7000000000000004E-2</v>
      </c>
      <c r="R31" s="11">
        <v>8.3849999999999994E-2</v>
      </c>
      <c r="S31" s="11">
        <v>6.0249999999999998E-2</v>
      </c>
      <c r="T31" s="11">
        <v>5.1999999999999998E-2</v>
      </c>
      <c r="U31" s="11">
        <v>9.1090000000000004E-2</v>
      </c>
      <c r="V31" s="11">
        <v>0.09</v>
      </c>
      <c r="W31" s="11">
        <v>9.0060000000000001E-2</v>
      </c>
      <c r="X31" s="11">
        <v>9.9979999999999999E-2</v>
      </c>
      <c r="Y31" s="11">
        <v>0.26067000000000001</v>
      </c>
      <c r="Z31" s="11">
        <v>0.32983999999999997</v>
      </c>
      <c r="AA31" s="11">
        <v>6.3829999999999998E-2</v>
      </c>
      <c r="AB31" s="11">
        <v>9.5000000000000001E-2</v>
      </c>
      <c r="AC31" s="11">
        <v>7.6999999999999985E-2</v>
      </c>
      <c r="AD31" s="11">
        <v>4.1000000000000002E-2</v>
      </c>
      <c r="AE31" s="11">
        <v>5.7369999999999997E-2</v>
      </c>
      <c r="AF31" s="11">
        <v>7.2054</v>
      </c>
      <c r="AG31" s="11">
        <v>4.2610000000000001</v>
      </c>
      <c r="AH31" s="11">
        <v>2.9417149999999999</v>
      </c>
      <c r="AI31" s="11">
        <v>5.43108507</v>
      </c>
      <c r="AJ31" s="11">
        <v>4.46</v>
      </c>
      <c r="AK31" s="11">
        <v>3.65338319</v>
      </c>
      <c r="AL31" s="11">
        <v>202.64525485999999</v>
      </c>
      <c r="AM31" s="11">
        <v>3.6127630324699829</v>
      </c>
      <c r="AN31" s="11">
        <v>3.5375432600000001</v>
      </c>
      <c r="AO31" s="11">
        <v>5.2282280800000001</v>
      </c>
      <c r="AP31" s="11">
        <v>4.7353577200000005</v>
      </c>
      <c r="AQ31" s="11">
        <v>4.1448383500000006</v>
      </c>
    </row>
    <row r="32" spans="2:43" s="9" customFormat="1" ht="24" customHeight="1" x14ac:dyDescent="0.2">
      <c r="B32" s="12" t="s">
        <v>34</v>
      </c>
      <c r="C32" s="13">
        <f t="shared" ref="C32:Z32" si="0">SUM(C9:C31)</f>
        <v>899.7039699999998</v>
      </c>
      <c r="D32" s="13">
        <f t="shared" si="0"/>
        <v>756.11293000000001</v>
      </c>
      <c r="E32" s="13">
        <f t="shared" si="0"/>
        <v>784.55102000000011</v>
      </c>
      <c r="F32" s="13">
        <f t="shared" si="0"/>
        <v>646.97076000000004</v>
      </c>
      <c r="G32" s="13">
        <f t="shared" si="0"/>
        <v>702.43219999999997</v>
      </c>
      <c r="H32" s="13">
        <f t="shared" si="0"/>
        <v>601.83663000000013</v>
      </c>
      <c r="I32" s="13">
        <f t="shared" si="0"/>
        <v>767.87059999999997</v>
      </c>
      <c r="J32" s="13">
        <f t="shared" si="0"/>
        <v>772.5143599999999</v>
      </c>
      <c r="K32" s="13">
        <f t="shared" si="0"/>
        <v>998.96367000000009</v>
      </c>
      <c r="L32" s="13">
        <f t="shared" si="0"/>
        <v>1109.1721099999997</v>
      </c>
      <c r="M32" s="13">
        <f t="shared" si="0"/>
        <v>1233.0967800000001</v>
      </c>
      <c r="N32" s="13">
        <f t="shared" si="0"/>
        <v>1156.36572</v>
      </c>
      <c r="O32" s="13">
        <f t="shared" si="0"/>
        <v>1235.2395999999997</v>
      </c>
      <c r="P32" s="13">
        <f t="shared" si="0"/>
        <v>1362.3123800000003</v>
      </c>
      <c r="Q32" s="13">
        <f t="shared" si="0"/>
        <v>1400.7404299999998</v>
      </c>
      <c r="R32" s="13">
        <f t="shared" si="0"/>
        <v>1299.39608</v>
      </c>
      <c r="S32" s="13">
        <f t="shared" si="0"/>
        <v>1302.9223399999998</v>
      </c>
      <c r="T32" s="13">
        <f t="shared" si="0"/>
        <v>1161.0084899999999</v>
      </c>
      <c r="U32" s="13">
        <f t="shared" si="0"/>
        <v>1225.0764200000001</v>
      </c>
      <c r="V32" s="13">
        <f t="shared" si="0"/>
        <v>1648.41956</v>
      </c>
      <c r="W32" s="13">
        <f t="shared" si="0"/>
        <v>1946.7980400000001</v>
      </c>
      <c r="X32" s="13">
        <f t="shared" si="0"/>
        <v>2141.6263099999992</v>
      </c>
      <c r="Y32" s="13">
        <f t="shared" si="0"/>
        <v>2254.6709399999995</v>
      </c>
      <c r="Z32" s="13">
        <f t="shared" si="0"/>
        <v>2369.1719799999996</v>
      </c>
      <c r="AA32" s="13">
        <f>SUM(AA9:AA31)</f>
        <v>2642.3186478041666</v>
      </c>
      <c r="AB32" s="13">
        <f>SUM(AB9:AB31)</f>
        <v>2746.4138594799997</v>
      </c>
      <c r="AC32" s="13">
        <f>SUM(AC9:AC31)</f>
        <v>3649.92985503</v>
      </c>
      <c r="AD32" s="13">
        <f t="shared" ref="AD32:AK32" si="1">SUM(AD9:AD31)</f>
        <v>4526.1561700000002</v>
      </c>
      <c r="AE32" s="13">
        <f>SUM(AE9:AE31)</f>
        <v>7074.4943370200008</v>
      </c>
      <c r="AF32" s="13">
        <f>SUM(AF9:AF31)</f>
        <v>9914.2739742100002</v>
      </c>
      <c r="AG32" s="13">
        <f>SUM(AG9:AG31)</f>
        <v>11701.610025480002</v>
      </c>
      <c r="AH32" s="13">
        <f>SUM(AH9:AH31)</f>
        <v>14575.768250107649</v>
      </c>
      <c r="AI32" s="13">
        <f t="shared" si="1"/>
        <v>22794.027833755506</v>
      </c>
      <c r="AJ32" s="13">
        <f t="shared" si="1"/>
        <v>30688.553811687936</v>
      </c>
      <c r="AK32" s="13">
        <f t="shared" si="1"/>
        <v>48623.826068884577</v>
      </c>
      <c r="AL32" s="13">
        <f t="shared" ref="AL32:AN32" si="2">SUM(AL9:AL31)</f>
        <v>65826.227973510686</v>
      </c>
      <c r="AM32" s="13">
        <f t="shared" si="2"/>
        <v>87358.017744103636</v>
      </c>
      <c r="AN32" s="13">
        <f t="shared" si="2"/>
        <v>129943.29751171239</v>
      </c>
      <c r="AO32" s="13">
        <f t="shared" ref="AO32" si="3">SUM(AO9:AO31)</f>
        <v>197674.24983323674</v>
      </c>
      <c r="AP32" s="13">
        <f t="shared" ref="AP32:AQ32" si="4">SUM(AP9:AP31)</f>
        <v>311115.32394553995</v>
      </c>
      <c r="AQ32" s="13">
        <f t="shared" si="4"/>
        <v>1139262.8126268808</v>
      </c>
    </row>
    <row r="33" spans="2:43" s="9" customFormat="1" ht="18" customHeight="1" x14ac:dyDescent="0.2">
      <c r="B33" s="10" t="s">
        <v>1</v>
      </c>
      <c r="C33" s="11">
        <v>174.27882</v>
      </c>
      <c r="D33" s="11">
        <v>297.13310999999999</v>
      </c>
      <c r="E33" s="11">
        <v>352.75693000000001</v>
      </c>
      <c r="F33" s="11">
        <v>227.93124</v>
      </c>
      <c r="G33" s="11">
        <v>204.11718999999999</v>
      </c>
      <c r="H33" s="11">
        <v>202.2647</v>
      </c>
      <c r="I33" s="11">
        <v>211.21854999999999</v>
      </c>
      <c r="J33" s="11">
        <v>321.94703999999996</v>
      </c>
      <c r="K33" s="11">
        <v>385.36185</v>
      </c>
      <c r="L33" s="11">
        <v>383.36955</v>
      </c>
      <c r="M33" s="11">
        <v>416.26549999999997</v>
      </c>
      <c r="N33" s="11">
        <v>406.93933000000004</v>
      </c>
      <c r="O33" s="11">
        <v>391.81180999999998</v>
      </c>
      <c r="P33" s="11">
        <v>449.97305999999998</v>
      </c>
      <c r="Q33" s="11">
        <v>480.29540999999995</v>
      </c>
      <c r="R33" s="11">
        <v>478.61</v>
      </c>
      <c r="S33" s="11">
        <v>506.54431</v>
      </c>
      <c r="T33" s="11">
        <v>490.09152</v>
      </c>
      <c r="U33" s="11">
        <v>463.55124999999998</v>
      </c>
      <c r="V33" s="11">
        <v>571.01520999999991</v>
      </c>
      <c r="W33" s="11">
        <v>676.8</v>
      </c>
      <c r="X33" s="11">
        <v>694.96299999999997</v>
      </c>
      <c r="Y33" s="11">
        <v>626.42100000000005</v>
      </c>
      <c r="Z33" s="11">
        <v>656.09728000000007</v>
      </c>
      <c r="AA33" s="11">
        <v>1286.21</v>
      </c>
      <c r="AB33" s="11">
        <v>1423.44831</v>
      </c>
      <c r="AC33" s="11">
        <v>1531.4891685600001</v>
      </c>
      <c r="AD33" s="11">
        <v>1572.8320000000001</v>
      </c>
      <c r="AE33" s="11">
        <v>2853.3875083900002</v>
      </c>
      <c r="AF33" s="11">
        <v>4178.9785700000002</v>
      </c>
      <c r="AG33" s="11">
        <v>5725.0556100000003</v>
      </c>
      <c r="AH33" s="11">
        <v>7192.2822005300013</v>
      </c>
      <c r="AI33" s="11">
        <v>10074.845121840001</v>
      </c>
      <c r="AJ33" s="11">
        <v>13547.227444239999</v>
      </c>
      <c r="AK33" s="11">
        <v>17411.108350999999</v>
      </c>
      <c r="AL33" s="11">
        <v>21762.708593290001</v>
      </c>
      <c r="AM33" s="11">
        <v>25909.913884699999</v>
      </c>
      <c r="AN33" s="11">
        <v>41450.78015785</v>
      </c>
      <c r="AO33" s="11">
        <v>64379.047259120001</v>
      </c>
      <c r="AP33" s="11">
        <v>123739.46426583001</v>
      </c>
      <c r="AQ33" s="11">
        <v>369868.66098671011</v>
      </c>
    </row>
    <row r="34" spans="2:43" s="9" customFormat="1" ht="24" customHeight="1" x14ac:dyDescent="0.2">
      <c r="B34" s="14" t="s">
        <v>35</v>
      </c>
      <c r="C34" s="15">
        <f t="shared" ref="C34:Z34" si="5">SUM(C32:C33)</f>
        <v>1073.9827899999998</v>
      </c>
      <c r="D34" s="15">
        <f t="shared" si="5"/>
        <v>1053.24604</v>
      </c>
      <c r="E34" s="15">
        <f t="shared" si="5"/>
        <v>1137.3079500000001</v>
      </c>
      <c r="F34" s="15">
        <f t="shared" si="5"/>
        <v>874.90200000000004</v>
      </c>
      <c r="G34" s="15">
        <f t="shared" si="5"/>
        <v>906.5493899999999</v>
      </c>
      <c r="H34" s="15">
        <f t="shared" si="5"/>
        <v>804.10133000000019</v>
      </c>
      <c r="I34" s="15">
        <f t="shared" si="5"/>
        <v>979.08915000000002</v>
      </c>
      <c r="J34" s="15">
        <f t="shared" si="5"/>
        <v>1094.4613999999999</v>
      </c>
      <c r="K34" s="15">
        <f t="shared" si="5"/>
        <v>1384.3255200000001</v>
      </c>
      <c r="L34" s="15">
        <f t="shared" si="5"/>
        <v>1492.5416599999999</v>
      </c>
      <c r="M34" s="15">
        <f t="shared" si="5"/>
        <v>1649.3622800000001</v>
      </c>
      <c r="N34" s="15">
        <f t="shared" si="5"/>
        <v>1563.3050499999999</v>
      </c>
      <c r="O34" s="15">
        <f t="shared" si="5"/>
        <v>1627.0514099999996</v>
      </c>
      <c r="P34" s="15">
        <f t="shared" si="5"/>
        <v>1812.2854400000003</v>
      </c>
      <c r="Q34" s="15">
        <f t="shared" si="5"/>
        <v>1881.0358399999998</v>
      </c>
      <c r="R34" s="15">
        <f t="shared" si="5"/>
        <v>1778.0060800000001</v>
      </c>
      <c r="S34" s="15">
        <f t="shared" si="5"/>
        <v>1809.4666499999998</v>
      </c>
      <c r="T34" s="15">
        <f t="shared" si="5"/>
        <v>1651.1000099999999</v>
      </c>
      <c r="U34" s="15">
        <f t="shared" si="5"/>
        <v>1688.6276700000001</v>
      </c>
      <c r="V34" s="15">
        <f t="shared" si="5"/>
        <v>2219.4347699999998</v>
      </c>
      <c r="W34" s="15">
        <f t="shared" si="5"/>
        <v>2623.5980399999999</v>
      </c>
      <c r="X34" s="15">
        <f t="shared" si="5"/>
        <v>2836.5893099999994</v>
      </c>
      <c r="Y34" s="15">
        <f t="shared" si="5"/>
        <v>2881.0919399999993</v>
      </c>
      <c r="Z34" s="15">
        <f t="shared" si="5"/>
        <v>3025.2692599999996</v>
      </c>
      <c r="AA34" s="15">
        <f>+AA32+AA33</f>
        <v>3928.5286478041667</v>
      </c>
      <c r="AB34" s="15">
        <f>+AB32+AB33</f>
        <v>4169.8621694799995</v>
      </c>
      <c r="AC34" s="15">
        <f>+AC32+AC33</f>
        <v>5181.4190235900005</v>
      </c>
      <c r="AD34" s="15">
        <f t="shared" ref="AD34:AK34" si="6">SUM(AD32:AD33)</f>
        <v>6098.9881700000005</v>
      </c>
      <c r="AE34" s="15">
        <f>+AE32+AE33</f>
        <v>9927.8818454100001</v>
      </c>
      <c r="AF34" s="15">
        <f>+AF32+AF33</f>
        <v>14093.252544210001</v>
      </c>
      <c r="AG34" s="15">
        <f>+AG32+AG33</f>
        <v>17426.665635480003</v>
      </c>
      <c r="AH34" s="15">
        <f>+AH32+AH33</f>
        <v>21768.050450637649</v>
      </c>
      <c r="AI34" s="15">
        <f t="shared" si="6"/>
        <v>32868.872955595507</v>
      </c>
      <c r="AJ34" s="15">
        <f t="shared" si="6"/>
        <v>44235.781255927934</v>
      </c>
      <c r="AK34" s="15">
        <f t="shared" si="6"/>
        <v>66034.934419884579</v>
      </c>
      <c r="AL34" s="15">
        <f t="shared" ref="AL34:AN34" si="7">SUM(AL32:AL33)</f>
        <v>87588.936566800694</v>
      </c>
      <c r="AM34" s="15">
        <f t="shared" si="7"/>
        <v>113267.93162880364</v>
      </c>
      <c r="AN34" s="15">
        <f t="shared" si="7"/>
        <v>171394.07766956239</v>
      </c>
      <c r="AO34" s="15">
        <f t="shared" ref="AO34" si="8">SUM(AO32:AO33)</f>
        <v>262053.29709235675</v>
      </c>
      <c r="AP34" s="15">
        <f t="shared" ref="AP34:AQ34" si="9">SUM(AP32:AP33)</f>
        <v>434854.78821136995</v>
      </c>
      <c r="AQ34" s="15">
        <f t="shared" si="9"/>
        <v>1509131.4736135909</v>
      </c>
    </row>
    <row r="36" spans="2:43" x14ac:dyDescent="0.2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8" spans="2:43" x14ac:dyDescent="0.2">
      <c r="B38" s="17" t="s">
        <v>36</v>
      </c>
      <c r="C38" s="18"/>
      <c r="D38" s="18"/>
      <c r="E38" s="18"/>
      <c r="F38" s="18"/>
      <c r="G38" s="18"/>
      <c r="H38" s="18"/>
      <c r="AM38" s="2"/>
    </row>
    <row r="39" spans="2:43" x14ac:dyDescent="0.2">
      <c r="B39" s="16" t="s">
        <v>37</v>
      </c>
      <c r="C39" s="16"/>
      <c r="D39" s="16"/>
      <c r="E39" s="16"/>
      <c r="F39" s="16"/>
      <c r="G39" s="16"/>
      <c r="H39" s="16"/>
    </row>
  </sheetData>
  <mergeCells count="1">
    <mergeCell ref="B38:H38"/>
  </mergeCells>
  <printOptions horizontalCentered="1" verticalCentered="1"/>
  <pageMargins left="0.39370078740157483" right="0.39370078740157483" top="0" bottom="0.59055118110236227" header="0" footer="0"/>
  <pageSetup paperSize="9" scale="78" orientation="landscape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9"/>
  <sheetViews>
    <sheetView showGridLines="0" workbookViewId="0"/>
  </sheetViews>
  <sheetFormatPr baseColWidth="10" defaultRowHeight="12.75" x14ac:dyDescent="0.2"/>
  <cols>
    <col min="1" max="1" width="1.7109375" style="1" customWidth="1"/>
    <col min="2" max="2" width="17.5703125" style="1" bestFit="1" customWidth="1"/>
    <col min="3" max="37" width="13.7109375" style="1" customWidth="1"/>
    <col min="38" max="38" width="11.42578125" style="1"/>
    <col min="39" max="39" width="14" style="1" customWidth="1"/>
    <col min="40" max="40" width="16.42578125" style="1" customWidth="1"/>
    <col min="41" max="41" width="13.5703125" style="1" customWidth="1"/>
    <col min="42" max="42" width="12.85546875" style="1" customWidth="1"/>
    <col min="43" max="43" width="14.85546875" style="1" customWidth="1"/>
    <col min="44" max="16384" width="11.42578125" style="1"/>
  </cols>
  <sheetData>
    <row r="1" spans="1:43" x14ac:dyDescent="0.2">
      <c r="A1" s="4"/>
    </row>
    <row r="2" spans="1:43" x14ac:dyDescent="0.2">
      <c r="A2" s="4"/>
    </row>
    <row r="3" spans="1:43" s="5" customFormat="1" ht="18.75" x14ac:dyDescent="0.3">
      <c r="B3" s="5" t="s">
        <v>4</v>
      </c>
    </row>
    <row r="4" spans="1:43" s="5" customFormat="1" ht="18.75" x14ac:dyDescent="0.3">
      <c r="B4" s="6" t="s">
        <v>9</v>
      </c>
    </row>
    <row r="5" spans="1:43" s="5" customFormat="1" ht="18.75" x14ac:dyDescent="0.3">
      <c r="B5" s="5" t="s">
        <v>8</v>
      </c>
    </row>
    <row r="6" spans="1:43" x14ac:dyDescent="0.2">
      <c r="B6" s="7" t="s">
        <v>10</v>
      </c>
    </row>
    <row r="8" spans="1:43" ht="24" customHeight="1" x14ac:dyDescent="0.2">
      <c r="B8" s="8" t="s">
        <v>0</v>
      </c>
      <c r="C8" s="8">
        <v>1984</v>
      </c>
      <c r="D8" s="8">
        <v>1985</v>
      </c>
      <c r="E8" s="8">
        <v>1986</v>
      </c>
      <c r="F8" s="8">
        <v>1987</v>
      </c>
      <c r="G8" s="8">
        <v>1988</v>
      </c>
      <c r="H8" s="8">
        <v>1989</v>
      </c>
      <c r="I8" s="8">
        <v>1990</v>
      </c>
      <c r="J8" s="8">
        <v>1991</v>
      </c>
      <c r="K8" s="8">
        <v>1992</v>
      </c>
      <c r="L8" s="8">
        <v>1993</v>
      </c>
      <c r="M8" s="8">
        <v>1994</v>
      </c>
      <c r="N8" s="8">
        <v>1995</v>
      </c>
      <c r="O8" s="8">
        <v>1996</v>
      </c>
      <c r="P8" s="8">
        <v>1997</v>
      </c>
      <c r="Q8" s="8">
        <v>1998</v>
      </c>
      <c r="R8" s="8">
        <v>1999</v>
      </c>
      <c r="S8" s="8">
        <v>2000</v>
      </c>
      <c r="T8" s="8">
        <v>2001</v>
      </c>
      <c r="U8" s="8">
        <v>2002</v>
      </c>
      <c r="V8" s="8">
        <v>2003</v>
      </c>
      <c r="W8" s="8">
        <v>2004</v>
      </c>
      <c r="X8" s="8">
        <v>2005</v>
      </c>
      <c r="Y8" s="8">
        <v>2006</v>
      </c>
      <c r="Z8" s="8">
        <v>2007</v>
      </c>
      <c r="AA8" s="8">
        <v>2008</v>
      </c>
      <c r="AB8" s="8">
        <v>2009</v>
      </c>
      <c r="AC8" s="8">
        <v>2010</v>
      </c>
      <c r="AD8" s="8">
        <v>2011</v>
      </c>
      <c r="AE8" s="8">
        <v>2012</v>
      </c>
      <c r="AF8" s="8">
        <v>2013</v>
      </c>
      <c r="AG8" s="8">
        <v>2014</v>
      </c>
      <c r="AH8" s="8">
        <v>2015</v>
      </c>
      <c r="AI8" s="8">
        <v>2016</v>
      </c>
      <c r="AJ8" s="8">
        <v>2017</v>
      </c>
      <c r="AK8" s="8">
        <v>2018</v>
      </c>
      <c r="AL8" s="8">
        <v>2019</v>
      </c>
      <c r="AM8" s="8">
        <v>2020</v>
      </c>
      <c r="AN8" s="8">
        <v>2021</v>
      </c>
      <c r="AO8" s="8">
        <v>2022</v>
      </c>
      <c r="AP8" s="8">
        <v>2023</v>
      </c>
      <c r="AQ8" s="8">
        <v>2024</v>
      </c>
    </row>
    <row r="9" spans="1:43" s="9" customFormat="1" ht="18" customHeight="1" x14ac:dyDescent="0.2">
      <c r="B9" s="10" t="s">
        <v>11</v>
      </c>
      <c r="C9" s="11">
        <v>168.73782</v>
      </c>
      <c r="D9" s="11">
        <v>169.95496</v>
      </c>
      <c r="E9" s="11">
        <v>236.13266000000002</v>
      </c>
      <c r="F9" s="11">
        <v>216.59025</v>
      </c>
      <c r="G9" s="11">
        <v>156.09187</v>
      </c>
      <c r="H9" s="11">
        <v>118.51449000000001</v>
      </c>
      <c r="I9" s="11">
        <v>218.09443999999999</v>
      </c>
      <c r="J9" s="11">
        <v>209</v>
      </c>
      <c r="K9" s="11">
        <v>322.49299999999999</v>
      </c>
      <c r="L9" s="11">
        <v>374.56910999999997</v>
      </c>
      <c r="M9" s="11">
        <v>422.32471999999996</v>
      </c>
      <c r="N9" s="11">
        <v>402.17184999999995</v>
      </c>
      <c r="O9" s="11">
        <v>448.52172999999999</v>
      </c>
      <c r="P9" s="11">
        <v>418.86500000000001</v>
      </c>
      <c r="Q9" s="11">
        <v>426.95627000000002</v>
      </c>
      <c r="R9" s="11">
        <v>377.90552000000002</v>
      </c>
      <c r="S9" s="11">
        <v>315.00936999999999</v>
      </c>
      <c r="T9" s="11">
        <v>302.88347999999996</v>
      </c>
      <c r="U9" s="11">
        <v>295.49</v>
      </c>
      <c r="V9" s="11">
        <v>425.315</v>
      </c>
      <c r="W9" s="11">
        <v>509.34699999999998</v>
      </c>
      <c r="X9" s="11">
        <v>685.16</v>
      </c>
      <c r="Y9" s="11">
        <v>909.44899999999996</v>
      </c>
      <c r="Z9" s="11">
        <v>1152.9970000000001</v>
      </c>
      <c r="AA9" s="11">
        <v>1391.36</v>
      </c>
      <c r="AB9" s="11">
        <v>1337.36</v>
      </c>
      <c r="AC9" s="11">
        <v>1935.09</v>
      </c>
      <c r="AD9" s="11">
        <v>2955.11</v>
      </c>
      <c r="AE9" s="11">
        <v>3986.5</v>
      </c>
      <c r="AF9" s="11">
        <v>5323</v>
      </c>
      <c r="AG9" s="11">
        <v>6396.76</v>
      </c>
      <c r="AH9" s="11">
        <v>9330.42</v>
      </c>
      <c r="AI9" s="11">
        <v>12911.066230599998</v>
      </c>
      <c r="AJ9" s="11">
        <v>21524.85</v>
      </c>
      <c r="AK9" s="11">
        <v>24907.39</v>
      </c>
      <c r="AL9" s="11">
        <v>30115.999314219996</v>
      </c>
      <c r="AM9" s="11">
        <v>37042.205039279994</v>
      </c>
      <c r="AN9" s="11">
        <v>67046</v>
      </c>
      <c r="AO9" s="11">
        <v>116198.45270873999</v>
      </c>
      <c r="AP9" s="11">
        <v>250397.23591092002</v>
      </c>
      <c r="AQ9" s="11">
        <v>790818.7736071751</v>
      </c>
    </row>
    <row r="10" spans="1:43" s="9" customFormat="1" ht="18" customHeight="1" x14ac:dyDescent="0.2">
      <c r="B10" s="10" t="s">
        <v>12</v>
      </c>
      <c r="C10" s="11">
        <v>1.05088</v>
      </c>
      <c r="D10" s="11">
        <v>1.00589</v>
      </c>
      <c r="E10" s="11">
        <v>1.67649</v>
      </c>
      <c r="F10" s="11">
        <v>1.95604</v>
      </c>
      <c r="G10" s="11">
        <v>1.2568699999999999</v>
      </c>
      <c r="H10" s="11">
        <v>0.43475999999999998</v>
      </c>
      <c r="I10" s="11">
        <v>0.64458000000000004</v>
      </c>
      <c r="J10" s="11">
        <v>1.5425599999999999</v>
      </c>
      <c r="K10" s="11">
        <v>2.7177899999999999</v>
      </c>
      <c r="L10" s="11">
        <v>3.6573600000000002</v>
      </c>
      <c r="M10" s="11">
        <v>4.8921599999999996</v>
      </c>
      <c r="N10" s="11">
        <v>3.3656100000000002</v>
      </c>
      <c r="O10" s="11">
        <v>3.4260000000000002</v>
      </c>
      <c r="P10" s="11">
        <v>3.5908600000000002</v>
      </c>
      <c r="Q10" s="11">
        <v>5.3093599999999999</v>
      </c>
      <c r="R10" s="11">
        <v>5.0739200000000002</v>
      </c>
      <c r="S10" s="11">
        <v>4.9558500000000008</v>
      </c>
      <c r="T10" s="11">
        <v>3.9377199999999997</v>
      </c>
      <c r="U10" s="11">
        <v>3.64784</v>
      </c>
      <c r="V10" s="11">
        <v>5.9685100000000002</v>
      </c>
      <c r="W10" s="11">
        <v>5.83826</v>
      </c>
      <c r="X10" s="11">
        <v>7.37859</v>
      </c>
      <c r="Y10" s="11">
        <v>10.60618</v>
      </c>
      <c r="Z10" s="11">
        <v>14.13644</v>
      </c>
      <c r="AA10" s="11">
        <v>17.4377</v>
      </c>
      <c r="AB10" s="11">
        <v>19.914000000000001</v>
      </c>
      <c r="AC10" s="11">
        <v>20.038000000000004</v>
      </c>
      <c r="AD10" s="11">
        <v>27.355</v>
      </c>
      <c r="AE10" s="11">
        <v>31.077030000000001</v>
      </c>
      <c r="AF10" s="11">
        <v>45.034050000000001</v>
      </c>
      <c r="AG10" s="11">
        <v>76.22444999999999</v>
      </c>
      <c r="AH10" s="11">
        <v>110.81054</v>
      </c>
      <c r="AI10" s="11">
        <v>145.33501902</v>
      </c>
      <c r="AJ10" s="11">
        <v>244.50454012</v>
      </c>
      <c r="AK10" s="11">
        <v>279.83181642</v>
      </c>
      <c r="AL10" s="11">
        <v>379.66137565000002</v>
      </c>
      <c r="AM10" s="11">
        <v>399.60252568999999</v>
      </c>
      <c r="AN10" s="11">
        <v>1104.46372167</v>
      </c>
      <c r="AO10" s="11">
        <v>1552.19</v>
      </c>
      <c r="AP10" s="11">
        <v>4325.48877997</v>
      </c>
      <c r="AQ10" s="11">
        <v>6150.2281829499998</v>
      </c>
    </row>
    <row r="11" spans="1:43" s="9" customFormat="1" ht="18" customHeight="1" x14ac:dyDescent="0.2">
      <c r="B11" s="10" t="s">
        <v>13</v>
      </c>
      <c r="C11" s="11">
        <v>27.084029999999998</v>
      </c>
      <c r="D11" s="11">
        <v>42.097910000000006</v>
      </c>
      <c r="E11" s="11">
        <v>59.376809999999999</v>
      </c>
      <c r="F11" s="11">
        <v>52.722410000000004</v>
      </c>
      <c r="G11" s="11">
        <v>40.002360000000003</v>
      </c>
      <c r="H11" s="11">
        <v>26.961130000000001</v>
      </c>
      <c r="I11" s="11">
        <v>0</v>
      </c>
      <c r="J11" s="11">
        <v>46.25</v>
      </c>
      <c r="K11" s="11">
        <v>71.483999999999995</v>
      </c>
      <c r="L11" s="11">
        <v>83.447199999999995</v>
      </c>
      <c r="M11" s="11">
        <v>89.540999999999997</v>
      </c>
      <c r="N11" s="11">
        <v>94.271020000000007</v>
      </c>
      <c r="O11" s="11">
        <v>95.996449999999996</v>
      </c>
      <c r="P11" s="11">
        <v>95.835610000000003</v>
      </c>
      <c r="Q11" s="11">
        <v>85.333399999999997</v>
      </c>
      <c r="R11" s="11">
        <v>74.86533</v>
      </c>
      <c r="S11" s="11">
        <v>71.674589999999995</v>
      </c>
      <c r="T11" s="11">
        <v>52.298790000000004</v>
      </c>
      <c r="U11" s="11">
        <v>47.056910000000002</v>
      </c>
      <c r="V11" s="11">
        <v>56.404980000000002</v>
      </c>
      <c r="W11" s="11">
        <v>71.916149999999988</v>
      </c>
      <c r="X11" s="11">
        <v>93.994979999999998</v>
      </c>
      <c r="Y11" s="11">
        <v>116.49356</v>
      </c>
      <c r="Z11" s="11">
        <v>144.642</v>
      </c>
      <c r="AA11" s="11">
        <v>191.35695999999999</v>
      </c>
      <c r="AB11" s="11">
        <v>200.52699999999999</v>
      </c>
      <c r="AC11" s="11">
        <v>404.33999</v>
      </c>
      <c r="AD11" s="11">
        <v>607.89800000000002</v>
      </c>
      <c r="AE11" s="11">
        <v>759.15200000000004</v>
      </c>
      <c r="AF11" s="11">
        <v>1185.2070000000001</v>
      </c>
      <c r="AG11" s="11">
        <v>1597.2831299999998</v>
      </c>
      <c r="AH11" s="11">
        <v>2372.288</v>
      </c>
      <c r="AI11" s="11">
        <v>3760.4582639999994</v>
      </c>
      <c r="AJ11" s="11">
        <v>5451.0000999999993</v>
      </c>
      <c r="AK11" s="11">
        <v>6793.3980730000003</v>
      </c>
      <c r="AL11" s="11">
        <v>8577.1239744199993</v>
      </c>
      <c r="AM11" s="11">
        <v>10893.603326999999</v>
      </c>
      <c r="AN11" s="11">
        <v>20779.879668999994</v>
      </c>
      <c r="AO11" s="11">
        <v>33927.845620999993</v>
      </c>
      <c r="AP11" s="11">
        <v>63685.019239139998</v>
      </c>
      <c r="AQ11" s="11">
        <v>200568.40202899999</v>
      </c>
    </row>
    <row r="12" spans="1:43" s="9" customFormat="1" ht="18" customHeight="1" x14ac:dyDescent="0.2">
      <c r="B12" s="10" t="s">
        <v>14</v>
      </c>
      <c r="C12" s="11">
        <v>5.4454700000000003</v>
      </c>
      <c r="D12" s="11">
        <v>4.00176</v>
      </c>
      <c r="E12" s="11">
        <v>6.1127900000000004</v>
      </c>
      <c r="F12" s="11">
        <v>4.8772000000000002</v>
      </c>
      <c r="G12" s="11">
        <v>3.1695600000000002</v>
      </c>
      <c r="H12" s="11">
        <v>1.8719000000000001</v>
      </c>
      <c r="I12" s="11">
        <v>0</v>
      </c>
      <c r="J12" s="11">
        <v>6.0506000000000002</v>
      </c>
      <c r="K12" s="11">
        <v>8.8795999999999999</v>
      </c>
      <c r="L12" s="11">
        <v>11.4932</v>
      </c>
      <c r="M12" s="11">
        <v>13.00949</v>
      </c>
      <c r="N12" s="11">
        <v>8.8296600000000005</v>
      </c>
      <c r="O12" s="11">
        <v>10.465909999999999</v>
      </c>
      <c r="P12" s="11">
        <v>10.324870000000001</v>
      </c>
      <c r="Q12" s="11">
        <v>14.585379999999999</v>
      </c>
      <c r="R12" s="11">
        <v>12.14842</v>
      </c>
      <c r="S12" s="11">
        <v>12.01347</v>
      </c>
      <c r="T12" s="11">
        <v>13.16343</v>
      </c>
      <c r="U12" s="11">
        <v>8.3703700000000012</v>
      </c>
      <c r="V12" s="11">
        <v>0</v>
      </c>
      <c r="W12" s="11">
        <v>13.733540000000001</v>
      </c>
      <c r="X12" s="11">
        <v>19.449870000000001</v>
      </c>
      <c r="Y12" s="11">
        <v>24.278400000000001</v>
      </c>
      <c r="Z12" s="11">
        <v>41.98</v>
      </c>
      <c r="AA12" s="11">
        <v>49.85</v>
      </c>
      <c r="AB12" s="11">
        <v>50</v>
      </c>
      <c r="AC12" s="11">
        <v>72.16</v>
      </c>
      <c r="AD12" s="11">
        <v>116.73</v>
      </c>
      <c r="AE12" s="11">
        <v>130.43</v>
      </c>
      <c r="AF12" s="11">
        <v>175.77099999999999</v>
      </c>
      <c r="AG12" s="11">
        <v>224.322</v>
      </c>
      <c r="AH12" s="11">
        <v>316.83</v>
      </c>
      <c r="AI12" s="11">
        <v>455</v>
      </c>
      <c r="AJ12" s="11">
        <v>694.06</v>
      </c>
      <c r="AK12" s="11">
        <v>857.38</v>
      </c>
      <c r="AL12" s="11">
        <v>983.55</v>
      </c>
      <c r="AM12" s="11">
        <v>1279.6600000000003</v>
      </c>
      <c r="AN12" s="11">
        <v>2533.04</v>
      </c>
      <c r="AO12" s="11">
        <v>4091.92</v>
      </c>
      <c r="AP12" s="11">
        <v>9546.7999999999993</v>
      </c>
      <c r="AQ12" s="11">
        <v>29609.07</v>
      </c>
    </row>
    <row r="13" spans="1:43" s="9" customFormat="1" ht="18" customHeight="1" x14ac:dyDescent="0.2">
      <c r="B13" s="10" t="s">
        <v>15</v>
      </c>
      <c r="C13" s="11">
        <v>4.8006099999999998</v>
      </c>
      <c r="D13" s="11">
        <v>1.139</v>
      </c>
      <c r="E13" s="11">
        <v>5.9884700000000004</v>
      </c>
      <c r="F13" s="11">
        <v>4.8114499999999998</v>
      </c>
      <c r="G13" s="11">
        <v>3.6929699999999999</v>
      </c>
      <c r="H13" s="11">
        <v>3.8851199999999997</v>
      </c>
      <c r="I13" s="11">
        <v>0</v>
      </c>
      <c r="J13" s="11">
        <v>4.8340899999999998</v>
      </c>
      <c r="K13" s="11">
        <v>7.8723999999999998</v>
      </c>
      <c r="L13" s="11">
        <v>9.96556</v>
      </c>
      <c r="M13" s="11">
        <v>9.4647000000000006</v>
      </c>
      <c r="N13" s="11">
        <v>9.5446299999999997</v>
      </c>
      <c r="O13" s="11">
        <v>9.490590000000001</v>
      </c>
      <c r="P13" s="11">
        <v>7.5830000000000002</v>
      </c>
      <c r="Q13" s="11">
        <v>7.5893000000000006</v>
      </c>
      <c r="R13" s="11">
        <v>6.6589700000000001</v>
      </c>
      <c r="S13" s="11">
        <v>5.6438999999999995</v>
      </c>
      <c r="T13" s="11">
        <v>6.4269999999999996</v>
      </c>
      <c r="U13" s="11">
        <v>6.3673000000000002</v>
      </c>
      <c r="V13" s="11">
        <v>9.9091000000000005</v>
      </c>
      <c r="W13" s="11">
        <v>12.0334</v>
      </c>
      <c r="X13" s="11">
        <v>14.2158</v>
      </c>
      <c r="Y13" s="11">
        <v>17.946180000000002</v>
      </c>
      <c r="Z13" s="11">
        <v>23.328119999999998</v>
      </c>
      <c r="AA13" s="11">
        <v>43.55433</v>
      </c>
      <c r="AB13" s="11">
        <v>51.484670000000001</v>
      </c>
      <c r="AC13" s="11">
        <v>67.437699999999992</v>
      </c>
      <c r="AD13" s="11">
        <v>101.25055</v>
      </c>
      <c r="AE13" s="11">
        <v>146.1968</v>
      </c>
      <c r="AF13" s="11">
        <v>212.02226000000002</v>
      </c>
      <c r="AG13" s="11">
        <v>267.56296903999998</v>
      </c>
      <c r="AH13" s="11">
        <v>373.26934999999997</v>
      </c>
      <c r="AI13" s="11">
        <v>517.39507000000003</v>
      </c>
      <c r="AJ13" s="11">
        <v>692.85243000000003</v>
      </c>
      <c r="AK13" s="11">
        <v>797.78</v>
      </c>
      <c r="AL13" s="11">
        <v>995.56248736305758</v>
      </c>
      <c r="AM13" s="11">
        <v>1278.5565719880001</v>
      </c>
      <c r="AN13" s="11">
        <v>2716.484068277</v>
      </c>
      <c r="AO13" s="11">
        <v>4816.8994106170003</v>
      </c>
      <c r="AP13" s="11">
        <v>9808.3155332000006</v>
      </c>
      <c r="AQ13" s="11">
        <v>29162.641078200002</v>
      </c>
    </row>
    <row r="14" spans="1:43" s="9" customFormat="1" ht="18" customHeight="1" x14ac:dyDescent="0.2">
      <c r="B14" s="10" t="s">
        <v>16</v>
      </c>
      <c r="C14" s="11">
        <v>4.7289599999999998</v>
      </c>
      <c r="D14" s="11">
        <v>6.8512599999999999</v>
      </c>
      <c r="E14" s="11">
        <v>12.650030000000001</v>
      </c>
      <c r="F14" s="11">
        <v>10.65845</v>
      </c>
      <c r="G14" s="11">
        <v>4.1081700000000003</v>
      </c>
      <c r="H14" s="11">
        <v>2.8082699999999998</v>
      </c>
      <c r="I14" s="11">
        <v>0</v>
      </c>
      <c r="J14" s="11">
        <v>8.1671999999999993</v>
      </c>
      <c r="K14" s="11">
        <v>9.8092299999999994</v>
      </c>
      <c r="L14" s="11">
        <v>11.634379999999998</v>
      </c>
      <c r="M14" s="11">
        <v>12.566979999999999</v>
      </c>
      <c r="N14" s="11">
        <v>12.27248</v>
      </c>
      <c r="O14" s="11">
        <v>13.16338</v>
      </c>
      <c r="P14" s="11">
        <v>12.092700000000001</v>
      </c>
      <c r="Q14" s="11">
        <v>13.15415</v>
      </c>
      <c r="R14" s="11">
        <v>11.447659999999999</v>
      </c>
      <c r="S14" s="11">
        <v>12.007680000000001</v>
      </c>
      <c r="T14" s="11">
        <v>13.55949</v>
      </c>
      <c r="U14" s="11">
        <v>11.048389999999999</v>
      </c>
      <c r="V14" s="11">
        <v>15.8065</v>
      </c>
      <c r="W14" s="11">
        <v>26.100369999999998</v>
      </c>
      <c r="X14" s="11">
        <v>31.507429999999999</v>
      </c>
      <c r="Y14" s="11">
        <v>45.660089999999997</v>
      </c>
      <c r="Z14" s="11">
        <v>68.910269999999997</v>
      </c>
      <c r="AA14" s="11">
        <v>83.124030000000005</v>
      </c>
      <c r="AB14" s="11">
        <v>73.973280000000003</v>
      </c>
      <c r="AC14" s="11">
        <v>127.65667999999999</v>
      </c>
      <c r="AD14" s="11">
        <v>175.59452999999999</v>
      </c>
      <c r="AE14" s="11">
        <v>213.75688</v>
      </c>
      <c r="AF14" s="11">
        <v>278.04245000000003</v>
      </c>
      <c r="AG14" s="11">
        <v>354.62961999999999</v>
      </c>
      <c r="AH14" s="11">
        <v>481.77919000000003</v>
      </c>
      <c r="AI14" s="11">
        <v>568.37269500000002</v>
      </c>
      <c r="AJ14" s="11">
        <v>1059.2318998799999</v>
      </c>
      <c r="AK14" s="11">
        <v>1357.5492002400001</v>
      </c>
      <c r="AL14" s="11">
        <v>1827.1560355199999</v>
      </c>
      <c r="AM14" s="11">
        <v>2172.2792874400002</v>
      </c>
      <c r="AN14" s="11">
        <v>3836.3116307300002</v>
      </c>
      <c r="AO14" s="11">
        <v>6474.4655597199999</v>
      </c>
      <c r="AP14" s="11">
        <v>15307.40486866</v>
      </c>
      <c r="AQ14" s="11">
        <v>49446.471170379999</v>
      </c>
    </row>
    <row r="15" spans="1:43" s="9" customFormat="1" ht="18" customHeight="1" x14ac:dyDescent="0.2">
      <c r="B15" s="10" t="s">
        <v>17</v>
      </c>
      <c r="C15" s="11">
        <v>13.303180000000001</v>
      </c>
      <c r="D15" s="11">
        <v>13.6745</v>
      </c>
      <c r="E15" s="11">
        <v>17.83755</v>
      </c>
      <c r="F15" s="11">
        <v>13.981920000000001</v>
      </c>
      <c r="G15" s="11">
        <v>11.413040000000001</v>
      </c>
      <c r="H15" s="11">
        <v>9.7245799999999996</v>
      </c>
      <c r="I15" s="11">
        <v>15.305959999999999</v>
      </c>
      <c r="J15" s="11">
        <v>19.035589999999999</v>
      </c>
      <c r="K15" s="11">
        <v>26.23151</v>
      </c>
      <c r="L15" s="11">
        <v>33.927709999999998</v>
      </c>
      <c r="M15" s="11">
        <v>41.184779999999996</v>
      </c>
      <c r="N15" s="11">
        <v>34.425160000000005</v>
      </c>
      <c r="O15" s="11">
        <v>26.821429999999999</v>
      </c>
      <c r="P15" s="11">
        <v>29.444040000000001</v>
      </c>
      <c r="Q15" s="11">
        <v>31.62546</v>
      </c>
      <c r="R15" s="11">
        <v>27.77478</v>
      </c>
      <c r="S15" s="11">
        <v>25.54372</v>
      </c>
      <c r="T15" s="11">
        <v>27.640270000000001</v>
      </c>
      <c r="U15" s="11">
        <v>20.149000000000001</v>
      </c>
      <c r="V15" s="11">
        <v>26.28228</v>
      </c>
      <c r="W15" s="11">
        <v>32.329180000000001</v>
      </c>
      <c r="X15" s="11">
        <v>44.87829</v>
      </c>
      <c r="Y15" s="11">
        <v>55.626519999999999</v>
      </c>
      <c r="Z15" s="11">
        <v>82.19</v>
      </c>
      <c r="AA15" s="11">
        <v>91.04</v>
      </c>
      <c r="AB15" s="11">
        <v>90.32</v>
      </c>
      <c r="AC15" s="11">
        <v>120.17</v>
      </c>
      <c r="AD15" s="11">
        <v>182.76</v>
      </c>
      <c r="AE15" s="11">
        <v>220.37</v>
      </c>
      <c r="AF15" s="11">
        <v>271.37</v>
      </c>
      <c r="AG15" s="11">
        <v>334.72</v>
      </c>
      <c r="AH15" s="11">
        <v>455.78</v>
      </c>
      <c r="AI15" s="11">
        <v>610.33000000000004</v>
      </c>
      <c r="AJ15" s="11">
        <v>1136.71</v>
      </c>
      <c r="AK15" s="11">
        <v>1369.52</v>
      </c>
      <c r="AL15" s="11">
        <v>1603.51</v>
      </c>
      <c r="AM15" s="11">
        <v>2306.14</v>
      </c>
      <c r="AN15" s="11">
        <v>4068.14</v>
      </c>
      <c r="AO15" s="11">
        <v>7321.87</v>
      </c>
      <c r="AP15" s="11">
        <v>15935.01</v>
      </c>
      <c r="AQ15" s="11">
        <v>49433.31</v>
      </c>
    </row>
    <row r="16" spans="1:43" s="9" customFormat="1" ht="18" customHeight="1" x14ac:dyDescent="0.2">
      <c r="B16" s="10" t="s">
        <v>18</v>
      </c>
      <c r="C16" s="11">
        <v>2.7466200000000001</v>
      </c>
      <c r="D16" s="11">
        <v>1.65676</v>
      </c>
      <c r="E16" s="11">
        <v>2.9782500000000001</v>
      </c>
      <c r="F16" s="11">
        <v>2.2284299999999999</v>
      </c>
      <c r="G16" s="11">
        <v>1.61077</v>
      </c>
      <c r="H16" s="11">
        <v>1.3554999999999999</v>
      </c>
      <c r="I16" s="11">
        <v>5.5079999999999997E-2</v>
      </c>
      <c r="J16" s="11">
        <v>2.8127399999999998</v>
      </c>
      <c r="K16" s="11">
        <v>3.5640000000000001</v>
      </c>
      <c r="L16" s="11">
        <v>5.3196499999999993</v>
      </c>
      <c r="M16" s="11">
        <v>3.76145</v>
      </c>
      <c r="N16" s="11">
        <v>2.80721</v>
      </c>
      <c r="O16" s="11">
        <v>3.16723</v>
      </c>
      <c r="P16" s="11">
        <v>3.5367800000000003</v>
      </c>
      <c r="Q16" s="11">
        <v>3.13598</v>
      </c>
      <c r="R16" s="11">
        <v>2.9865699999999999</v>
      </c>
      <c r="S16" s="11">
        <v>2.70309</v>
      </c>
      <c r="T16" s="11">
        <v>2.4283699999999997</v>
      </c>
      <c r="U16" s="11">
        <v>1.6734599999999999</v>
      </c>
      <c r="V16" s="11">
        <v>2.7687300000000001</v>
      </c>
      <c r="W16" s="11">
        <v>4.5691499999999996</v>
      </c>
      <c r="X16" s="11">
        <v>7.4406300000000005</v>
      </c>
      <c r="Y16" s="11">
        <v>9.5242199999999997</v>
      </c>
      <c r="Z16" s="11">
        <v>13.984920000000001</v>
      </c>
      <c r="AA16" s="11">
        <v>18.6769</v>
      </c>
      <c r="AB16" s="11">
        <v>19.55537</v>
      </c>
      <c r="AC16" s="11">
        <v>28.966990000000003</v>
      </c>
      <c r="AD16" s="11">
        <v>44.868519999999997</v>
      </c>
      <c r="AE16" s="11">
        <v>48.145800000000001</v>
      </c>
      <c r="AF16" s="11">
        <v>79.011320000000012</v>
      </c>
      <c r="AG16" s="11">
        <v>101.36828</v>
      </c>
      <c r="AH16" s="11">
        <v>169.11313099</v>
      </c>
      <c r="AI16" s="11">
        <v>153.32502400999999</v>
      </c>
      <c r="AJ16" s="11">
        <v>310.52899302999998</v>
      </c>
      <c r="AK16" s="11">
        <v>384.06257160000001</v>
      </c>
      <c r="AL16" s="11">
        <v>457.97986634</v>
      </c>
      <c r="AM16" s="11">
        <v>502.00731451999997</v>
      </c>
      <c r="AN16" s="11">
        <v>969.95766303999994</v>
      </c>
      <c r="AO16" s="11">
        <v>1954.8987132699999</v>
      </c>
      <c r="AP16" s="11">
        <v>3971.5835499699997</v>
      </c>
      <c r="AQ16" s="11">
        <v>10263.60260903</v>
      </c>
    </row>
    <row r="17" spans="2:43" s="9" customFormat="1" ht="18" customHeight="1" x14ac:dyDescent="0.2">
      <c r="B17" s="10" t="s">
        <v>19</v>
      </c>
      <c r="C17" s="11">
        <v>5.1588599999999998</v>
      </c>
      <c r="D17" s="11">
        <v>4.6152600000000001</v>
      </c>
      <c r="E17" s="11">
        <v>6.4679799999999998</v>
      </c>
      <c r="F17" s="11">
        <v>5.6192299999999999</v>
      </c>
      <c r="G17" s="11">
        <v>3.8212899999999999</v>
      </c>
      <c r="H17" s="11">
        <v>3.2182399999999998</v>
      </c>
      <c r="I17" s="11">
        <v>0</v>
      </c>
      <c r="J17" s="11">
        <v>3.4514</v>
      </c>
      <c r="K17" s="11">
        <v>6.1539999999999999</v>
      </c>
      <c r="L17" s="11">
        <v>6.9295</v>
      </c>
      <c r="M17" s="11">
        <v>6.5787800000000001</v>
      </c>
      <c r="N17" s="11">
        <v>4.2069099999999997</v>
      </c>
      <c r="O17" s="11">
        <v>4.6687299999999992</v>
      </c>
      <c r="P17" s="11">
        <v>6.0427299999999997</v>
      </c>
      <c r="Q17" s="11">
        <v>6.0030100000000006</v>
      </c>
      <c r="R17" s="11">
        <v>6.9373900000000006</v>
      </c>
      <c r="S17" s="11">
        <v>6.5807600000000006</v>
      </c>
      <c r="T17" s="11">
        <v>6.0596499999999995</v>
      </c>
      <c r="U17" s="11">
        <v>5.7067700000000006</v>
      </c>
      <c r="V17" s="11">
        <v>5.51037</v>
      </c>
      <c r="W17" s="11">
        <v>7.1343199999999998</v>
      </c>
      <c r="X17" s="11">
        <v>10.99</v>
      </c>
      <c r="Y17" s="11">
        <v>18.0457</v>
      </c>
      <c r="Z17" s="11">
        <v>24.85</v>
      </c>
      <c r="AA17" s="11">
        <v>27.090130000000002</v>
      </c>
      <c r="AB17" s="11">
        <v>28.31</v>
      </c>
      <c r="AC17" s="11">
        <v>44.51</v>
      </c>
      <c r="AD17" s="11">
        <v>60.9</v>
      </c>
      <c r="AE17" s="11">
        <v>79.069999999999993</v>
      </c>
      <c r="AF17" s="11">
        <v>98.42</v>
      </c>
      <c r="AG17" s="11">
        <v>146.56</v>
      </c>
      <c r="AH17" s="11">
        <v>234.25131992999999</v>
      </c>
      <c r="AI17" s="11">
        <v>356.18301881000002</v>
      </c>
      <c r="AJ17" s="11">
        <v>541.22581779000006</v>
      </c>
      <c r="AK17" s="11">
        <v>660.56632846000002</v>
      </c>
      <c r="AL17" s="11">
        <v>738.0404969299999</v>
      </c>
      <c r="AM17" s="11">
        <v>712.4447653200001</v>
      </c>
      <c r="AN17" s="11">
        <v>1616.18262955</v>
      </c>
      <c r="AO17" s="11">
        <v>2483.17889023</v>
      </c>
      <c r="AP17" s="11">
        <v>5660.4159675000001</v>
      </c>
      <c r="AQ17" s="11">
        <v>17913.788545079988</v>
      </c>
    </row>
    <row r="18" spans="2:43" s="9" customFormat="1" ht="18" customHeight="1" x14ac:dyDescent="0.2">
      <c r="B18" s="10" t="s">
        <v>20</v>
      </c>
      <c r="C18" s="11">
        <v>5.3738199999999994</v>
      </c>
      <c r="D18" s="11">
        <v>7.5395099999999999</v>
      </c>
      <c r="E18" s="11">
        <v>9.4636299999999984</v>
      </c>
      <c r="F18" s="11">
        <v>10.897959999999999</v>
      </c>
      <c r="G18" s="11">
        <v>7.9229200000000004</v>
      </c>
      <c r="H18" s="11">
        <v>3.7688699999999997</v>
      </c>
      <c r="I18" s="11">
        <v>7.5093699999999997</v>
      </c>
      <c r="J18" s="11">
        <v>10.119</v>
      </c>
      <c r="K18" s="11">
        <v>15.659840000000001</v>
      </c>
      <c r="L18" s="11">
        <v>21.364660000000001</v>
      </c>
      <c r="M18" s="11">
        <v>15.90835</v>
      </c>
      <c r="N18" s="11">
        <v>13.958629999999999</v>
      </c>
      <c r="O18" s="11">
        <v>16.902609999999999</v>
      </c>
      <c r="P18" s="11">
        <v>18.131599999999999</v>
      </c>
      <c r="Q18" s="11">
        <v>23.299419999999998</v>
      </c>
      <c r="R18" s="11">
        <v>19.515810000000002</v>
      </c>
      <c r="S18" s="11">
        <v>17.230880000000003</v>
      </c>
      <c r="T18" s="11">
        <v>14.688750000000001</v>
      </c>
      <c r="U18" s="11">
        <v>19.87152</v>
      </c>
      <c r="V18" s="11">
        <v>25.896630000000002</v>
      </c>
      <c r="W18" s="11">
        <v>28.094349999999999</v>
      </c>
      <c r="X18" s="11">
        <v>37.305810000000001</v>
      </c>
      <c r="Y18" s="11">
        <v>42.794370000000001</v>
      </c>
      <c r="Z18" s="11">
        <v>50.986809999999998</v>
      </c>
      <c r="AA18" s="11">
        <v>62.75404863333334</v>
      </c>
      <c r="AB18" s="11">
        <v>59.674781980000013</v>
      </c>
      <c r="AC18" s="11">
        <v>80.956269180000007</v>
      </c>
      <c r="AD18" s="11">
        <v>112.84378</v>
      </c>
      <c r="AE18" s="11">
        <v>131.77693163000001</v>
      </c>
      <c r="AF18" s="11">
        <v>167.35356381</v>
      </c>
      <c r="AG18" s="11">
        <v>212.80460266000003</v>
      </c>
      <c r="AH18" s="11">
        <v>273.85663348000003</v>
      </c>
      <c r="AI18" s="11">
        <v>481.84279075000001</v>
      </c>
      <c r="AJ18" s="11">
        <v>586.11654197999985</v>
      </c>
      <c r="AK18" s="11">
        <v>744.32361136000009</v>
      </c>
      <c r="AL18" s="11">
        <v>846.75069445999998</v>
      </c>
      <c r="AM18" s="11">
        <v>880.61954601332275</v>
      </c>
      <c r="AN18" s="11">
        <v>1882.61</v>
      </c>
      <c r="AO18" s="11">
        <v>4900.2941236299994</v>
      </c>
      <c r="AP18" s="11">
        <v>6279.1112466260529</v>
      </c>
      <c r="AQ18" s="11">
        <v>0</v>
      </c>
    </row>
    <row r="19" spans="2:43" s="9" customFormat="1" ht="18" customHeight="1" x14ac:dyDescent="0.2">
      <c r="B19" s="10" t="s">
        <v>21</v>
      </c>
      <c r="C19" s="11">
        <v>1.55244</v>
      </c>
      <c r="D19" s="11">
        <v>2.10521</v>
      </c>
      <c r="E19" s="11">
        <v>3.6087099999999999</v>
      </c>
      <c r="F19" s="11">
        <v>3.3868800000000001</v>
      </c>
      <c r="G19" s="11">
        <v>1.48441</v>
      </c>
      <c r="H19" s="11">
        <v>1.13242</v>
      </c>
      <c r="I19" s="11">
        <v>0.38352999999999998</v>
      </c>
      <c r="J19" s="11">
        <v>1.6473</v>
      </c>
      <c r="K19" s="11">
        <v>3.2488000000000001</v>
      </c>
      <c r="L19" s="11">
        <v>4.2414799999999993</v>
      </c>
      <c r="M19" s="11">
        <v>3.6319599999999999</v>
      </c>
      <c r="N19" s="11">
        <v>2.2656000000000001</v>
      </c>
      <c r="O19" s="11">
        <v>4.2352299999999996</v>
      </c>
      <c r="P19" s="11">
        <v>2.2704</v>
      </c>
      <c r="Q19" s="11">
        <v>1.0265299999999999</v>
      </c>
      <c r="R19" s="11">
        <v>0.86729999999999996</v>
      </c>
      <c r="S19" s="11">
        <v>0.90217999999999998</v>
      </c>
      <c r="T19" s="11">
        <v>0.65461999999999998</v>
      </c>
      <c r="U19" s="11">
        <v>0.71226</v>
      </c>
      <c r="V19" s="11">
        <v>1.0007900000000001</v>
      </c>
      <c r="W19" s="11">
        <v>1.46882</v>
      </c>
      <c r="X19" s="11">
        <v>1.47336</v>
      </c>
      <c r="Y19" s="11">
        <v>2.52</v>
      </c>
      <c r="Z19" s="11">
        <v>1.8516300000000001</v>
      </c>
      <c r="AA19" s="11">
        <v>2.6794899999999999</v>
      </c>
      <c r="AB19" s="11">
        <v>3.835</v>
      </c>
      <c r="AC19" s="11">
        <v>3.51</v>
      </c>
      <c r="AD19" s="11">
        <v>3.8953099999999998</v>
      </c>
      <c r="AE19" s="11">
        <v>28.969159999999999</v>
      </c>
      <c r="AF19" s="11">
        <v>47.95</v>
      </c>
      <c r="AG19" s="11">
        <v>59.63</v>
      </c>
      <c r="AH19" s="11">
        <v>86.174362200000004</v>
      </c>
      <c r="AI19" s="11">
        <v>105.0920161</v>
      </c>
      <c r="AJ19" s="11">
        <v>169.40597882</v>
      </c>
      <c r="AK19" s="11">
        <v>248.00314467000001</v>
      </c>
      <c r="AL19" s="11">
        <v>295.90890611999998</v>
      </c>
      <c r="AM19" s="11">
        <v>349.86776263000002</v>
      </c>
      <c r="AN19" s="11">
        <v>673.96259753999993</v>
      </c>
      <c r="AO19" s="11">
        <v>1163.7478921099998</v>
      </c>
      <c r="AP19" s="11">
        <v>2391.3278114200002</v>
      </c>
      <c r="AQ19" s="11">
        <v>10427.143265120001</v>
      </c>
    </row>
    <row r="20" spans="2:43" s="9" customFormat="1" ht="18" customHeight="1" x14ac:dyDescent="0.2">
      <c r="B20" s="10" t="s">
        <v>22</v>
      </c>
      <c r="C20" s="11">
        <v>19.226320000000001</v>
      </c>
      <c r="D20" s="11">
        <v>25.49916</v>
      </c>
      <c r="E20" s="11">
        <v>41.329699999999995</v>
      </c>
      <c r="F20" s="11">
        <v>35.639300000000006</v>
      </c>
      <c r="G20" s="11">
        <v>23.18112</v>
      </c>
      <c r="H20" s="11">
        <v>19.240290000000002</v>
      </c>
      <c r="I20" s="11">
        <v>21.270220000000002</v>
      </c>
      <c r="J20" s="11">
        <v>34.6</v>
      </c>
      <c r="K20" s="11">
        <v>45.537120000000002</v>
      </c>
      <c r="L20" s="11">
        <v>55.578780000000002</v>
      </c>
      <c r="M20" s="11">
        <v>85.085279999999997</v>
      </c>
      <c r="N20" s="11">
        <v>43.384809999999995</v>
      </c>
      <c r="O20" s="11">
        <v>42.905720000000002</v>
      </c>
      <c r="P20" s="11">
        <v>46.73</v>
      </c>
      <c r="Q20" s="11">
        <v>53.002279999999999</v>
      </c>
      <c r="R20" s="11">
        <v>52.03349</v>
      </c>
      <c r="S20" s="11">
        <v>47.725250000000003</v>
      </c>
      <c r="T20" s="11">
        <v>47.702469999999998</v>
      </c>
      <c r="U20" s="11">
        <v>41.03</v>
      </c>
      <c r="V20" s="11">
        <v>89.193079999999995</v>
      </c>
      <c r="W20" s="11">
        <v>67.790000000000006</v>
      </c>
      <c r="X20" s="11">
        <v>89.598389999999995</v>
      </c>
      <c r="Y20" s="11">
        <v>112.78</v>
      </c>
      <c r="Z20" s="11">
        <v>137.83293</v>
      </c>
      <c r="AA20" s="11">
        <v>172.11</v>
      </c>
      <c r="AB20" s="11">
        <v>173.41</v>
      </c>
      <c r="AC20" s="11">
        <v>240.08</v>
      </c>
      <c r="AD20" s="11">
        <v>379.51</v>
      </c>
      <c r="AE20" s="11">
        <v>441.78</v>
      </c>
      <c r="AF20" s="11">
        <v>701.02</v>
      </c>
      <c r="AG20" s="11">
        <v>947.17</v>
      </c>
      <c r="AH20" s="11">
        <v>1282.04</v>
      </c>
      <c r="AI20" s="11">
        <v>1843.2561310000001</v>
      </c>
      <c r="AJ20" s="11">
        <v>2948.66</v>
      </c>
      <c r="AK20" s="11">
        <v>3455.1697155400011</v>
      </c>
      <c r="AL20" s="11">
        <v>3895.2</v>
      </c>
      <c r="AM20" s="11">
        <v>4554.99</v>
      </c>
      <c r="AN20" s="11">
        <v>8444.0499999999993</v>
      </c>
      <c r="AO20" s="11">
        <v>13344.42844872</v>
      </c>
      <c r="AP20" s="11">
        <v>26841.680000000004</v>
      </c>
      <c r="AQ20" s="11">
        <v>84221.548094359983</v>
      </c>
    </row>
    <row r="21" spans="2:43" s="9" customFormat="1" ht="18" customHeight="1" x14ac:dyDescent="0.2">
      <c r="B21" s="10" t="s">
        <v>23</v>
      </c>
      <c r="C21" s="11">
        <v>5.1111000000000004</v>
      </c>
      <c r="D21" s="11">
        <v>6.3311899999999994</v>
      </c>
      <c r="E21" s="11">
        <v>11.415749999999999</v>
      </c>
      <c r="F21" s="11">
        <v>8.8746000000000009</v>
      </c>
      <c r="G21" s="11">
        <v>5.4747299999999992</v>
      </c>
      <c r="H21" s="11">
        <v>1.61</v>
      </c>
      <c r="I21" s="11">
        <v>0.81</v>
      </c>
      <c r="J21" s="11">
        <v>6.1324300000000003</v>
      </c>
      <c r="K21" s="11">
        <v>10.353399999999999</v>
      </c>
      <c r="L21" s="11">
        <v>11.721200000000001</v>
      </c>
      <c r="M21" s="11">
        <v>10.9854</v>
      </c>
      <c r="N21" s="11">
        <v>8.3047000000000004</v>
      </c>
      <c r="O21" s="11">
        <v>8.2515400000000003</v>
      </c>
      <c r="P21" s="11">
        <v>9.8731000000000009</v>
      </c>
      <c r="Q21" s="11">
        <v>10.079139999999999</v>
      </c>
      <c r="R21" s="11">
        <v>9.1437999999999988</v>
      </c>
      <c r="S21" s="11">
        <v>9.2701799999999999</v>
      </c>
      <c r="T21" s="11">
        <v>6.7901000000000007</v>
      </c>
      <c r="U21" s="11">
        <v>6.6520100000000006</v>
      </c>
      <c r="V21" s="11">
        <v>10.91926</v>
      </c>
      <c r="W21" s="11">
        <v>15.116959999999999</v>
      </c>
      <c r="X21" s="11">
        <v>18.3</v>
      </c>
      <c r="Y21" s="11">
        <v>28.846070000000001</v>
      </c>
      <c r="Z21" s="11">
        <v>50.77</v>
      </c>
      <c r="AA21" s="11">
        <v>56.97</v>
      </c>
      <c r="AB21" s="11">
        <v>54.54</v>
      </c>
      <c r="AC21" s="11">
        <v>86.45</v>
      </c>
      <c r="AD21" s="11">
        <v>123.53</v>
      </c>
      <c r="AE21" s="11">
        <v>151.21643</v>
      </c>
      <c r="AF21" s="11">
        <v>224.93195</v>
      </c>
      <c r="AG21" s="11">
        <v>283.97000000000003</v>
      </c>
      <c r="AH21" s="11">
        <v>373.10964326000004</v>
      </c>
      <c r="AI21" s="11">
        <v>475.85</v>
      </c>
      <c r="AJ21" s="11">
        <v>702.77</v>
      </c>
      <c r="AK21" s="11">
        <v>949.57795142000009</v>
      </c>
      <c r="AL21" s="11">
        <v>1038.96443391</v>
      </c>
      <c r="AM21" s="11">
        <v>1460.9621512899998</v>
      </c>
      <c r="AN21" s="11">
        <v>2863.5036845099999</v>
      </c>
      <c r="AO21" s="11">
        <v>4733.78</v>
      </c>
      <c r="AP21" s="11">
        <v>10401.219319760001</v>
      </c>
      <c r="AQ21" s="11">
        <v>29654.363188179999</v>
      </c>
    </row>
    <row r="22" spans="2:43" s="9" customFormat="1" ht="18" customHeight="1" x14ac:dyDescent="0.2">
      <c r="B22" s="10" t="s">
        <v>24</v>
      </c>
      <c r="C22" s="11">
        <v>6.9740200000000003</v>
      </c>
      <c r="D22" s="11">
        <v>8.7696200000000015</v>
      </c>
      <c r="E22" s="11">
        <v>12.726389999999999</v>
      </c>
      <c r="F22" s="11">
        <v>12.79687</v>
      </c>
      <c r="G22" s="11">
        <v>8.6501800000000006</v>
      </c>
      <c r="H22" s="11">
        <v>8.3320100000000004</v>
      </c>
      <c r="I22" s="11">
        <v>0</v>
      </c>
      <c r="J22" s="11">
        <v>16.067799999999998</v>
      </c>
      <c r="K22" s="11">
        <v>15.826499999999999</v>
      </c>
      <c r="L22" s="11">
        <v>18.934060000000002</v>
      </c>
      <c r="M22" s="11">
        <v>23.338709999999999</v>
      </c>
      <c r="N22" s="11">
        <v>24.844840000000001</v>
      </c>
      <c r="O22" s="11">
        <v>25.918470000000003</v>
      </c>
      <c r="P22" s="11">
        <v>20.93</v>
      </c>
      <c r="Q22" s="11">
        <v>44.40607</v>
      </c>
      <c r="R22" s="11">
        <v>34.556249999999999</v>
      </c>
      <c r="S22" s="11">
        <v>29.5715</v>
      </c>
      <c r="T22" s="11">
        <v>25.089590000000001</v>
      </c>
      <c r="U22" s="11">
        <v>32.481400000000001</v>
      </c>
      <c r="V22" s="11">
        <v>53.966430000000003</v>
      </c>
      <c r="W22" s="11">
        <v>50.3</v>
      </c>
      <c r="X22" s="11">
        <v>63.5351</v>
      </c>
      <c r="Y22" s="11">
        <v>75.86748</v>
      </c>
      <c r="Z22" s="11">
        <v>108.17100000000001</v>
      </c>
      <c r="AA22" s="11">
        <v>117.71725000000001</v>
      </c>
      <c r="AB22" s="11">
        <v>100.166325</v>
      </c>
      <c r="AC22" s="11">
        <v>119.23653</v>
      </c>
      <c r="AD22" s="11">
        <v>171.59860999999998</v>
      </c>
      <c r="AE22" s="11">
        <v>231.18602999999999</v>
      </c>
      <c r="AF22" s="11">
        <v>466.27765299999999</v>
      </c>
      <c r="AG22" s="11">
        <v>708.82682</v>
      </c>
      <c r="AH22" s="11">
        <v>943.99899500000004</v>
      </c>
      <c r="AI22" s="11">
        <v>1097.7603329999999</v>
      </c>
      <c r="AJ22" s="11">
        <v>1343.1502860000001</v>
      </c>
      <c r="AK22" s="11">
        <v>2150.8854500000002</v>
      </c>
      <c r="AL22" s="11">
        <v>3079.6153288400001</v>
      </c>
      <c r="AM22" s="11">
        <v>2220.7024690299995</v>
      </c>
      <c r="AN22" s="11">
        <v>3864.2785042200003</v>
      </c>
      <c r="AO22" s="11">
        <v>7799.3762089600004</v>
      </c>
      <c r="AP22" s="11">
        <v>17539.400000000001</v>
      </c>
      <c r="AQ22" s="11">
        <v>58404.4</v>
      </c>
    </row>
    <row r="23" spans="2:43" s="9" customFormat="1" ht="18" customHeight="1" x14ac:dyDescent="0.2">
      <c r="B23" s="10" t="s">
        <v>25</v>
      </c>
      <c r="C23" s="11">
        <v>7.2606200000000003</v>
      </c>
      <c r="D23" s="11">
        <v>8.7073300000000007</v>
      </c>
      <c r="E23" s="11">
        <v>12.10126</v>
      </c>
      <c r="F23" s="11">
        <v>14.877370000000001</v>
      </c>
      <c r="G23" s="11">
        <v>9.1098400000000002</v>
      </c>
      <c r="H23" s="11">
        <v>5.3668699999999996</v>
      </c>
      <c r="I23" s="11">
        <v>8.0021699999999996</v>
      </c>
      <c r="J23" s="11">
        <v>8.1677</v>
      </c>
      <c r="K23" s="11">
        <v>18.010000000000002</v>
      </c>
      <c r="L23" s="11">
        <v>25.395</v>
      </c>
      <c r="M23" s="11">
        <v>23.878</v>
      </c>
      <c r="N23" s="11">
        <v>17.962</v>
      </c>
      <c r="O23" s="11">
        <v>21.491509999999998</v>
      </c>
      <c r="P23" s="11">
        <v>19.913080000000001</v>
      </c>
      <c r="Q23" s="11">
        <v>21.525200000000002</v>
      </c>
      <c r="R23" s="11">
        <v>21.390409999999999</v>
      </c>
      <c r="S23" s="11">
        <v>21.813970000000001</v>
      </c>
      <c r="T23" s="11">
        <v>19.87332</v>
      </c>
      <c r="U23" s="11">
        <v>16.71659</v>
      </c>
      <c r="V23" s="11">
        <v>21.218340000000001</v>
      </c>
      <c r="W23" s="11">
        <v>23.588999999999999</v>
      </c>
      <c r="X23" s="11">
        <v>31.03</v>
      </c>
      <c r="Y23" s="11">
        <v>37.68</v>
      </c>
      <c r="Z23" s="11">
        <v>54.634680000000003</v>
      </c>
      <c r="AA23" s="11">
        <v>60.162230000000001</v>
      </c>
      <c r="AB23" s="11">
        <v>55.442070000000001</v>
      </c>
      <c r="AC23" s="11">
        <v>81.843240000000009</v>
      </c>
      <c r="AD23" s="11">
        <v>107.33875999999999</v>
      </c>
      <c r="AE23" s="11">
        <v>118.52753</v>
      </c>
      <c r="AF23" s="11">
        <v>155.02622</v>
      </c>
      <c r="AG23" s="11">
        <v>253.57792000000001</v>
      </c>
      <c r="AH23" s="11">
        <v>401.075717</v>
      </c>
      <c r="AI23" s="11">
        <v>511.62771537999998</v>
      </c>
      <c r="AJ23" s="11">
        <v>693.24913862000005</v>
      </c>
      <c r="AK23" s="11">
        <v>865.24342818000002</v>
      </c>
      <c r="AL23" s="11">
        <v>923.25633594000021</v>
      </c>
      <c r="AM23" s="11">
        <v>952.55193399999996</v>
      </c>
      <c r="AN23" s="11">
        <v>1856.6323519999996</v>
      </c>
      <c r="AO23" s="11">
        <v>3394.8069759999998</v>
      </c>
      <c r="AP23" s="11">
        <v>7027.8910489999998</v>
      </c>
      <c r="AQ23" s="11">
        <v>25926.722245000004</v>
      </c>
    </row>
    <row r="24" spans="2:43" s="9" customFormat="1" ht="18" customHeight="1" x14ac:dyDescent="0.2">
      <c r="B24" s="10" t="s">
        <v>26</v>
      </c>
      <c r="C24" s="11">
        <v>9.7683999999999997</v>
      </c>
      <c r="D24" s="11">
        <v>10.407690000000001</v>
      </c>
      <c r="E24" s="11">
        <v>23.588049999999999</v>
      </c>
      <c r="F24" s="11">
        <v>14.20735</v>
      </c>
      <c r="G24" s="11">
        <v>8.4901400000000002</v>
      </c>
      <c r="H24" s="11">
        <v>5.3496099999999993</v>
      </c>
      <c r="I24" s="11">
        <v>1.1980000000000001E-2</v>
      </c>
      <c r="J24" s="11">
        <v>9.2469999999999999</v>
      </c>
      <c r="K24" s="11">
        <v>14.670500000000001</v>
      </c>
      <c r="L24" s="11">
        <v>12.451969999999999</v>
      </c>
      <c r="M24" s="11">
        <v>13.917540000000001</v>
      </c>
      <c r="N24" s="11">
        <v>13.97616</v>
      </c>
      <c r="O24" s="11">
        <v>16.162330000000001</v>
      </c>
      <c r="P24" s="11">
        <v>19.692550000000001</v>
      </c>
      <c r="Q24" s="11">
        <v>21.486180000000001</v>
      </c>
      <c r="R24" s="11">
        <v>34.829120000000003</v>
      </c>
      <c r="S24" s="11">
        <v>22.9682</v>
      </c>
      <c r="T24" s="11">
        <v>17.20702</v>
      </c>
      <c r="U24" s="11">
        <v>22.694890000000001</v>
      </c>
      <c r="V24" s="11">
        <v>32.645409999999998</v>
      </c>
      <c r="W24" s="11">
        <v>43.79542</v>
      </c>
      <c r="X24" s="11">
        <v>47.691919999999996</v>
      </c>
      <c r="Y24" s="11">
        <v>61.997579999999999</v>
      </c>
      <c r="Z24" s="11">
        <v>84.346000000000004</v>
      </c>
      <c r="AA24" s="11">
        <v>84.843999999999994</v>
      </c>
      <c r="AB24" s="11">
        <v>85.674449999999993</v>
      </c>
      <c r="AC24" s="11">
        <v>123.53178999999999</v>
      </c>
      <c r="AD24" s="11">
        <v>172.98688000000001</v>
      </c>
      <c r="AE24" s="11">
        <v>200.09458999999998</v>
      </c>
      <c r="AF24" s="11">
        <v>228.58807000000002</v>
      </c>
      <c r="AG24" s="11">
        <v>262.19</v>
      </c>
      <c r="AH24" s="11">
        <v>387.76</v>
      </c>
      <c r="AI24" s="11">
        <v>512.68916850000005</v>
      </c>
      <c r="AJ24" s="11">
        <v>794.28166586999998</v>
      </c>
      <c r="AK24" s="11">
        <v>1208.44506602</v>
      </c>
      <c r="AL24" s="11">
        <v>1467.5286415600001</v>
      </c>
      <c r="AM24" s="11">
        <v>1886.8781037399999</v>
      </c>
      <c r="AN24" s="11">
        <v>3833.97979713</v>
      </c>
      <c r="AO24" s="11">
        <v>6567.5079566200002</v>
      </c>
      <c r="AP24" s="11">
        <v>14795.93640151</v>
      </c>
      <c r="AQ24" s="11">
        <v>50339.310325999999</v>
      </c>
    </row>
    <row r="25" spans="2:43" s="9" customFormat="1" ht="18" customHeight="1" x14ac:dyDescent="0.2">
      <c r="B25" s="10" t="s">
        <v>27</v>
      </c>
      <c r="C25" s="11">
        <v>3.69231</v>
      </c>
      <c r="D25" s="11">
        <v>5.7581800000000003</v>
      </c>
      <c r="E25" s="11">
        <v>8.3557999999999986</v>
      </c>
      <c r="F25" s="11">
        <v>9.3982500000000009</v>
      </c>
      <c r="G25" s="11">
        <v>4.6386099999999999</v>
      </c>
      <c r="H25" s="11">
        <v>2.6729699999999998</v>
      </c>
      <c r="I25" s="11">
        <v>2.3453000000000004</v>
      </c>
      <c r="J25" s="11">
        <v>6.7633999999999999</v>
      </c>
      <c r="K25" s="11">
        <v>14.144600000000001</v>
      </c>
      <c r="L25" s="11">
        <v>14.526299999999999</v>
      </c>
      <c r="M25" s="11">
        <v>8.3090799999999998</v>
      </c>
      <c r="N25" s="11">
        <v>6.4008199999999995</v>
      </c>
      <c r="O25" s="11">
        <v>7.4435799999999999</v>
      </c>
      <c r="P25" s="11">
        <v>8.9860000000000007</v>
      </c>
      <c r="Q25" s="11">
        <v>8.815290000000001</v>
      </c>
      <c r="R25" s="11">
        <v>8.2110099999999999</v>
      </c>
      <c r="S25" s="11">
        <v>7.5439999999999996</v>
      </c>
      <c r="T25" s="11">
        <v>8.3610799999999994</v>
      </c>
      <c r="U25" s="11">
        <v>6.0589499999999994</v>
      </c>
      <c r="V25" s="11">
        <v>6.0465200000000001</v>
      </c>
      <c r="W25" s="11">
        <v>9.9101499999999998</v>
      </c>
      <c r="X25" s="11">
        <v>15.084760000000001</v>
      </c>
      <c r="Y25" s="11">
        <v>14.992459999999999</v>
      </c>
      <c r="Z25" s="11">
        <v>19.28303</v>
      </c>
      <c r="AA25" s="11">
        <v>28.614240000000002</v>
      </c>
      <c r="AB25" s="11">
        <v>31.316279999999999</v>
      </c>
      <c r="AC25" s="11">
        <v>42.768426000000005</v>
      </c>
      <c r="AD25" s="11">
        <v>54.889339999999997</v>
      </c>
      <c r="AE25" s="11">
        <v>69.540000000000006</v>
      </c>
      <c r="AF25" s="11">
        <v>103.09105000000001</v>
      </c>
      <c r="AG25" s="11">
        <v>128.40516</v>
      </c>
      <c r="AH25" s="11">
        <v>191.84679494413061</v>
      </c>
      <c r="AI25" s="11">
        <v>259.61253643665975</v>
      </c>
      <c r="AJ25" s="11">
        <v>434.62003703788423</v>
      </c>
      <c r="AK25" s="11">
        <v>465.92690335982343</v>
      </c>
      <c r="AL25" s="11">
        <v>685.52258709663113</v>
      </c>
      <c r="AM25" s="11">
        <v>732.62930084953814</v>
      </c>
      <c r="AN25" s="11">
        <v>1312.504252491887</v>
      </c>
      <c r="AO25" s="11">
        <v>2127.4022228150998</v>
      </c>
      <c r="AP25" s="11">
        <v>6682.3253596095792</v>
      </c>
      <c r="AQ25" s="11">
        <v>15654.181049170142</v>
      </c>
    </row>
    <row r="26" spans="2:43" s="9" customFormat="1" ht="18" customHeight="1" x14ac:dyDescent="0.2">
      <c r="B26" s="10" t="s">
        <v>28</v>
      </c>
      <c r="C26" s="11">
        <v>2.3405999999999998</v>
      </c>
      <c r="D26" s="11">
        <v>2.4166300000000001</v>
      </c>
      <c r="E26" s="11">
        <v>3.71882</v>
      </c>
      <c r="F26" s="11">
        <v>3.19746</v>
      </c>
      <c r="G26" s="11">
        <v>2.1237199999999996</v>
      </c>
      <c r="H26" s="11">
        <v>2.2235100000000001</v>
      </c>
      <c r="I26" s="11">
        <v>0.24542</v>
      </c>
      <c r="J26" s="11">
        <v>4.7608999999999995</v>
      </c>
      <c r="K26" s="11">
        <v>7.9</v>
      </c>
      <c r="L26" s="11">
        <v>11.44</v>
      </c>
      <c r="M26" s="11">
        <v>11.55</v>
      </c>
      <c r="N26" s="11">
        <v>10.497969999999999</v>
      </c>
      <c r="O26" s="11">
        <v>11.334340000000001</v>
      </c>
      <c r="P26" s="11">
        <v>10.654549999999999</v>
      </c>
      <c r="Q26" s="11">
        <v>10.2262</v>
      </c>
      <c r="R26" s="11">
        <v>10.198040000000001</v>
      </c>
      <c r="S26" s="11">
        <v>9.5453799999999998</v>
      </c>
      <c r="T26" s="11">
        <v>9.4791799999999995</v>
      </c>
      <c r="U26" s="11">
        <v>9.99681</v>
      </c>
      <c r="V26" s="11">
        <v>10.78387</v>
      </c>
      <c r="W26" s="11">
        <v>11.232760000000001</v>
      </c>
      <c r="X26" s="11">
        <v>16.217600000000001</v>
      </c>
      <c r="Y26" s="11">
        <v>22.112819999999999</v>
      </c>
      <c r="Z26" s="11">
        <v>29.653080000000003</v>
      </c>
      <c r="AA26" s="11">
        <v>35.450099999999999</v>
      </c>
      <c r="AB26" s="11">
        <v>37.967949999999995</v>
      </c>
      <c r="AC26" s="11">
        <v>51.749139999999997</v>
      </c>
      <c r="AD26" s="11">
        <v>78.075999999999993</v>
      </c>
      <c r="AE26" s="11">
        <v>99.31765</v>
      </c>
      <c r="AF26" s="11">
        <v>158.78444014000002</v>
      </c>
      <c r="AG26" s="11">
        <v>222.98328721000001</v>
      </c>
      <c r="AH26" s="11">
        <v>279.80124819999997</v>
      </c>
      <c r="AI26" s="11">
        <v>346.34284773999997</v>
      </c>
      <c r="AJ26" s="11">
        <v>490.59116566</v>
      </c>
      <c r="AK26" s="11">
        <v>651.35965807000002</v>
      </c>
      <c r="AL26" s="11">
        <v>723.58617778999997</v>
      </c>
      <c r="AM26" s="11">
        <v>766.19856949200005</v>
      </c>
      <c r="AN26" s="11">
        <v>1968.4739017500001</v>
      </c>
      <c r="AO26" s="11">
        <v>2767.7048181099999</v>
      </c>
      <c r="AP26" s="11">
        <v>5942.6088332499994</v>
      </c>
      <c r="AQ26" s="11">
        <v>17963.285122270001</v>
      </c>
    </row>
    <row r="27" spans="2:43" s="9" customFormat="1" ht="18" customHeight="1" x14ac:dyDescent="0.2">
      <c r="B27" s="10" t="s">
        <v>29</v>
      </c>
      <c r="C27" s="11">
        <v>2.7466200000000001</v>
      </c>
      <c r="D27" s="11">
        <v>4.9235699999999998</v>
      </c>
      <c r="E27" s="11">
        <v>6.6313599999999999</v>
      </c>
      <c r="F27" s="11">
        <v>4.6556800000000003</v>
      </c>
      <c r="G27" s="11">
        <v>2.58142</v>
      </c>
      <c r="H27" s="11">
        <v>2.4426999999999999</v>
      </c>
      <c r="I27" s="11">
        <v>0</v>
      </c>
      <c r="J27" s="11">
        <v>4.3973699999999996</v>
      </c>
      <c r="K27" s="11">
        <v>6.6494999999999997</v>
      </c>
      <c r="L27" s="11">
        <v>9.6641000000000012</v>
      </c>
      <c r="M27" s="11">
        <v>12.277620000000001</v>
      </c>
      <c r="N27" s="11">
        <v>14.212629999999999</v>
      </c>
      <c r="O27" s="11">
        <v>13.10233</v>
      </c>
      <c r="P27" s="11">
        <v>11.1867</v>
      </c>
      <c r="Q27" s="11">
        <v>10.839399999999999</v>
      </c>
      <c r="R27" s="11">
        <v>9.6182299999999987</v>
      </c>
      <c r="S27" s="11">
        <v>8.3091600000000003</v>
      </c>
      <c r="T27" s="11">
        <v>6.2734199999999998</v>
      </c>
      <c r="U27" s="11">
        <v>6.1411499999999997</v>
      </c>
      <c r="V27" s="11">
        <v>16.600740000000002</v>
      </c>
      <c r="W27" s="11">
        <v>19.934009999999997</v>
      </c>
      <c r="X27" s="11">
        <v>32.343389999999999</v>
      </c>
      <c r="Y27" s="11">
        <v>38.58137</v>
      </c>
      <c r="Z27" s="11">
        <v>56.963320000000003</v>
      </c>
      <c r="AA27" s="11">
        <v>91.819220000000001</v>
      </c>
      <c r="AB27" s="11">
        <v>65.999250000000004</v>
      </c>
      <c r="AC27" s="11">
        <v>85.1815</v>
      </c>
      <c r="AD27" s="11">
        <v>90.26939999999999</v>
      </c>
      <c r="AE27" s="11">
        <v>112.24080000000001</v>
      </c>
      <c r="AF27" s="11">
        <v>133.24198000000001</v>
      </c>
      <c r="AG27" s="11">
        <v>150.66807999999997</v>
      </c>
      <c r="AH27" s="11">
        <v>208.75759543000001</v>
      </c>
      <c r="AI27" s="11">
        <v>274.11626910000001</v>
      </c>
      <c r="AJ27" s="11">
        <v>443.01968973999999</v>
      </c>
      <c r="AK27" s="11">
        <v>517.52317133999998</v>
      </c>
      <c r="AL27" s="11">
        <v>795.3670039299999</v>
      </c>
      <c r="AM27" s="11">
        <v>791.97907551000014</v>
      </c>
      <c r="AN27" s="11">
        <v>1639.8549367099999</v>
      </c>
      <c r="AO27" s="11">
        <v>3193.63119284</v>
      </c>
      <c r="AP27" s="11">
        <v>7132.0284760599998</v>
      </c>
      <c r="AQ27" s="11">
        <v>23746.673411647535</v>
      </c>
    </row>
    <row r="28" spans="2:43" s="9" customFormat="1" ht="18" customHeight="1" x14ac:dyDescent="0.2">
      <c r="B28" s="10" t="s">
        <v>30</v>
      </c>
      <c r="C28" s="11">
        <v>40.387209999999996</v>
      </c>
      <c r="D28" s="11">
        <v>41.954650000000001</v>
      </c>
      <c r="E28" s="11">
        <v>87.017560000000003</v>
      </c>
      <c r="F28" s="11">
        <v>86.546559999999999</v>
      </c>
      <c r="G28" s="11">
        <v>66.293869999999998</v>
      </c>
      <c r="H28" s="11">
        <v>36.012769999999996</v>
      </c>
      <c r="I28" s="11">
        <v>11.49958</v>
      </c>
      <c r="J28" s="11">
        <v>92.141070000000013</v>
      </c>
      <c r="K28" s="11">
        <v>137.75</v>
      </c>
      <c r="L28" s="11">
        <v>179.75047000000001</v>
      </c>
      <c r="M28" s="11">
        <v>171.47654</v>
      </c>
      <c r="N28" s="11">
        <v>146.11515</v>
      </c>
      <c r="O28" s="11">
        <v>146.48516000000001</v>
      </c>
      <c r="P28" s="11">
        <v>133.09189999999998</v>
      </c>
      <c r="Q28" s="11">
        <v>147.63293999999999</v>
      </c>
      <c r="R28" s="11">
        <v>146.88064000000003</v>
      </c>
      <c r="S28" s="11">
        <v>134.74758</v>
      </c>
      <c r="T28" s="11">
        <v>121.0123</v>
      </c>
      <c r="U28" s="11">
        <v>116.29910000000001</v>
      </c>
      <c r="V28" s="11">
        <v>137.52517</v>
      </c>
      <c r="W28" s="11">
        <v>181.58953</v>
      </c>
      <c r="X28" s="11">
        <v>223.625</v>
      </c>
      <c r="Y28" s="11">
        <v>274.52100000000002</v>
      </c>
      <c r="Z28" s="11">
        <v>363.54500000000002</v>
      </c>
      <c r="AA28" s="11">
        <v>433.80056999999999</v>
      </c>
      <c r="AB28" s="11">
        <v>438.59688</v>
      </c>
      <c r="AC28" s="11">
        <v>611.13329999999996</v>
      </c>
      <c r="AD28" s="11">
        <v>872.92959999999994</v>
      </c>
      <c r="AE28" s="11">
        <v>995.34427000000005</v>
      </c>
      <c r="AF28" s="11">
        <v>1256.3218899999999</v>
      </c>
      <c r="AG28" s="11">
        <v>1604.92795</v>
      </c>
      <c r="AH28" s="11">
        <v>2307.1700122076868</v>
      </c>
      <c r="AI28" s="11">
        <v>3310.9848967023763</v>
      </c>
      <c r="AJ28" s="11">
        <v>4375.2562008319192</v>
      </c>
      <c r="AK28" s="11">
        <v>5954.02</v>
      </c>
      <c r="AL28" s="11">
        <v>6414.83</v>
      </c>
      <c r="AM28" s="11">
        <v>7641.1544348299994</v>
      </c>
      <c r="AN28" s="11">
        <v>14124.89</v>
      </c>
      <c r="AO28" s="11">
        <v>23251.230000000003</v>
      </c>
      <c r="AP28" s="11">
        <v>44221.57</v>
      </c>
      <c r="AQ28" s="11">
        <v>130752.41</v>
      </c>
    </row>
    <row r="29" spans="2:43" s="9" customFormat="1" ht="18" customHeight="1" x14ac:dyDescent="0.2">
      <c r="B29" s="10" t="s">
        <v>31</v>
      </c>
      <c r="C29" s="11">
        <v>3.2669999999999999</v>
      </c>
      <c r="D29" s="11">
        <v>2.875</v>
      </c>
      <c r="E29" s="11">
        <v>4.6740000000000004</v>
      </c>
      <c r="F29" s="11">
        <v>3.9580000000000002</v>
      </c>
      <c r="G29" s="11">
        <v>2.802</v>
      </c>
      <c r="H29" s="11">
        <v>1.6659999999999999</v>
      </c>
      <c r="I29" s="11">
        <v>2.34</v>
      </c>
      <c r="J29" s="11">
        <v>2.8245</v>
      </c>
      <c r="K29" s="11">
        <v>5.6341999999999999</v>
      </c>
      <c r="L29" s="11">
        <v>5.6478100000000007</v>
      </c>
      <c r="M29" s="11">
        <v>7.3033000000000001</v>
      </c>
      <c r="N29" s="11">
        <v>6.7791999999999994</v>
      </c>
      <c r="O29" s="11">
        <v>7.1126000000000005</v>
      </c>
      <c r="P29" s="11">
        <v>7.6242600000000005</v>
      </c>
      <c r="Q29" s="11">
        <v>6.9866200000000003</v>
      </c>
      <c r="R29" s="11">
        <v>6.5647500000000001</v>
      </c>
      <c r="S29" s="11">
        <v>6.0690900000000001</v>
      </c>
      <c r="T29" s="11">
        <v>5.7663199999999994</v>
      </c>
      <c r="U29" s="11">
        <v>7.96373</v>
      </c>
      <c r="V29" s="11">
        <v>12.52197</v>
      </c>
      <c r="W29" s="11">
        <v>14.508089999999999</v>
      </c>
      <c r="X29" s="11">
        <v>17.355029999999999</v>
      </c>
      <c r="Y29" s="11">
        <v>20.22053</v>
      </c>
      <c r="Z29" s="11">
        <v>26.753799999999998</v>
      </c>
      <c r="AA29" s="11">
        <v>41.538809999999998</v>
      </c>
      <c r="AB29" s="11">
        <v>36.956830000000004</v>
      </c>
      <c r="AC29" s="11">
        <v>47.610999999999997</v>
      </c>
      <c r="AD29" s="11">
        <v>81.930429999999987</v>
      </c>
      <c r="AE29" s="11">
        <v>99.973799999999997</v>
      </c>
      <c r="AF29" s="11">
        <v>124.99973</v>
      </c>
      <c r="AG29" s="11">
        <v>156.56629999999998</v>
      </c>
      <c r="AH29" s="11">
        <v>220.99908823999996</v>
      </c>
      <c r="AI29" s="11">
        <v>299.16888903999995</v>
      </c>
      <c r="AJ29" s="11">
        <v>420.08628913224783</v>
      </c>
      <c r="AK29" s="11">
        <v>564.69457185299996</v>
      </c>
      <c r="AL29" s="11">
        <v>728.27790453359989</v>
      </c>
      <c r="AM29" s="11">
        <v>1036.7889719410732</v>
      </c>
      <c r="AN29" s="11">
        <v>1960.74062832</v>
      </c>
      <c r="AO29" s="11">
        <v>3621.15</v>
      </c>
      <c r="AP29" s="11">
        <v>6185.5982822100004</v>
      </c>
      <c r="AQ29" s="11">
        <v>0</v>
      </c>
    </row>
    <row r="30" spans="2:43" s="9" customFormat="1" ht="18" customHeight="1" x14ac:dyDescent="0.2">
      <c r="B30" s="10" t="s">
        <v>32</v>
      </c>
      <c r="C30" s="11">
        <v>14.808879999999998</v>
      </c>
      <c r="D30" s="11">
        <v>19.554130000000001</v>
      </c>
      <c r="E30" s="11">
        <v>27.997709999999998</v>
      </c>
      <c r="F30" s="11">
        <v>22.193549999999998</v>
      </c>
      <c r="G30" s="11">
        <v>12.816540000000002</v>
      </c>
      <c r="H30" s="11">
        <v>6.26492</v>
      </c>
      <c r="I30" s="11">
        <v>1.7378399999999998</v>
      </c>
      <c r="J30" s="11">
        <v>15.54627</v>
      </c>
      <c r="K30" s="11">
        <v>20.947500000000002</v>
      </c>
      <c r="L30" s="11">
        <v>29.410400000000003</v>
      </c>
      <c r="M30" s="11">
        <v>26.069800000000001</v>
      </c>
      <c r="N30" s="11">
        <v>26.55639</v>
      </c>
      <c r="O30" s="11">
        <v>24.536999999999999</v>
      </c>
      <c r="P30" s="11">
        <v>27.547909999999998</v>
      </c>
      <c r="Q30" s="11">
        <v>32.597560000000001</v>
      </c>
      <c r="R30" s="11">
        <v>32.223030000000001</v>
      </c>
      <c r="S30" s="11">
        <v>28.41272</v>
      </c>
      <c r="T30" s="11">
        <v>39.356960000000001</v>
      </c>
      <c r="U30" s="11">
        <v>23.366589999999999</v>
      </c>
      <c r="V30" s="11">
        <v>30.15286</v>
      </c>
      <c r="W30" s="11">
        <v>42.47269</v>
      </c>
      <c r="X30" s="11">
        <v>55.882379999999998</v>
      </c>
      <c r="Y30" s="11">
        <v>66.307029999999997</v>
      </c>
      <c r="Z30" s="11">
        <v>92.011089999999996</v>
      </c>
      <c r="AA30" s="11">
        <v>109.63047</v>
      </c>
      <c r="AB30" s="11">
        <v>125.06245</v>
      </c>
      <c r="AC30" s="11">
        <v>150.91475</v>
      </c>
      <c r="AD30" s="11">
        <v>219.35954000000001</v>
      </c>
      <c r="AE30" s="11">
        <v>285.41519</v>
      </c>
      <c r="AF30" s="11">
        <v>363.94531000000001</v>
      </c>
      <c r="AG30" s="11">
        <v>431.5</v>
      </c>
      <c r="AH30" s="11">
        <v>607.41800000000001</v>
      </c>
      <c r="AI30" s="11">
        <v>843.38599999999997</v>
      </c>
      <c r="AJ30" s="11">
        <v>1338.3987024857943</v>
      </c>
      <c r="AK30" s="11">
        <v>1556.5329999999999</v>
      </c>
      <c r="AL30" s="11">
        <v>1871.6</v>
      </c>
      <c r="AM30" s="11">
        <v>2276.5279999999998</v>
      </c>
      <c r="AN30" s="11">
        <v>3941.9161249499998</v>
      </c>
      <c r="AO30" s="11">
        <v>6664.9447064100004</v>
      </c>
      <c r="AP30" s="11">
        <v>14263.038</v>
      </c>
      <c r="AQ30" s="11">
        <v>56395.296149999995</v>
      </c>
    </row>
    <row r="31" spans="2:43" s="9" customFormat="1" ht="18" customHeight="1" x14ac:dyDescent="0.2">
      <c r="B31" s="10" t="s">
        <v>33</v>
      </c>
      <c r="C31" s="11">
        <v>0.85980999999999996</v>
      </c>
      <c r="D31" s="11">
        <v>1.02146</v>
      </c>
      <c r="E31" s="11">
        <v>1.5717099999999999</v>
      </c>
      <c r="F31" s="11">
        <v>2.7974800000000002</v>
      </c>
      <c r="G31" s="11">
        <v>0</v>
      </c>
      <c r="H31" s="11">
        <v>0.81744000000000006</v>
      </c>
      <c r="I31" s="11">
        <v>0</v>
      </c>
      <c r="J31" s="11">
        <v>1.78074</v>
      </c>
      <c r="K31" s="11">
        <v>4.2699999999999996</v>
      </c>
      <c r="L31" s="11">
        <v>4.9901499999999999</v>
      </c>
      <c r="M31" s="11">
        <v>3.29176</v>
      </c>
      <c r="N31" s="11">
        <v>0.87839999999999996</v>
      </c>
      <c r="O31" s="11">
        <v>0.64870000000000005</v>
      </c>
      <c r="P31" s="11">
        <v>1.3817000000000002</v>
      </c>
      <c r="Q31" s="11">
        <v>1.276</v>
      </c>
      <c r="R31" s="11">
        <v>4.5123999999999995</v>
      </c>
      <c r="S31" s="11">
        <v>3.90205</v>
      </c>
      <c r="T31" s="11">
        <v>6.5741000000000005</v>
      </c>
      <c r="U31" s="11">
        <v>2.6341600000000001</v>
      </c>
      <c r="V31" s="11">
        <v>5.7240000000000002</v>
      </c>
      <c r="W31" s="11">
        <v>15.620839999999999</v>
      </c>
      <c r="X31" s="11">
        <v>8.6545300000000012</v>
      </c>
      <c r="Y31" s="11">
        <v>45.15202</v>
      </c>
      <c r="Z31" s="11">
        <v>17.32339</v>
      </c>
      <c r="AA31" s="11">
        <v>12.38781</v>
      </c>
      <c r="AB31" s="11">
        <v>11.91756</v>
      </c>
      <c r="AC31" s="11">
        <v>16.649999999999999</v>
      </c>
      <c r="AD31" s="11">
        <v>24.68272</v>
      </c>
      <c r="AE31" s="11">
        <v>30.198240000000002</v>
      </c>
      <c r="AF31" s="11">
        <v>78.102130000000002</v>
      </c>
      <c r="AG31" s="11">
        <v>109.98039999999999</v>
      </c>
      <c r="AH31" s="11">
        <v>142.76401300000001</v>
      </c>
      <c r="AI31" s="11">
        <v>210.16592022</v>
      </c>
      <c r="AJ31" s="11">
        <v>272.19</v>
      </c>
      <c r="AK31" s="11">
        <v>328.25654986000001</v>
      </c>
      <c r="AL31" s="11">
        <v>382.42814369999991</v>
      </c>
      <c r="AM31" s="11">
        <v>447.82766900066997</v>
      </c>
      <c r="AN31" s="11">
        <v>871.4891541324854</v>
      </c>
      <c r="AO31" s="11">
        <v>1508.6068271199999</v>
      </c>
      <c r="AP31" s="11">
        <v>3811.6319430900003</v>
      </c>
      <c r="AQ31" s="11">
        <v>11626.36568961</v>
      </c>
    </row>
    <row r="32" spans="2:43" s="9" customFormat="1" ht="24" customHeight="1" x14ac:dyDescent="0.2">
      <c r="B32" s="12" t="s">
        <v>34</v>
      </c>
      <c r="C32" s="13">
        <f t="shared" ref="C32:Z32" si="0">SUM(C9:C31)</f>
        <v>356.42557999999997</v>
      </c>
      <c r="D32" s="13">
        <f t="shared" si="0"/>
        <v>392.86062999999996</v>
      </c>
      <c r="E32" s="13">
        <f t="shared" si="0"/>
        <v>603.42148000000009</v>
      </c>
      <c r="F32" s="13">
        <f t="shared" si="0"/>
        <v>546.87269000000003</v>
      </c>
      <c r="G32" s="13">
        <f t="shared" si="0"/>
        <v>380.73640000000006</v>
      </c>
      <c r="H32" s="13">
        <f t="shared" si="0"/>
        <v>265.67437000000001</v>
      </c>
      <c r="I32" s="13">
        <f t="shared" si="0"/>
        <v>290.25546999999995</v>
      </c>
      <c r="J32" s="13">
        <f t="shared" si="0"/>
        <v>515.33965999999998</v>
      </c>
      <c r="K32" s="13">
        <f t="shared" si="0"/>
        <v>779.8074899999998</v>
      </c>
      <c r="L32" s="13">
        <f t="shared" si="0"/>
        <v>946.06005000000005</v>
      </c>
      <c r="M32" s="13">
        <f t="shared" si="0"/>
        <v>1020.3474</v>
      </c>
      <c r="N32" s="13">
        <f t="shared" si="0"/>
        <v>908.0318299999999</v>
      </c>
      <c r="O32" s="13">
        <f t="shared" si="0"/>
        <v>962.25256999999976</v>
      </c>
      <c r="P32" s="13">
        <f t="shared" si="0"/>
        <v>925.32934000000012</v>
      </c>
      <c r="Q32" s="13">
        <f t="shared" si="0"/>
        <v>986.89113999999995</v>
      </c>
      <c r="R32" s="13">
        <f t="shared" si="0"/>
        <v>916.34284000000002</v>
      </c>
      <c r="S32" s="13">
        <f t="shared" si="0"/>
        <v>804.14457000000004</v>
      </c>
      <c r="T32" s="13">
        <f t="shared" si="0"/>
        <v>757.22743000000003</v>
      </c>
      <c r="U32" s="13">
        <f t="shared" si="0"/>
        <v>712.12919999999997</v>
      </c>
      <c r="V32" s="13">
        <f t="shared" si="0"/>
        <v>1002.16054</v>
      </c>
      <c r="W32" s="13">
        <f t="shared" si="0"/>
        <v>1208.42399</v>
      </c>
      <c r="X32" s="13">
        <f t="shared" si="0"/>
        <v>1573.1128599999997</v>
      </c>
      <c r="Y32" s="13">
        <f t="shared" si="0"/>
        <v>2052.0025800000003</v>
      </c>
      <c r="Z32" s="13">
        <f t="shared" si="0"/>
        <v>2661.1445100000001</v>
      </c>
      <c r="AA32" s="13">
        <f>SUM(AA9:AA31)</f>
        <v>3223.9682886333326</v>
      </c>
      <c r="AB32" s="13">
        <f>SUM(AB9:AB31)</f>
        <v>3152.0041469799999</v>
      </c>
      <c r="AC32" s="13">
        <f>SUM(AC9:AC31)</f>
        <v>4561.9853051800001</v>
      </c>
      <c r="AD32" s="13">
        <f t="shared" ref="AD32:AK32" si="1">SUM(AD9:AD31)</f>
        <v>6766.3069699999996</v>
      </c>
      <c r="AE32" s="13">
        <f>SUM(AE9:AE31)</f>
        <v>8610.279131629999</v>
      </c>
      <c r="AF32" s="13">
        <f>SUM(AF9:AF31)</f>
        <v>11877.512066949997</v>
      </c>
      <c r="AG32" s="13">
        <f>SUM(AG9:AG31)</f>
        <v>15032.630968909998</v>
      </c>
      <c r="AH32" s="13">
        <f>SUM(AH9:AH31)</f>
        <v>21551.313633881819</v>
      </c>
      <c r="AI32" s="13">
        <f t="shared" si="1"/>
        <v>30049.360835409032</v>
      </c>
      <c r="AJ32" s="13">
        <f t="shared" si="1"/>
        <v>46666.759476997846</v>
      </c>
      <c r="AK32" s="13">
        <f t="shared" si="1"/>
        <v>57067.440211392823</v>
      </c>
      <c r="AL32" s="13">
        <f t="shared" ref="AL32:AN32" si="2">SUM(AL9:AL31)</f>
        <v>68827.419708323301</v>
      </c>
      <c r="AM32" s="13">
        <f t="shared" si="2"/>
        <v>82586.1768195646</v>
      </c>
      <c r="AN32" s="13">
        <f t="shared" si="2"/>
        <v>153909.34531602132</v>
      </c>
      <c r="AO32" s="13">
        <f t="shared" ref="AO32:AP32" si="3">SUM(AO9:AO31)</f>
        <v>263860.33227691212</v>
      </c>
      <c r="AP32" s="13">
        <f t="shared" si="3"/>
        <v>552152.64057189564</v>
      </c>
      <c r="AQ32" s="13">
        <f t="shared" ref="AQ32" si="4">SUM(AQ9:AQ31)</f>
        <v>1698477.9857631726</v>
      </c>
    </row>
    <row r="33" spans="2:43" s="9" customFormat="1" ht="18" customHeight="1" x14ac:dyDescent="0.2">
      <c r="B33" s="10" t="s">
        <v>1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90.698639999999997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21.380849999999999</v>
      </c>
      <c r="W33" s="11">
        <v>78.599999999999994</v>
      </c>
      <c r="X33" s="11">
        <v>148.55099999999999</v>
      </c>
      <c r="Y33" s="11">
        <v>202.21899999999999</v>
      </c>
      <c r="Z33" s="11">
        <v>281.22048000000001</v>
      </c>
      <c r="AA33" s="11">
        <v>322.10000000000002</v>
      </c>
      <c r="AB33" s="11">
        <v>785.38285999999994</v>
      </c>
      <c r="AC33" s="11">
        <v>1300.6254142299999</v>
      </c>
      <c r="AD33" s="11">
        <v>1699.7449999999999</v>
      </c>
      <c r="AE33" s="11">
        <v>1773.9589586100003</v>
      </c>
      <c r="AF33" s="11">
        <v>2999.7437200000004</v>
      </c>
      <c r="AG33" s="11">
        <v>4262.3756199999998</v>
      </c>
      <c r="AH33" s="11">
        <v>5628.0693966400004</v>
      </c>
      <c r="AI33" s="11">
        <v>7799.58788551</v>
      </c>
      <c r="AJ33" s="11">
        <v>12763.74714829</v>
      </c>
      <c r="AK33" s="11">
        <v>16850.492663609999</v>
      </c>
      <c r="AL33" s="11">
        <v>18850.481338599999</v>
      </c>
      <c r="AM33" s="11">
        <v>20644.63171406</v>
      </c>
      <c r="AN33" s="11">
        <v>49796.26415558999</v>
      </c>
      <c r="AO33" s="11">
        <v>88449.963975559993</v>
      </c>
      <c r="AP33" s="11">
        <v>139118.15003864001</v>
      </c>
      <c r="AQ33" s="11">
        <v>460843.16517153999</v>
      </c>
    </row>
    <row r="34" spans="2:43" s="9" customFormat="1" ht="24" customHeight="1" x14ac:dyDescent="0.2">
      <c r="B34" s="14" t="s">
        <v>35</v>
      </c>
      <c r="C34" s="15">
        <f t="shared" ref="C34:Z34" si="5">SUM(C32:C33)</f>
        <v>356.42557999999997</v>
      </c>
      <c r="D34" s="15">
        <f t="shared" si="5"/>
        <v>392.86062999999996</v>
      </c>
      <c r="E34" s="15">
        <f t="shared" si="5"/>
        <v>603.42148000000009</v>
      </c>
      <c r="F34" s="15">
        <f t="shared" si="5"/>
        <v>546.87269000000003</v>
      </c>
      <c r="G34" s="15">
        <f t="shared" si="5"/>
        <v>380.73640000000006</v>
      </c>
      <c r="H34" s="15">
        <f t="shared" si="5"/>
        <v>265.67437000000001</v>
      </c>
      <c r="I34" s="15">
        <f t="shared" si="5"/>
        <v>380.95410999999996</v>
      </c>
      <c r="J34" s="15">
        <f t="shared" si="5"/>
        <v>515.33965999999998</v>
      </c>
      <c r="K34" s="15">
        <f t="shared" si="5"/>
        <v>779.8074899999998</v>
      </c>
      <c r="L34" s="15">
        <f t="shared" si="5"/>
        <v>946.06005000000005</v>
      </c>
      <c r="M34" s="15">
        <f t="shared" si="5"/>
        <v>1020.3474</v>
      </c>
      <c r="N34" s="15">
        <f t="shared" si="5"/>
        <v>908.0318299999999</v>
      </c>
      <c r="O34" s="15">
        <f t="shared" si="5"/>
        <v>962.25256999999976</v>
      </c>
      <c r="P34" s="15">
        <f t="shared" si="5"/>
        <v>925.32934000000012</v>
      </c>
      <c r="Q34" s="15">
        <f t="shared" si="5"/>
        <v>986.89113999999995</v>
      </c>
      <c r="R34" s="15">
        <f t="shared" si="5"/>
        <v>916.34284000000002</v>
      </c>
      <c r="S34" s="15">
        <f t="shared" si="5"/>
        <v>804.14457000000004</v>
      </c>
      <c r="T34" s="15">
        <f t="shared" si="5"/>
        <v>757.22743000000003</v>
      </c>
      <c r="U34" s="15">
        <f t="shared" si="5"/>
        <v>712.12919999999997</v>
      </c>
      <c r="V34" s="15">
        <f t="shared" si="5"/>
        <v>1023.54139</v>
      </c>
      <c r="W34" s="15">
        <f t="shared" si="5"/>
        <v>1287.0239899999999</v>
      </c>
      <c r="X34" s="15">
        <f t="shared" si="5"/>
        <v>1721.6638599999997</v>
      </c>
      <c r="Y34" s="15">
        <f t="shared" si="5"/>
        <v>2254.2215800000004</v>
      </c>
      <c r="Z34" s="15">
        <f t="shared" si="5"/>
        <v>2942.36499</v>
      </c>
      <c r="AA34" s="15">
        <f>+AA32+AA33</f>
        <v>3546.0682886333325</v>
      </c>
      <c r="AB34" s="15">
        <f>+AB32+AB33</f>
        <v>3937.3870069799996</v>
      </c>
      <c r="AC34" s="15">
        <f>+AC32+AC33</f>
        <v>5862.6107194100005</v>
      </c>
      <c r="AD34" s="15">
        <f t="shared" ref="AD34:AK34" si="6">SUM(AD32:AD33)</f>
        <v>8466.0519700000004</v>
      </c>
      <c r="AE34" s="15">
        <f>+AE32+AE33</f>
        <v>10384.23809024</v>
      </c>
      <c r="AF34" s="15">
        <f>+AF32+AF33</f>
        <v>14877.255786949998</v>
      </c>
      <c r="AG34" s="15">
        <f>+AG32+AG33</f>
        <v>19295.006588909997</v>
      </c>
      <c r="AH34" s="15">
        <f>+AH32+AH33</f>
        <v>27179.383030521818</v>
      </c>
      <c r="AI34" s="15">
        <f t="shared" si="6"/>
        <v>37848.948720919034</v>
      </c>
      <c r="AJ34" s="15">
        <f t="shared" si="6"/>
        <v>59430.506625287846</v>
      </c>
      <c r="AK34" s="15">
        <f t="shared" si="6"/>
        <v>73917.932875002822</v>
      </c>
      <c r="AL34" s="15">
        <f t="shared" ref="AL34:AN34" si="7">SUM(AL32:AL33)</f>
        <v>87677.901046923304</v>
      </c>
      <c r="AM34" s="15">
        <f t="shared" si="7"/>
        <v>103230.8085336246</v>
      </c>
      <c r="AN34" s="15">
        <f t="shared" si="7"/>
        <v>203705.60947161133</v>
      </c>
      <c r="AO34" s="15">
        <f t="shared" ref="AO34:AP34" si="8">SUM(AO32:AO33)</f>
        <v>352310.29625247209</v>
      </c>
      <c r="AP34" s="15">
        <f t="shared" si="8"/>
        <v>691270.79061053565</v>
      </c>
      <c r="AQ34" s="15">
        <f t="shared" ref="AQ34" si="9">SUM(AQ32:AQ33)</f>
        <v>2159321.1509347125</v>
      </c>
    </row>
    <row r="37" spans="2:43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2:43" x14ac:dyDescent="0.2">
      <c r="B38" s="17" t="s">
        <v>36</v>
      </c>
      <c r="C38" s="18"/>
      <c r="D38" s="18"/>
      <c r="E38" s="18"/>
      <c r="F38" s="18"/>
      <c r="G38" s="18"/>
      <c r="H38" s="18"/>
      <c r="AM38" s="2"/>
    </row>
    <row r="39" spans="2:43" x14ac:dyDescent="0.2">
      <c r="B39" s="16" t="s">
        <v>37</v>
      </c>
      <c r="C39" s="16"/>
      <c r="D39" s="16"/>
      <c r="E39" s="16"/>
      <c r="F39" s="16"/>
      <c r="G39" s="16"/>
      <c r="H39" s="16"/>
    </row>
  </sheetData>
  <mergeCells count="1">
    <mergeCell ref="B38:H38"/>
  </mergeCells>
  <printOptions horizontalCentered="1" verticalCentered="1"/>
  <pageMargins left="0.39370078740157483" right="0.39370078740157483" top="0" bottom="0.59055118110236227" header="0" footer="0"/>
  <pageSetup paperSize="9" scale="78" orientation="landscape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9"/>
  <sheetViews>
    <sheetView showGridLines="0" workbookViewId="0"/>
  </sheetViews>
  <sheetFormatPr baseColWidth="10" defaultRowHeight="12.75" x14ac:dyDescent="0.2"/>
  <cols>
    <col min="1" max="1" width="1.7109375" style="1" customWidth="1"/>
    <col min="2" max="2" width="17.5703125" style="1" bestFit="1" customWidth="1"/>
    <col min="3" max="37" width="13.7109375" style="1" customWidth="1"/>
    <col min="38" max="38" width="11.42578125" style="1"/>
    <col min="39" max="39" width="12.7109375" style="1" customWidth="1"/>
    <col min="40" max="40" width="13.140625" style="1" customWidth="1"/>
    <col min="41" max="41" width="13.7109375" style="1" customWidth="1"/>
    <col min="42" max="42" width="15.140625" style="1" customWidth="1"/>
    <col min="43" max="43" width="14.85546875" style="1" customWidth="1"/>
    <col min="44" max="16384" width="11.42578125" style="1"/>
  </cols>
  <sheetData>
    <row r="1" spans="1:43" x14ac:dyDescent="0.2">
      <c r="A1" s="4"/>
    </row>
    <row r="2" spans="1:43" x14ac:dyDescent="0.2">
      <c r="A2" s="4"/>
    </row>
    <row r="3" spans="1:43" s="5" customFormat="1" ht="18.75" x14ac:dyDescent="0.3">
      <c r="B3" s="5" t="s">
        <v>5</v>
      </c>
    </row>
    <row r="4" spans="1:43" s="5" customFormat="1" ht="18.75" x14ac:dyDescent="0.3">
      <c r="B4" s="6" t="s">
        <v>9</v>
      </c>
    </row>
    <row r="5" spans="1:43" s="5" customFormat="1" ht="18.75" x14ac:dyDescent="0.3">
      <c r="B5" s="5" t="s">
        <v>8</v>
      </c>
    </row>
    <row r="6" spans="1:43" x14ac:dyDescent="0.2">
      <c r="B6" s="7" t="s">
        <v>10</v>
      </c>
    </row>
    <row r="7" spans="1:43" x14ac:dyDescent="0.2">
      <c r="C7" s="1">
        <v>1000</v>
      </c>
    </row>
    <row r="8" spans="1:43" ht="24" customHeight="1" x14ac:dyDescent="0.2">
      <c r="B8" s="8" t="s">
        <v>0</v>
      </c>
      <c r="C8" s="8">
        <v>1984</v>
      </c>
      <c r="D8" s="8">
        <v>1985</v>
      </c>
      <c r="E8" s="8">
        <v>1986</v>
      </c>
      <c r="F8" s="8">
        <v>1987</v>
      </c>
      <c r="G8" s="8">
        <v>1988</v>
      </c>
      <c r="H8" s="8">
        <v>1989</v>
      </c>
      <c r="I8" s="8">
        <v>1990</v>
      </c>
      <c r="J8" s="8">
        <v>1991</v>
      </c>
      <c r="K8" s="8">
        <v>1992</v>
      </c>
      <c r="L8" s="8">
        <v>1993</v>
      </c>
      <c r="M8" s="8">
        <v>1994</v>
      </c>
      <c r="N8" s="8">
        <v>1995</v>
      </c>
      <c r="O8" s="8">
        <v>1996</v>
      </c>
      <c r="P8" s="8">
        <v>1997</v>
      </c>
      <c r="Q8" s="8">
        <v>1998</v>
      </c>
      <c r="R8" s="8">
        <v>1999</v>
      </c>
      <c r="S8" s="8">
        <v>2000</v>
      </c>
      <c r="T8" s="8">
        <v>2001</v>
      </c>
      <c r="U8" s="8">
        <v>2002</v>
      </c>
      <c r="V8" s="8">
        <v>2003</v>
      </c>
      <c r="W8" s="8">
        <v>2004</v>
      </c>
      <c r="X8" s="8">
        <v>2005</v>
      </c>
      <c r="Y8" s="8">
        <v>2006</v>
      </c>
      <c r="Z8" s="8">
        <v>2007</v>
      </c>
      <c r="AA8" s="8">
        <v>2008</v>
      </c>
      <c r="AB8" s="8">
        <v>2009</v>
      </c>
      <c r="AC8" s="8">
        <v>2010</v>
      </c>
      <c r="AD8" s="8">
        <v>2011</v>
      </c>
      <c r="AE8" s="8">
        <v>2012</v>
      </c>
      <c r="AF8" s="8">
        <v>2013</v>
      </c>
      <c r="AG8" s="8">
        <v>2014</v>
      </c>
      <c r="AH8" s="8">
        <v>2015</v>
      </c>
      <c r="AI8" s="8">
        <v>2016</v>
      </c>
      <c r="AJ8" s="8">
        <v>2017</v>
      </c>
      <c r="AK8" s="8">
        <v>2018</v>
      </c>
      <c r="AL8" s="8">
        <v>2019</v>
      </c>
      <c r="AM8" s="8">
        <v>2020</v>
      </c>
      <c r="AN8" s="8">
        <v>2021</v>
      </c>
      <c r="AO8" s="8">
        <v>2022</v>
      </c>
      <c r="AP8" s="8">
        <v>2023</v>
      </c>
      <c r="AQ8" s="8">
        <v>2024</v>
      </c>
    </row>
    <row r="9" spans="1:43" s="9" customFormat="1" ht="18" customHeight="1" x14ac:dyDescent="0.2">
      <c r="B9" s="10" t="s">
        <v>11</v>
      </c>
      <c r="C9" s="11">
        <v>255.38762</v>
      </c>
      <c r="D9" s="11">
        <v>235.29732999999999</v>
      </c>
      <c r="E9" s="11">
        <v>212.00651000000002</v>
      </c>
      <c r="F9" s="11">
        <v>170.82710999999998</v>
      </c>
      <c r="G9" s="11">
        <v>170.93519000000001</v>
      </c>
      <c r="H9" s="11">
        <v>177.77173999999999</v>
      </c>
      <c r="I9" s="11">
        <v>141.28079</v>
      </c>
      <c r="J9" s="11">
        <v>235</v>
      </c>
      <c r="K9" s="11">
        <v>290.92500000000001</v>
      </c>
      <c r="L9" s="11">
        <v>337.88571000000002</v>
      </c>
      <c r="M9" s="11">
        <v>418.94806</v>
      </c>
      <c r="N9" s="11">
        <v>398.95633000000004</v>
      </c>
      <c r="O9" s="11">
        <v>444.93561</v>
      </c>
      <c r="P9" s="11">
        <v>484.63099999999997</v>
      </c>
      <c r="Q9" s="11">
        <v>498.64082000000002</v>
      </c>
      <c r="R9" s="11">
        <v>433.41264000000001</v>
      </c>
      <c r="S9" s="11">
        <v>397.56673999999998</v>
      </c>
      <c r="T9" s="11">
        <v>364.48235999999997</v>
      </c>
      <c r="U9" s="11">
        <v>326.79000000000002</v>
      </c>
      <c r="V9" s="11">
        <v>368.702</v>
      </c>
      <c r="W9" s="11">
        <v>403.37099999999998</v>
      </c>
      <c r="X9" s="11">
        <v>551.97500000000002</v>
      </c>
      <c r="Y9" s="11">
        <v>687.43</v>
      </c>
      <c r="Z9" s="11">
        <v>804.09500000000003</v>
      </c>
      <c r="AA9" s="11">
        <v>1046.9100000000001</v>
      </c>
      <c r="AB9" s="11">
        <v>1398.6</v>
      </c>
      <c r="AC9" s="11">
        <v>1582.2449999999999</v>
      </c>
      <c r="AD9" s="11">
        <v>2125.09</v>
      </c>
      <c r="AE9" s="11">
        <v>2971.99</v>
      </c>
      <c r="AF9" s="11">
        <v>4472.5</v>
      </c>
      <c r="AG9" s="11">
        <v>5693.26</v>
      </c>
      <c r="AH9" s="11">
        <v>8339.24</v>
      </c>
      <c r="AI9" s="11">
        <v>12332.94139287</v>
      </c>
      <c r="AJ9" s="11">
        <v>19723.416174800001</v>
      </c>
      <c r="AK9" s="11">
        <v>22295.67</v>
      </c>
      <c r="AL9" s="11">
        <v>28999.000374509007</v>
      </c>
      <c r="AM9" s="11">
        <v>37277.351857509995</v>
      </c>
      <c r="AN9" s="11">
        <v>58386.999999999993</v>
      </c>
      <c r="AO9" s="11">
        <v>89725.528477679996</v>
      </c>
      <c r="AP9" s="11">
        <v>132468.35826341002</v>
      </c>
      <c r="AQ9" s="11">
        <v>461111.8425779785</v>
      </c>
    </row>
    <row r="10" spans="1:43" s="9" customFormat="1" ht="18" customHeight="1" x14ac:dyDescent="0.2">
      <c r="B10" s="10" t="s">
        <v>12</v>
      </c>
      <c r="C10" s="11">
        <v>0.14330000000000001</v>
      </c>
      <c r="D10" s="11">
        <v>0.29274</v>
      </c>
      <c r="E10" s="11">
        <v>0.31433999999999995</v>
      </c>
      <c r="F10" s="11">
        <v>0.23638000000000001</v>
      </c>
      <c r="G10" s="11">
        <v>0.36616000000000004</v>
      </c>
      <c r="H10" s="11">
        <v>0.15215000000000001</v>
      </c>
      <c r="I10" s="11">
        <v>0</v>
      </c>
      <c r="J10" s="11">
        <v>1.16753</v>
      </c>
      <c r="K10" s="11">
        <v>1.88775</v>
      </c>
      <c r="L10" s="11">
        <v>2.5403800000000003</v>
      </c>
      <c r="M10" s="11">
        <v>2.66994</v>
      </c>
      <c r="N10" s="11">
        <v>2.3371500000000003</v>
      </c>
      <c r="O10" s="11">
        <v>3.4649999999999999</v>
      </c>
      <c r="P10" s="11">
        <v>2.1970399999999999</v>
      </c>
      <c r="Q10" s="11">
        <v>3.4777399999999998</v>
      </c>
      <c r="R10" s="11">
        <v>3.2652700000000001</v>
      </c>
      <c r="S10" s="11">
        <v>3.86911</v>
      </c>
      <c r="T10" s="11">
        <v>3.3220900000000002</v>
      </c>
      <c r="U10" s="11">
        <v>2.5422899999999999</v>
      </c>
      <c r="V10" s="11">
        <v>4.2596600000000002</v>
      </c>
      <c r="W10" s="11">
        <v>5.4927399999999995</v>
      </c>
      <c r="X10" s="11">
        <v>6.0969499999999996</v>
      </c>
      <c r="Y10" s="11">
        <v>8.3292900000000003</v>
      </c>
      <c r="Z10" s="11">
        <v>10.78223</v>
      </c>
      <c r="AA10" s="11">
        <v>13.348850000000001</v>
      </c>
      <c r="AB10" s="11">
        <v>16.927</v>
      </c>
      <c r="AC10" s="11">
        <v>25.081</v>
      </c>
      <c r="AD10" s="11">
        <v>33.459000000000003</v>
      </c>
      <c r="AE10" s="11">
        <v>42.833069999999999</v>
      </c>
      <c r="AF10" s="11">
        <v>53.272379999999998</v>
      </c>
      <c r="AG10" s="11">
        <v>70.123809999999992</v>
      </c>
      <c r="AH10" s="11">
        <v>103.429591</v>
      </c>
      <c r="AI10" s="11">
        <v>149.56402030000004</v>
      </c>
      <c r="AJ10" s="11">
        <v>229.81292587999999</v>
      </c>
      <c r="AK10" s="11">
        <v>243.59231376999998</v>
      </c>
      <c r="AL10" s="11">
        <v>333.66323338000001</v>
      </c>
      <c r="AM10" s="11">
        <v>444.34902037000001</v>
      </c>
      <c r="AN10" s="11">
        <v>627.97273105999989</v>
      </c>
      <c r="AO10" s="11">
        <v>1149.05</v>
      </c>
      <c r="AP10" s="11">
        <v>2078.74712284</v>
      </c>
      <c r="AQ10" s="11">
        <v>5646.4435098100003</v>
      </c>
    </row>
    <row r="11" spans="1:43" s="9" customFormat="1" ht="18" customHeight="1" x14ac:dyDescent="0.2">
      <c r="B11" s="10" t="s">
        <v>13</v>
      </c>
      <c r="C11" s="11">
        <v>38.428760000000004</v>
      </c>
      <c r="D11" s="11">
        <v>39.55048</v>
      </c>
      <c r="E11" s="11">
        <v>21.158560000000001</v>
      </c>
      <c r="F11" s="11">
        <v>0.90171000000000001</v>
      </c>
      <c r="G11" s="11">
        <v>0.51539999999999997</v>
      </c>
      <c r="H11" s="11">
        <v>0.34737000000000001</v>
      </c>
      <c r="I11" s="11">
        <v>30.42737</v>
      </c>
      <c r="J11" s="11">
        <v>0</v>
      </c>
      <c r="K11" s="11">
        <v>22.661000000000001</v>
      </c>
      <c r="L11" s="11">
        <v>0</v>
      </c>
      <c r="M11" s="11">
        <v>0</v>
      </c>
      <c r="N11" s="11">
        <v>0</v>
      </c>
      <c r="O11" s="11">
        <v>0</v>
      </c>
      <c r="P11" s="11">
        <v>35</v>
      </c>
      <c r="Q11" s="11">
        <v>40.280050000000003</v>
      </c>
      <c r="R11" s="11">
        <v>31.285019999999999</v>
      </c>
      <c r="S11" s="11">
        <v>26.5901</v>
      </c>
      <c r="T11" s="11">
        <v>34.69</v>
      </c>
      <c r="U11" s="11">
        <v>23.783549999999998</v>
      </c>
      <c r="V11" s="11">
        <v>36.95834</v>
      </c>
      <c r="W11" s="11">
        <v>42.302480000000003</v>
      </c>
      <c r="X11" s="11">
        <v>58.203050000000005</v>
      </c>
      <c r="Y11" s="11">
        <v>84.393529999999998</v>
      </c>
      <c r="Z11" s="11">
        <v>98.454999999999998</v>
      </c>
      <c r="AA11" s="11">
        <v>125.11086999999999</v>
      </c>
      <c r="AB11" s="11">
        <v>173.792</v>
      </c>
      <c r="AC11" s="11">
        <v>210.78542000000002</v>
      </c>
      <c r="AD11" s="11">
        <v>277.32</v>
      </c>
      <c r="AE11" s="11">
        <v>380.70499999999998</v>
      </c>
      <c r="AF11" s="11">
        <v>479.03</v>
      </c>
      <c r="AG11" s="11">
        <v>596.87484999999992</v>
      </c>
      <c r="AH11" s="11">
        <v>812.75300000000004</v>
      </c>
      <c r="AI11" s="11">
        <v>1161.0088570000003</v>
      </c>
      <c r="AJ11" s="11">
        <v>1738.4016399999998</v>
      </c>
      <c r="AK11" s="11">
        <v>2213.7116860000006</v>
      </c>
      <c r="AL11" s="11">
        <v>3309.0059493300009</v>
      </c>
      <c r="AM11" s="11">
        <v>4810.9368129999993</v>
      </c>
      <c r="AN11" s="11">
        <v>7149.1084749999955</v>
      </c>
      <c r="AO11" s="11">
        <v>10454.690877999999</v>
      </c>
      <c r="AP11" s="11">
        <v>18628.397261849997</v>
      </c>
      <c r="AQ11" s="11">
        <v>60554.395766000001</v>
      </c>
    </row>
    <row r="12" spans="1:43" s="9" customFormat="1" ht="18" customHeight="1" x14ac:dyDescent="0.2">
      <c r="B12" s="10" t="s">
        <v>14</v>
      </c>
      <c r="C12" s="11">
        <v>0</v>
      </c>
      <c r="D12" s="11">
        <v>0</v>
      </c>
      <c r="E12" s="11">
        <v>3.1274299999999999</v>
      </c>
      <c r="F12" s="11">
        <v>0</v>
      </c>
      <c r="G12" s="11">
        <v>0</v>
      </c>
      <c r="H12" s="11">
        <v>0</v>
      </c>
      <c r="I12" s="11">
        <v>2.49194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</row>
    <row r="13" spans="1:43" s="9" customFormat="1" ht="18" customHeight="1" x14ac:dyDescent="0.2">
      <c r="B13" s="10" t="s">
        <v>15</v>
      </c>
      <c r="C13" s="11">
        <v>2.1972899999999997</v>
      </c>
      <c r="D13" s="11">
        <v>1.5549999999999999</v>
      </c>
      <c r="E13" s="11">
        <v>0</v>
      </c>
      <c r="F13" s="11">
        <v>2.2417399999999996</v>
      </c>
      <c r="G13" s="11">
        <v>0.83480999999999994</v>
      </c>
      <c r="H13" s="11">
        <v>0</v>
      </c>
      <c r="I13" s="11">
        <v>2.92841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</row>
    <row r="14" spans="1:43" s="9" customFormat="1" ht="18" customHeight="1" x14ac:dyDescent="0.2">
      <c r="B14" s="10" t="s">
        <v>16</v>
      </c>
      <c r="C14" s="11">
        <v>4.2751700000000001</v>
      </c>
      <c r="D14" s="11">
        <v>0</v>
      </c>
      <c r="E14" s="11">
        <v>2.9995599999999998</v>
      </c>
      <c r="F14" s="11">
        <v>3.8651300000000002</v>
      </c>
      <c r="G14" s="11">
        <v>0</v>
      </c>
      <c r="H14" s="11">
        <v>0</v>
      </c>
      <c r="I14" s="11">
        <v>3.1971999999999996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</row>
    <row r="15" spans="1:43" s="9" customFormat="1" ht="18" customHeight="1" x14ac:dyDescent="0.2">
      <c r="B15" s="10" t="s">
        <v>17</v>
      </c>
      <c r="C15" s="11">
        <v>4.9916800000000006</v>
      </c>
      <c r="D15" s="11">
        <v>6.5491899999999994</v>
      </c>
      <c r="E15" s="11">
        <v>10.69472</v>
      </c>
      <c r="F15" s="11">
        <v>10.2209</v>
      </c>
      <c r="G15" s="11">
        <v>14.08649</v>
      </c>
      <c r="H15" s="11">
        <v>11.123569999999999</v>
      </c>
      <c r="I15" s="11">
        <v>13.45872</v>
      </c>
      <c r="J15" s="11">
        <v>15.680899999999999</v>
      </c>
      <c r="K15" s="11">
        <v>23.850080000000002</v>
      </c>
      <c r="L15" s="11">
        <v>30.847580000000001</v>
      </c>
      <c r="M15" s="11">
        <v>37.445819999999998</v>
      </c>
      <c r="N15" s="11">
        <v>36.22569</v>
      </c>
      <c r="O15" s="11">
        <v>31.309720000000002</v>
      </c>
      <c r="P15" s="11">
        <v>30.850189999999998</v>
      </c>
      <c r="Q15" s="11">
        <v>28.416720000000002</v>
      </c>
      <c r="R15" s="11">
        <v>22.770979999999998</v>
      </c>
      <c r="S15" s="11">
        <v>26.97466</v>
      </c>
      <c r="T15" s="11">
        <v>25.351830000000003</v>
      </c>
      <c r="U15" s="11">
        <v>22.515430000000002</v>
      </c>
      <c r="V15" s="11">
        <v>25.211749999999999</v>
      </c>
      <c r="W15" s="11">
        <v>32.23462</v>
      </c>
      <c r="X15" s="11">
        <v>38.371029999999998</v>
      </c>
      <c r="Y15" s="11">
        <v>45.27055</v>
      </c>
      <c r="Z15" s="11">
        <v>60.46</v>
      </c>
      <c r="AA15" s="11">
        <v>82.03</v>
      </c>
      <c r="AB15" s="11">
        <v>98.99</v>
      </c>
      <c r="AC15" s="11">
        <v>125.42</v>
      </c>
      <c r="AD15" s="11">
        <v>171.54</v>
      </c>
      <c r="AE15" s="11">
        <v>227.93</v>
      </c>
      <c r="AF15" s="11">
        <v>296.44</v>
      </c>
      <c r="AG15" s="11">
        <v>532.88</v>
      </c>
      <c r="AH15" s="11">
        <v>721.81</v>
      </c>
      <c r="AI15" s="11">
        <v>1031.6199999999999</v>
      </c>
      <c r="AJ15" s="11">
        <v>1311.53</v>
      </c>
      <c r="AK15" s="11">
        <v>1618.3</v>
      </c>
      <c r="AL15" s="11">
        <v>2605.08</v>
      </c>
      <c r="AM15" s="11">
        <v>3401.58</v>
      </c>
      <c r="AN15" s="11">
        <v>5578.39</v>
      </c>
      <c r="AO15" s="11">
        <v>8634.58</v>
      </c>
      <c r="AP15" s="11">
        <v>15969.36</v>
      </c>
      <c r="AQ15" s="11">
        <v>44532.91</v>
      </c>
    </row>
    <row r="16" spans="1:43" s="9" customFormat="1" ht="18" customHeight="1" x14ac:dyDescent="0.2">
      <c r="B16" s="10" t="s">
        <v>18</v>
      </c>
      <c r="C16" s="11">
        <v>0.71650999999999998</v>
      </c>
      <c r="D16" s="11">
        <v>0.71314999999999995</v>
      </c>
      <c r="E16" s="11">
        <v>1.11174</v>
      </c>
      <c r="F16" s="11">
        <v>0.63166</v>
      </c>
      <c r="G16" s="11">
        <v>7.127E-2</v>
      </c>
      <c r="H16" s="11">
        <v>7.2749999999999995E-2</v>
      </c>
      <c r="I16" s="11">
        <v>1.9070499999999999</v>
      </c>
      <c r="J16" s="11">
        <v>8.1670000000000006E-2</v>
      </c>
      <c r="K16" s="11">
        <v>0</v>
      </c>
      <c r="L16" s="11">
        <v>5.94E-3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</row>
    <row r="17" spans="2:43" s="9" customFormat="1" ht="18" customHeight="1" x14ac:dyDescent="0.2">
      <c r="B17" s="10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2.2904599999999999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0.41831000000000002</v>
      </c>
      <c r="R17" s="11">
        <v>0.4788</v>
      </c>
      <c r="S17" s="11">
        <v>0.11676</v>
      </c>
      <c r="T17" s="11">
        <v>1.5140000000000001E-2</v>
      </c>
      <c r="U17" s="11">
        <v>1.7000000000000001E-2</v>
      </c>
      <c r="V17" s="11">
        <v>1.2700000000000001E-3</v>
      </c>
      <c r="W17" s="11">
        <v>1.9000000000000001E-4</v>
      </c>
      <c r="X17" s="11">
        <v>0</v>
      </c>
      <c r="Y17" s="11">
        <v>0.37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</row>
    <row r="18" spans="2:43" s="9" customFormat="1" ht="18" customHeight="1" x14ac:dyDescent="0.2">
      <c r="B18" s="10" t="s">
        <v>20</v>
      </c>
      <c r="C18" s="11">
        <v>1.91069</v>
      </c>
      <c r="D18" s="11">
        <v>2.6470799999999999</v>
      </c>
      <c r="E18" s="11">
        <v>3.3226300000000002</v>
      </c>
      <c r="F18" s="11">
        <v>6.1116400000000004</v>
      </c>
      <c r="G18" s="11">
        <v>6.9166400000000001</v>
      </c>
      <c r="H18" s="11">
        <v>3.9303900000000001</v>
      </c>
      <c r="I18" s="11">
        <v>7.4542900000000003</v>
      </c>
      <c r="J18" s="11">
        <v>6.8456000000000001</v>
      </c>
      <c r="K18" s="11">
        <v>8.6443099999999991</v>
      </c>
      <c r="L18" s="11">
        <v>10.73887</v>
      </c>
      <c r="M18" s="11">
        <v>11.82541</v>
      </c>
      <c r="N18" s="11">
        <v>12.30016</v>
      </c>
      <c r="O18" s="11">
        <v>13.41222</v>
      </c>
      <c r="P18" s="11">
        <v>14.387420000000001</v>
      </c>
      <c r="Q18" s="11">
        <v>15.516590000000001</v>
      </c>
      <c r="R18" s="11">
        <v>14.83644</v>
      </c>
      <c r="S18" s="11">
        <v>13.74611</v>
      </c>
      <c r="T18" s="11">
        <v>11.452209999999999</v>
      </c>
      <c r="U18" s="11">
        <v>11.962729999999999</v>
      </c>
      <c r="V18" s="11">
        <v>15.666649999999999</v>
      </c>
      <c r="W18" s="11">
        <v>18.497540000000001</v>
      </c>
      <c r="X18" s="11">
        <v>24.710540000000002</v>
      </c>
      <c r="Y18" s="11">
        <v>23.640720000000002</v>
      </c>
      <c r="Z18" s="11">
        <v>28.92324</v>
      </c>
      <c r="AA18" s="11">
        <v>33.789536550000001</v>
      </c>
      <c r="AB18" s="11">
        <v>44.566144360000003</v>
      </c>
      <c r="AC18" s="11">
        <v>56.414611899999997</v>
      </c>
      <c r="AD18" s="11">
        <v>71.703550000000007</v>
      </c>
      <c r="AE18" s="11">
        <v>87.796914220000019</v>
      </c>
      <c r="AF18" s="11">
        <v>118.91049652999999</v>
      </c>
      <c r="AG18" s="11">
        <v>147.37264164999999</v>
      </c>
      <c r="AH18" s="11">
        <v>209.18249286</v>
      </c>
      <c r="AI18" s="11">
        <v>326.01889969000001</v>
      </c>
      <c r="AJ18" s="11">
        <v>510.55066137</v>
      </c>
      <c r="AK18" s="11">
        <v>560.20927413000004</v>
      </c>
      <c r="AL18" s="11">
        <v>698.65687132000005</v>
      </c>
      <c r="AM18" s="11">
        <v>845.663802349305</v>
      </c>
      <c r="AN18" s="11">
        <v>1619.28</v>
      </c>
      <c r="AO18" s="11">
        <v>2734.7561017453595</v>
      </c>
      <c r="AP18" s="11">
        <v>4661.7793155363743</v>
      </c>
      <c r="AQ18" s="11">
        <v>0</v>
      </c>
    </row>
    <row r="19" spans="2:43" s="9" customFormat="1" ht="18" customHeight="1" x14ac:dyDescent="0.2">
      <c r="B19" s="10" t="s">
        <v>21</v>
      </c>
      <c r="C19" s="11">
        <v>0.40601999999999999</v>
      </c>
      <c r="D19" s="11">
        <v>0.53876000000000002</v>
      </c>
      <c r="E19" s="11">
        <v>0.71392999999999995</v>
      </c>
      <c r="F19" s="11">
        <v>1.0058099999999999</v>
      </c>
      <c r="G19" s="11">
        <v>0.60972000000000004</v>
      </c>
      <c r="H19" s="11">
        <v>0.33457999999999999</v>
      </c>
      <c r="I19" s="11">
        <v>1.3484100000000001</v>
      </c>
      <c r="J19" s="11">
        <v>0.44480000000000003</v>
      </c>
      <c r="K19" s="11">
        <v>1.0314000000000001</v>
      </c>
      <c r="L19" s="11">
        <v>1.64686</v>
      </c>
      <c r="M19" s="11">
        <v>2.1259600000000001</v>
      </c>
      <c r="N19" s="11">
        <v>1.9373900000000002</v>
      </c>
      <c r="O19" s="11">
        <v>2.4790799999999997</v>
      </c>
      <c r="P19" s="11">
        <v>2.06637</v>
      </c>
      <c r="Q19" s="11">
        <v>2.6120300000000003</v>
      </c>
      <c r="R19" s="11">
        <v>2.8831799999999999</v>
      </c>
      <c r="S19" s="11">
        <v>3.0651999999999999</v>
      </c>
      <c r="T19" s="11">
        <v>3.20607</v>
      </c>
      <c r="U19" s="11">
        <v>2.7790400000000002</v>
      </c>
      <c r="V19" s="11">
        <v>4.7276099999999994</v>
      </c>
      <c r="W19" s="11">
        <v>5.6119700000000003</v>
      </c>
      <c r="X19" s="11">
        <v>7.4060699999999997</v>
      </c>
      <c r="Y19" s="11">
        <v>8.27</v>
      </c>
      <c r="Z19" s="11">
        <v>8.9889700000000001</v>
      </c>
      <c r="AA19" s="11">
        <v>11.63992</v>
      </c>
      <c r="AB19" s="11">
        <v>13.80796</v>
      </c>
      <c r="AC19" s="11">
        <v>18.510000000000002</v>
      </c>
      <c r="AD19" s="11">
        <v>25.83248</v>
      </c>
      <c r="AE19" s="11">
        <v>33.529650000000004</v>
      </c>
      <c r="AF19" s="11">
        <v>41.325000000000003</v>
      </c>
      <c r="AG19" s="11">
        <v>51.4</v>
      </c>
      <c r="AH19" s="11">
        <v>89.182642369999996</v>
      </c>
      <c r="AI19" s="11">
        <v>118.30328375000001</v>
      </c>
      <c r="AJ19" s="11">
        <v>149.84819146000001</v>
      </c>
      <c r="AK19" s="11">
        <v>181.72423492999999</v>
      </c>
      <c r="AL19" s="11">
        <v>280.86132837000002</v>
      </c>
      <c r="AM19" s="11">
        <v>307.77158350000002</v>
      </c>
      <c r="AN19" s="11">
        <v>570.24641319000011</v>
      </c>
      <c r="AO19" s="11">
        <v>1021.78306394</v>
      </c>
      <c r="AP19" s="11">
        <v>2019.7545914699997</v>
      </c>
      <c r="AQ19" s="11">
        <v>6127.2630400199996</v>
      </c>
    </row>
    <row r="20" spans="2:43" s="9" customFormat="1" ht="18" customHeight="1" x14ac:dyDescent="0.2">
      <c r="B20" s="10" t="s">
        <v>22</v>
      </c>
      <c r="C20" s="11">
        <v>14.043569999999999</v>
      </c>
      <c r="D20" s="11">
        <v>17.445810000000002</v>
      </c>
      <c r="E20" s="11">
        <v>17.736319999999999</v>
      </c>
      <c r="F20" s="11">
        <v>15.592000000000001</v>
      </c>
      <c r="G20" s="11">
        <v>18.081709999999998</v>
      </c>
      <c r="H20" s="11">
        <v>15.007790000000002</v>
      </c>
      <c r="I20" s="11">
        <v>22.761419999999998</v>
      </c>
      <c r="J20" s="11">
        <v>21.5</v>
      </c>
      <c r="K20" s="11">
        <v>31.042060000000003</v>
      </c>
      <c r="L20" s="11">
        <v>37.887329999999999</v>
      </c>
      <c r="M20" s="11">
        <v>47.189500000000002</v>
      </c>
      <c r="N20" s="11">
        <v>47.334199999999996</v>
      </c>
      <c r="O20" s="11">
        <v>46.81183</v>
      </c>
      <c r="P20" s="11">
        <v>55.62</v>
      </c>
      <c r="Q20" s="11">
        <v>57.817399999999999</v>
      </c>
      <c r="R20" s="11">
        <v>49.12079</v>
      </c>
      <c r="S20" s="11">
        <v>50.419269999999997</v>
      </c>
      <c r="T20" s="11">
        <v>44.559800000000003</v>
      </c>
      <c r="U20" s="11">
        <v>33.22</v>
      </c>
      <c r="V20" s="11">
        <v>57.86833</v>
      </c>
      <c r="W20" s="11">
        <v>69.680000000000007</v>
      </c>
      <c r="X20" s="11">
        <v>89.349149999999995</v>
      </c>
      <c r="Y20" s="11">
        <v>106.97</v>
      </c>
      <c r="Z20" s="11">
        <v>119.25977</v>
      </c>
      <c r="AA20" s="11">
        <v>144.01</v>
      </c>
      <c r="AB20" s="11">
        <v>156.16999999999999</v>
      </c>
      <c r="AC20" s="11">
        <v>180.95</v>
      </c>
      <c r="AD20" s="11">
        <v>256.44</v>
      </c>
      <c r="AE20" s="11">
        <v>322.42</v>
      </c>
      <c r="AF20" s="11">
        <v>415.54</v>
      </c>
      <c r="AG20" s="11">
        <v>573.98</v>
      </c>
      <c r="AH20" s="11">
        <v>815.85</v>
      </c>
      <c r="AI20" s="11">
        <v>1162.7567320000001</v>
      </c>
      <c r="AJ20" s="11">
        <v>1721.1699999999998</v>
      </c>
      <c r="AK20" s="11">
        <v>2192.0218253000003</v>
      </c>
      <c r="AL20" s="11">
        <v>2935.43</v>
      </c>
      <c r="AM20" s="11">
        <v>4231.0199999999986</v>
      </c>
      <c r="AN20" s="11">
        <v>6377.1</v>
      </c>
      <c r="AO20" s="11">
        <v>9545.0100052199959</v>
      </c>
      <c r="AP20" s="11">
        <v>20103.289999999997</v>
      </c>
      <c r="AQ20" s="11">
        <v>72745.284831340017</v>
      </c>
    </row>
    <row r="21" spans="2:43" s="9" customFormat="1" ht="18" customHeight="1" x14ac:dyDescent="0.2">
      <c r="B21" s="10" t="s">
        <v>23</v>
      </c>
      <c r="C21" s="11">
        <v>1.19418</v>
      </c>
      <c r="D21" s="11">
        <v>0.87821000000000005</v>
      </c>
      <c r="E21" s="11">
        <v>1.3514900000000001</v>
      </c>
      <c r="F21" s="11">
        <v>1.71496</v>
      </c>
      <c r="G21" s="11">
        <v>0.62590000000000001</v>
      </c>
      <c r="H21" s="11">
        <v>0.182</v>
      </c>
      <c r="I21" s="11">
        <v>3.2919999999999998</v>
      </c>
      <c r="J21" s="11">
        <v>0.92261000000000004</v>
      </c>
      <c r="K21" s="11">
        <v>1.3109999999999999</v>
      </c>
      <c r="L21" s="11">
        <v>1.4605999999999999</v>
      </c>
      <c r="M21" s="11">
        <v>1.3312999999999999</v>
      </c>
      <c r="N21" s="11">
        <v>1.155</v>
      </c>
      <c r="O21" s="11">
        <v>1.1467400000000001</v>
      </c>
      <c r="P21" s="11">
        <v>2.1957</v>
      </c>
      <c r="Q21" s="11">
        <v>2.2163000000000004</v>
      </c>
      <c r="R21" s="11">
        <v>2.8429000000000002</v>
      </c>
      <c r="S21" s="11">
        <v>3.1767600000000003</v>
      </c>
      <c r="T21" s="11">
        <v>2.3085999999999998</v>
      </c>
      <c r="U21" s="11">
        <v>2.6916100000000003</v>
      </c>
      <c r="V21" s="11">
        <v>2.7671100000000002</v>
      </c>
      <c r="W21" s="11">
        <v>3.4610700000000003</v>
      </c>
      <c r="X21" s="11">
        <v>3.84</v>
      </c>
      <c r="Y21" s="11">
        <v>4.7219300000000004</v>
      </c>
      <c r="Z21" s="11">
        <v>6.85</v>
      </c>
      <c r="AA21" s="11">
        <v>6.98</v>
      </c>
      <c r="AB21" s="11">
        <v>7.63</v>
      </c>
      <c r="AC21" s="11">
        <v>10.73</v>
      </c>
      <c r="AD21" s="11">
        <v>14.79</v>
      </c>
      <c r="AE21" s="11">
        <v>15.27754</v>
      </c>
      <c r="AF21" s="11">
        <v>23.25995</v>
      </c>
      <c r="AG21" s="11">
        <v>33.507300000000001</v>
      </c>
      <c r="AH21" s="11">
        <v>46.390794710000002</v>
      </c>
      <c r="AI21" s="11">
        <v>67.39</v>
      </c>
      <c r="AJ21" s="11">
        <v>99.99</v>
      </c>
      <c r="AK21" s="11">
        <v>115.83851055000001</v>
      </c>
      <c r="AL21" s="11">
        <v>159.64219037999999</v>
      </c>
      <c r="AM21" s="11">
        <v>233.46986036999996</v>
      </c>
      <c r="AN21" s="11">
        <v>390.03298290999999</v>
      </c>
      <c r="AO21" s="11">
        <v>768.87000000000012</v>
      </c>
      <c r="AP21" s="11">
        <v>1269.7558815599996</v>
      </c>
      <c r="AQ21" s="11">
        <v>4057.9975006300001</v>
      </c>
    </row>
    <row r="22" spans="2:43" s="9" customFormat="1" ht="18" customHeight="1" x14ac:dyDescent="0.2">
      <c r="B22" s="10" t="s">
        <v>24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8.4971399999999999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</row>
    <row r="23" spans="2:43" s="9" customFormat="1" ht="18" customHeight="1" x14ac:dyDescent="0.2">
      <c r="B23" s="10" t="s">
        <v>25</v>
      </c>
      <c r="C23" s="11">
        <v>3.31982</v>
      </c>
      <c r="D23" s="11">
        <v>6.5211600000000001</v>
      </c>
      <c r="E23" s="11">
        <v>7.91892</v>
      </c>
      <c r="F23" s="11">
        <v>7.7247700000000004</v>
      </c>
      <c r="G23" s="11">
        <v>7.6798500000000001</v>
      </c>
      <c r="H23" s="11">
        <v>6.8167299999999997</v>
      </c>
      <c r="I23" s="11">
        <v>6.62378</v>
      </c>
      <c r="J23" s="11">
        <v>7.6133000000000006</v>
      </c>
      <c r="K23" s="11">
        <v>11.646000000000001</v>
      </c>
      <c r="L23" s="11">
        <v>12.771000000000001</v>
      </c>
      <c r="M23" s="11">
        <v>13.593</v>
      </c>
      <c r="N23" s="11">
        <v>11.082000000000001</v>
      </c>
      <c r="O23" s="11">
        <v>13.259600000000001</v>
      </c>
      <c r="P23" s="11">
        <v>14.202549999999999</v>
      </c>
      <c r="Q23" s="11">
        <v>15.2204</v>
      </c>
      <c r="R23" s="11">
        <v>14.204129999999999</v>
      </c>
      <c r="S23" s="11">
        <v>14.84881</v>
      </c>
      <c r="T23" s="11">
        <v>15.29612</v>
      </c>
      <c r="U23" s="11">
        <v>13.960750000000001</v>
      </c>
      <c r="V23" s="11">
        <v>17.825900000000001</v>
      </c>
      <c r="W23" s="11">
        <v>23.61</v>
      </c>
      <c r="X23" s="11">
        <v>28.548999999999999</v>
      </c>
      <c r="Y23" s="11">
        <v>35.369999999999997</v>
      </c>
      <c r="Z23" s="11">
        <v>40.536449999999995</v>
      </c>
      <c r="AA23" s="11">
        <v>57.419779999999996</v>
      </c>
      <c r="AB23" s="11">
        <v>70.906610000000001</v>
      </c>
      <c r="AC23" s="11">
        <v>84.173000000000002</v>
      </c>
      <c r="AD23" s="11">
        <v>105.35596000000001</v>
      </c>
      <c r="AE23" s="11">
        <v>134.42102</v>
      </c>
      <c r="AF23" s="11">
        <v>212.97892999999999</v>
      </c>
      <c r="AG23" s="11">
        <v>282.25256999999999</v>
      </c>
      <c r="AH23" s="11">
        <v>435.87097299999999</v>
      </c>
      <c r="AI23" s="11">
        <v>630.41066985300006</v>
      </c>
      <c r="AJ23" s="11">
        <v>909.08273488999998</v>
      </c>
      <c r="AK23" s="11">
        <v>1148.7890396399998</v>
      </c>
      <c r="AL23" s="11">
        <v>1604.5481938099997</v>
      </c>
      <c r="AM23" s="11">
        <v>2200.311483</v>
      </c>
      <c r="AN23" s="11">
        <v>3369.5687119999993</v>
      </c>
      <c r="AO23" s="11">
        <v>5261.2628169999998</v>
      </c>
      <c r="AP23" s="11">
        <v>9014.7098619999997</v>
      </c>
      <c r="AQ23" s="11">
        <v>29235.159341999999</v>
      </c>
    </row>
    <row r="24" spans="2:43" s="9" customFormat="1" ht="18" customHeight="1" x14ac:dyDescent="0.2">
      <c r="B24" s="10" t="s">
        <v>26</v>
      </c>
      <c r="C24" s="11">
        <v>2.9376899999999999</v>
      </c>
      <c r="D24" s="11">
        <v>5.4716700000000005</v>
      </c>
      <c r="E24" s="11">
        <v>4.3421799999999999</v>
      </c>
      <c r="F24" s="11">
        <v>2.3928099999999999</v>
      </c>
      <c r="G24" s="11">
        <v>1.5377000000000001</v>
      </c>
      <c r="H24" s="11">
        <v>0.16335</v>
      </c>
      <c r="I24" s="11">
        <v>6.6696599999999995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</row>
    <row r="25" spans="2:43" s="9" customFormat="1" ht="18" customHeight="1" x14ac:dyDescent="0.2">
      <c r="B25" s="10" t="s">
        <v>27</v>
      </c>
      <c r="C25" s="11">
        <v>3.2307700000000001</v>
      </c>
      <c r="D25" s="11">
        <v>2.2297800000000003</v>
      </c>
      <c r="E25" s="11">
        <v>2.3300300000000003</v>
      </c>
      <c r="F25" s="11">
        <v>2.14547</v>
      </c>
      <c r="G25" s="11">
        <v>1.21323</v>
      </c>
      <c r="H25" s="11">
        <v>0.43369000000000002</v>
      </c>
      <c r="I25" s="11">
        <v>2.9173</v>
      </c>
      <c r="J25" s="11">
        <v>3.4483999999999999</v>
      </c>
      <c r="K25" s="11">
        <v>5.1116000000000001</v>
      </c>
      <c r="L25" s="11">
        <v>5.7675000000000001</v>
      </c>
      <c r="M25" s="11">
        <v>4.0026200000000003</v>
      </c>
      <c r="N25" s="11">
        <v>5.4544199999999998</v>
      </c>
      <c r="O25" s="11">
        <v>9.5071399999999997</v>
      </c>
      <c r="P25" s="11">
        <v>9.2270000000000003</v>
      </c>
      <c r="Q25" s="11">
        <v>11.11969</v>
      </c>
      <c r="R25" s="11">
        <v>8.5174400000000006</v>
      </c>
      <c r="S25" s="11">
        <v>8.1340000000000003</v>
      </c>
      <c r="T25" s="11">
        <v>12.85774</v>
      </c>
      <c r="U25" s="11">
        <v>6.7067600000000001</v>
      </c>
      <c r="V25" s="11">
        <v>12.99811</v>
      </c>
      <c r="W25" s="11">
        <v>12.87731</v>
      </c>
      <c r="X25" s="11">
        <v>17.48028</v>
      </c>
      <c r="Y25" s="11">
        <v>21.980360000000001</v>
      </c>
      <c r="Z25" s="11">
        <v>26.107970000000002</v>
      </c>
      <c r="AA25" s="11">
        <v>33.619589999999995</v>
      </c>
      <c r="AB25" s="11">
        <v>39.823279999999997</v>
      </c>
      <c r="AC25" s="11">
        <v>61.319577000000017</v>
      </c>
      <c r="AD25" s="11">
        <v>87.480980000000002</v>
      </c>
      <c r="AE25" s="11">
        <v>114.185</v>
      </c>
      <c r="AF25" s="11">
        <v>170.83509000000001</v>
      </c>
      <c r="AG25" s="11">
        <v>206.33601999999999</v>
      </c>
      <c r="AH25" s="11">
        <v>264.61034416065405</v>
      </c>
      <c r="AI25" s="11">
        <v>330.07163394655146</v>
      </c>
      <c r="AJ25" s="11">
        <v>375.19067216167059</v>
      </c>
      <c r="AK25" s="11">
        <v>525.78180436192179</v>
      </c>
      <c r="AL25" s="11">
        <v>803.59474210385326</v>
      </c>
      <c r="AM25" s="11">
        <v>1057.9299315465696</v>
      </c>
      <c r="AN25" s="11">
        <v>1809.9280960726448</v>
      </c>
      <c r="AO25" s="11">
        <v>3646.5185900440647</v>
      </c>
      <c r="AP25" s="11">
        <v>6707.0055600873211</v>
      </c>
      <c r="AQ25" s="11">
        <v>18047.666546926983</v>
      </c>
    </row>
    <row r="26" spans="2:43" s="9" customFormat="1" ht="18" customHeight="1" x14ac:dyDescent="0.2">
      <c r="B26" s="10" t="s">
        <v>28</v>
      </c>
      <c r="C26" s="11">
        <v>0.78815999999999997</v>
      </c>
      <c r="D26" s="11">
        <v>2.0771799999999998</v>
      </c>
      <c r="E26" s="11">
        <v>1.85053</v>
      </c>
      <c r="F26" s="11">
        <v>1.3079400000000001</v>
      </c>
      <c r="G26" s="11">
        <v>1.1552</v>
      </c>
      <c r="H26" s="11">
        <v>0.27612000000000003</v>
      </c>
      <c r="I26" s="11">
        <v>2.6910500000000002</v>
      </c>
      <c r="J26" s="11">
        <v>0.58040000000000003</v>
      </c>
      <c r="K26" s="11">
        <v>1.18</v>
      </c>
      <c r="L26" s="11">
        <v>1.27</v>
      </c>
      <c r="M26" s="11">
        <v>1.25</v>
      </c>
      <c r="N26" s="11">
        <v>1.1361400000000001</v>
      </c>
      <c r="O26" s="11">
        <v>1.2266600000000001</v>
      </c>
      <c r="P26" s="11">
        <v>5.6317899999999996</v>
      </c>
      <c r="Q26" s="11">
        <v>6.7514200000000004</v>
      </c>
      <c r="R26" s="11">
        <v>7.5285000000000002</v>
      </c>
      <c r="S26" s="11">
        <v>6.5855500000000005</v>
      </c>
      <c r="T26" s="11">
        <v>5.3003800000000005</v>
      </c>
      <c r="U26" s="11">
        <v>6.2452299999999994</v>
      </c>
      <c r="V26" s="11">
        <v>7.6170600000000004</v>
      </c>
      <c r="W26" s="11">
        <v>8.7511200000000002</v>
      </c>
      <c r="X26" s="11">
        <v>13.3352</v>
      </c>
      <c r="Y26" s="11">
        <v>14.018420000000001</v>
      </c>
      <c r="Z26" s="11">
        <v>17.856189999999998</v>
      </c>
      <c r="AA26" s="11">
        <v>22.78586</v>
      </c>
      <c r="AB26" s="11">
        <v>18.322050000000001</v>
      </c>
      <c r="AC26" s="11">
        <v>32.683150000000005</v>
      </c>
      <c r="AD26" s="11">
        <v>48.984339999999996</v>
      </c>
      <c r="AE26" s="11">
        <v>65.655119999999997</v>
      </c>
      <c r="AF26" s="11">
        <v>91.110462620000007</v>
      </c>
      <c r="AG26" s="11">
        <v>116.44142857</v>
      </c>
      <c r="AH26" s="11">
        <v>169.79215332999996</v>
      </c>
      <c r="AI26" s="11">
        <v>243.45908475000005</v>
      </c>
      <c r="AJ26" s="11">
        <v>344.99237046000002</v>
      </c>
      <c r="AK26" s="11">
        <v>543.29442523</v>
      </c>
      <c r="AL26" s="11">
        <v>717.87860191999994</v>
      </c>
      <c r="AM26" s="11">
        <v>918.97020337399999</v>
      </c>
      <c r="AN26" s="11">
        <v>1690.76946662</v>
      </c>
      <c r="AO26" s="11">
        <v>2220.6307787199999</v>
      </c>
      <c r="AP26" s="11">
        <v>4273.3498637100001</v>
      </c>
      <c r="AQ26" s="11">
        <v>13017.19730924</v>
      </c>
    </row>
    <row r="27" spans="2:43" s="9" customFormat="1" ht="18" customHeight="1" x14ac:dyDescent="0.2">
      <c r="B27" s="10" t="s">
        <v>29</v>
      </c>
      <c r="C27" s="11">
        <v>0</v>
      </c>
      <c r="D27" s="11">
        <v>0</v>
      </c>
      <c r="E27" s="11">
        <v>2.0174699999999999</v>
      </c>
      <c r="F27" s="11">
        <v>1.5858099999999999</v>
      </c>
      <c r="G27" s="11">
        <v>0.94792999999999994</v>
      </c>
      <c r="H27" s="11">
        <v>0</v>
      </c>
      <c r="I27" s="11">
        <v>1.97146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</row>
    <row r="28" spans="2:43" s="9" customFormat="1" ht="18" customHeight="1" x14ac:dyDescent="0.2">
      <c r="B28" s="10" t="s">
        <v>30</v>
      </c>
      <c r="C28" s="11">
        <v>36.756900000000002</v>
      </c>
      <c r="D28" s="11">
        <v>40.637339999999995</v>
      </c>
      <c r="E28" s="11">
        <v>52.203789999999998</v>
      </c>
      <c r="F28" s="11">
        <v>44.353449999999995</v>
      </c>
      <c r="G28" s="11">
        <v>50.741599999999998</v>
      </c>
      <c r="H28" s="11">
        <v>28.10764</v>
      </c>
      <c r="I28" s="11">
        <v>40.4343</v>
      </c>
      <c r="J28" s="11">
        <v>6.69468</v>
      </c>
      <c r="K28" s="11">
        <v>6.6589999999999998</v>
      </c>
      <c r="L28" s="11">
        <v>6.3964300000000005</v>
      </c>
      <c r="M28" s="11">
        <v>6.8161499999999995</v>
      </c>
      <c r="N28" s="11">
        <v>5.8080400000000001</v>
      </c>
      <c r="O28" s="11">
        <v>5.8227500000000001</v>
      </c>
      <c r="P28" s="11">
        <v>7.3849999999999998</v>
      </c>
      <c r="Q28" s="11">
        <v>6.5297099999999997</v>
      </c>
      <c r="R28" s="11">
        <v>3.6561300000000001</v>
      </c>
      <c r="S28" s="11">
        <v>8.2942999999999998</v>
      </c>
      <c r="T28" s="11">
        <v>7.2719300000000002</v>
      </c>
      <c r="U28" s="11">
        <v>11.20452</v>
      </c>
      <c r="V28" s="11">
        <v>6.9199799999999998</v>
      </c>
      <c r="W28" s="11">
        <v>10.783280000000001</v>
      </c>
      <c r="X28" s="11">
        <v>12.294</v>
      </c>
      <c r="Y28" s="11">
        <v>15.628</v>
      </c>
      <c r="Z28" s="11">
        <v>19.471</v>
      </c>
      <c r="AA28" s="11">
        <v>24.99362</v>
      </c>
      <c r="AB28" s="11">
        <v>28.749569999999999</v>
      </c>
      <c r="AC28" s="11">
        <v>41.76</v>
      </c>
      <c r="AD28" s="11">
        <v>53.908410000000003</v>
      </c>
      <c r="AE28" s="11">
        <v>64.859760000000009</v>
      </c>
      <c r="AF28" s="11">
        <v>75.042410000000004</v>
      </c>
      <c r="AG28" s="11">
        <v>102.20925</v>
      </c>
      <c r="AH28" s="11">
        <v>149.40197091485734</v>
      </c>
      <c r="AI28" s="11">
        <v>206.66279261009475</v>
      </c>
      <c r="AJ28" s="11">
        <v>264.72668815564862</v>
      </c>
      <c r="AK28" s="11">
        <v>294.2</v>
      </c>
      <c r="AL28" s="11">
        <v>409.57</v>
      </c>
      <c r="AM28" s="11">
        <v>619.10949304999997</v>
      </c>
      <c r="AN28" s="11">
        <v>493.92</v>
      </c>
      <c r="AO28" s="11">
        <v>600.88000000000011</v>
      </c>
      <c r="AP28" s="11">
        <v>989.87</v>
      </c>
      <c r="AQ28" s="11">
        <v>3642.06</v>
      </c>
    </row>
    <row r="29" spans="2:43" s="9" customFormat="1" ht="18" customHeight="1" x14ac:dyDescent="0.2">
      <c r="B29" s="10" t="s">
        <v>31</v>
      </c>
      <c r="C29" s="11">
        <v>2.1779999999999999</v>
      </c>
      <c r="D29" s="11">
        <v>1.8340000000000001</v>
      </c>
      <c r="E29" s="11">
        <v>2.3650000000000002</v>
      </c>
      <c r="F29" s="11">
        <v>2.2290000000000001</v>
      </c>
      <c r="G29" s="11">
        <v>1.974</v>
      </c>
      <c r="H29" s="11">
        <v>1.6539999999999999</v>
      </c>
      <c r="I29" s="11">
        <v>1.99</v>
      </c>
      <c r="J29" s="11">
        <v>2.1966999999999999</v>
      </c>
      <c r="K29" s="11">
        <v>3.2942</v>
      </c>
      <c r="L29" s="11">
        <v>4.3247900000000001</v>
      </c>
      <c r="M29" s="11">
        <v>5.5924799999999992</v>
      </c>
      <c r="N29" s="11">
        <v>5.1911499999999995</v>
      </c>
      <c r="O29" s="11">
        <v>5.3932200000000003</v>
      </c>
      <c r="P29" s="11">
        <v>4.9484300000000001</v>
      </c>
      <c r="Q29" s="11">
        <v>5.0542499999999997</v>
      </c>
      <c r="R29" s="11">
        <v>3.9953400000000001</v>
      </c>
      <c r="S29" s="11">
        <v>3.3650500000000001</v>
      </c>
      <c r="T29" s="11">
        <v>3.42727</v>
      </c>
      <c r="U29" s="11">
        <v>2.9154200000000001</v>
      </c>
      <c r="V29" s="11">
        <v>3.4350000000000001</v>
      </c>
      <c r="W29" s="11">
        <v>3.88341</v>
      </c>
      <c r="X29" s="11">
        <v>4.7432299999999996</v>
      </c>
      <c r="Y29" s="11">
        <v>6.3913500000000001</v>
      </c>
      <c r="Z29" s="11">
        <v>6.1887299999999996</v>
      </c>
      <c r="AA29" s="11">
        <v>8.5481299999999987</v>
      </c>
      <c r="AB29" s="11">
        <v>10.238700000000001</v>
      </c>
      <c r="AC29" s="11">
        <v>11.946999999999999</v>
      </c>
      <c r="AD29" s="11">
        <v>14.649209999999998</v>
      </c>
      <c r="AE29" s="11">
        <v>26.27486</v>
      </c>
      <c r="AF29" s="11">
        <v>45.585970000000003</v>
      </c>
      <c r="AG29" s="11">
        <v>56.845160000000007</v>
      </c>
      <c r="AH29" s="11">
        <v>86.468353420000014</v>
      </c>
      <c r="AI29" s="11">
        <v>135.61493639999998</v>
      </c>
      <c r="AJ29" s="11">
        <v>173.95551596421504</v>
      </c>
      <c r="AK29" s="11">
        <v>256.39495145299998</v>
      </c>
      <c r="AL29" s="11">
        <v>348.7120679345</v>
      </c>
      <c r="AM29" s="11">
        <v>492.09713842626059</v>
      </c>
      <c r="AN29" s="11">
        <v>881.11995778000005</v>
      </c>
      <c r="AO29" s="11">
        <v>1522.96</v>
      </c>
      <c r="AP29" s="11">
        <v>2759.5219798400003</v>
      </c>
      <c r="AQ29" s="11">
        <v>0</v>
      </c>
    </row>
    <row r="30" spans="2:43" s="9" customFormat="1" ht="18" customHeight="1" x14ac:dyDescent="0.2">
      <c r="B30" s="10" t="s">
        <v>32</v>
      </c>
      <c r="C30" s="11">
        <v>5.1509099999999997</v>
      </c>
      <c r="D30" s="11">
        <v>9.5170300000000001</v>
      </c>
      <c r="E30" s="11">
        <v>12.72284</v>
      </c>
      <c r="F30" s="11">
        <v>10.108969999999999</v>
      </c>
      <c r="G30" s="11">
        <v>4.68879</v>
      </c>
      <c r="H30" s="11">
        <v>2.2919499999999999</v>
      </c>
      <c r="I30" s="11">
        <v>10.72729</v>
      </c>
      <c r="J30" s="11">
        <v>10.09553</v>
      </c>
      <c r="K30" s="11">
        <v>13.60327</v>
      </c>
      <c r="L30" s="11">
        <v>10.291799999999999</v>
      </c>
      <c r="M30" s="11">
        <v>16.929369999999999</v>
      </c>
      <c r="N30" s="11">
        <v>10.20956</v>
      </c>
      <c r="O30" s="11">
        <v>14.336969999999999</v>
      </c>
      <c r="P30" s="11">
        <v>16.862659999999998</v>
      </c>
      <c r="Q30" s="11">
        <v>14.211200000000002</v>
      </c>
      <c r="R30" s="11">
        <v>17.19951</v>
      </c>
      <c r="S30" s="11">
        <v>13.646520000000001</v>
      </c>
      <c r="T30" s="11">
        <v>14.01089</v>
      </c>
      <c r="U30" s="11">
        <v>13.364990000000001</v>
      </c>
      <c r="V30" s="11">
        <v>16.04299</v>
      </c>
      <c r="W30" s="11">
        <v>26.691680000000002</v>
      </c>
      <c r="X30" s="11">
        <v>25.893229999999999</v>
      </c>
      <c r="Y30" s="11">
        <v>26.892259999999997</v>
      </c>
      <c r="Z30" s="11">
        <v>34.963029999999996</v>
      </c>
      <c r="AA30" s="11">
        <v>46.682550000000006</v>
      </c>
      <c r="AB30" s="11">
        <v>52.685670000000002</v>
      </c>
      <c r="AC30" s="11">
        <v>70.974050000000005</v>
      </c>
      <c r="AD30" s="11">
        <v>105.58465</v>
      </c>
      <c r="AE30" s="11">
        <v>139.5324</v>
      </c>
      <c r="AF30" s="11">
        <v>206.77986999999999</v>
      </c>
      <c r="AG30" s="11">
        <v>271.44</v>
      </c>
      <c r="AH30" s="11">
        <v>358.59699999999998</v>
      </c>
      <c r="AI30" s="11">
        <v>537.55200000000002</v>
      </c>
      <c r="AJ30" s="11">
        <v>819.36296558278013</v>
      </c>
      <c r="AK30" s="11">
        <v>892.35599999999999</v>
      </c>
      <c r="AL30" s="11">
        <v>1358.954</v>
      </c>
      <c r="AM30" s="11">
        <v>1720.9739999999999</v>
      </c>
      <c r="AN30" s="11">
        <v>3203.2655629999999</v>
      </c>
      <c r="AO30" s="11">
        <v>5421.2675691599998</v>
      </c>
      <c r="AP30" s="11">
        <v>10809.807000000001</v>
      </c>
      <c r="AQ30" s="11">
        <v>32959.209059999994</v>
      </c>
    </row>
    <row r="31" spans="2:43" s="9" customFormat="1" ht="18" customHeight="1" x14ac:dyDescent="0.2">
      <c r="B31" s="10" t="s">
        <v>33</v>
      </c>
      <c r="C31" s="11">
        <v>1.19418</v>
      </c>
      <c r="D31" s="11">
        <v>4.6710000000000002E-2</v>
      </c>
      <c r="E31" s="11">
        <v>4.0850000000000004E-2</v>
      </c>
      <c r="F31" s="11">
        <v>0</v>
      </c>
      <c r="G31" s="11">
        <v>0.47256999999999999</v>
      </c>
      <c r="H31" s="11">
        <v>0</v>
      </c>
      <c r="I31" s="11">
        <v>0.90419000000000005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</row>
    <row r="32" spans="2:43" s="9" customFormat="1" ht="24" customHeight="1" x14ac:dyDescent="0.2">
      <c r="B32" s="12" t="s">
        <v>34</v>
      </c>
      <c r="C32" s="13">
        <f t="shared" ref="C32:Z32" si="0">SUM(C9:C31)</f>
        <v>379.25121999999999</v>
      </c>
      <c r="D32" s="13">
        <f t="shared" si="0"/>
        <v>373.8026200000001</v>
      </c>
      <c r="E32" s="13">
        <f t="shared" si="0"/>
        <v>360.32884000000001</v>
      </c>
      <c r="F32" s="13">
        <f t="shared" si="0"/>
        <v>285.19725999999997</v>
      </c>
      <c r="G32" s="13">
        <f t="shared" si="0"/>
        <v>283.45416</v>
      </c>
      <c r="H32" s="13">
        <f t="shared" si="0"/>
        <v>248.66582</v>
      </c>
      <c r="I32" s="13">
        <f t="shared" si="0"/>
        <v>316.26423000000005</v>
      </c>
      <c r="J32" s="13">
        <f t="shared" si="0"/>
        <v>312.27212000000003</v>
      </c>
      <c r="K32" s="13">
        <f t="shared" si="0"/>
        <v>422.84667000000002</v>
      </c>
      <c r="L32" s="13">
        <f t="shared" si="0"/>
        <v>463.83479000000011</v>
      </c>
      <c r="M32" s="13">
        <f t="shared" si="0"/>
        <v>569.71960999999988</v>
      </c>
      <c r="N32" s="13">
        <f t="shared" si="0"/>
        <v>539.12722999999994</v>
      </c>
      <c r="O32" s="13">
        <f t="shared" si="0"/>
        <v>593.10654000000011</v>
      </c>
      <c r="P32" s="13">
        <f t="shared" si="0"/>
        <v>685.20515</v>
      </c>
      <c r="Q32" s="13">
        <f t="shared" si="0"/>
        <v>708.28263000000015</v>
      </c>
      <c r="R32" s="13">
        <f t="shared" si="0"/>
        <v>615.99706999999989</v>
      </c>
      <c r="S32" s="13">
        <f t="shared" si="0"/>
        <v>580.39893999999993</v>
      </c>
      <c r="T32" s="13">
        <f t="shared" si="0"/>
        <v>547.55242999999996</v>
      </c>
      <c r="U32" s="13">
        <f t="shared" si="0"/>
        <v>480.69932</v>
      </c>
      <c r="V32" s="13">
        <f t="shared" si="0"/>
        <v>581.0017600000001</v>
      </c>
      <c r="W32" s="13">
        <f t="shared" si="0"/>
        <v>667.24841000000004</v>
      </c>
      <c r="X32" s="13">
        <f t="shared" si="0"/>
        <v>882.24673000000007</v>
      </c>
      <c r="Y32" s="13">
        <f t="shared" si="0"/>
        <v>1089.6764100000003</v>
      </c>
      <c r="Z32" s="13">
        <f t="shared" si="0"/>
        <v>1282.93758</v>
      </c>
      <c r="AA32" s="13">
        <f>SUM(AA9:AA31)</f>
        <v>1657.8687065500001</v>
      </c>
      <c r="AB32" s="13">
        <f>SUM(AB9:AB31)</f>
        <v>2131.2089843599997</v>
      </c>
      <c r="AC32" s="13">
        <f>SUM(AC9:AC31)</f>
        <v>2512.9928088999995</v>
      </c>
      <c r="AD32" s="13">
        <f t="shared" ref="AD32:AK32" si="1">SUM(AD9:AD31)</f>
        <v>3392.1385799999998</v>
      </c>
      <c r="AE32" s="13">
        <f>SUM(AE9:AE31)</f>
        <v>4627.4103342200015</v>
      </c>
      <c r="AF32" s="13">
        <f>SUM(AF9:AF31)</f>
        <v>6702.61055915</v>
      </c>
      <c r="AG32" s="13">
        <f>SUM(AG9:AG31)</f>
        <v>8734.9230302200012</v>
      </c>
      <c r="AH32" s="13">
        <f>SUM(AH9:AH31)</f>
        <v>12602.57931576551</v>
      </c>
      <c r="AI32" s="13">
        <f t="shared" si="1"/>
        <v>18433.374303169647</v>
      </c>
      <c r="AJ32" s="13">
        <f t="shared" si="1"/>
        <v>28372.030540724314</v>
      </c>
      <c r="AK32" s="13">
        <f t="shared" si="1"/>
        <v>33081.884065364924</v>
      </c>
      <c r="AL32" s="13">
        <f t="shared" ref="AL32:AN32" si="2">SUM(AL9:AL31)</f>
        <v>44564.597553057363</v>
      </c>
      <c r="AM32" s="13">
        <f t="shared" si="2"/>
        <v>58561.535186496127</v>
      </c>
      <c r="AN32" s="13">
        <f t="shared" si="2"/>
        <v>92147.702397632616</v>
      </c>
      <c r="AO32" s="13">
        <f t="shared" ref="AO32:AP32" si="3">SUM(AO9:AO31)</f>
        <v>142707.78828150939</v>
      </c>
      <c r="AP32" s="13">
        <f t="shared" si="3"/>
        <v>231753.70670230372</v>
      </c>
      <c r="AQ32" s="13">
        <f t="shared" ref="AQ32" si="4">SUM(AQ9:AQ31)</f>
        <v>751677.42948394571</v>
      </c>
    </row>
    <row r="33" spans="2:43" s="9" customFormat="1" ht="18" customHeight="1" x14ac:dyDescent="0.2">
      <c r="B33" s="10" t="s">
        <v>1</v>
      </c>
      <c r="C33" s="11">
        <v>63.363260000000004</v>
      </c>
      <c r="D33" s="11">
        <v>132.83045000000001</v>
      </c>
      <c r="E33" s="11">
        <v>95.192210000000003</v>
      </c>
      <c r="F33" s="11">
        <v>98.937190000000001</v>
      </c>
      <c r="G33" s="11">
        <v>87.649270000000001</v>
      </c>
      <c r="H33" s="11">
        <v>86.853800000000007</v>
      </c>
      <c r="I33" s="11">
        <v>0</v>
      </c>
      <c r="J33" s="11">
        <v>161.93346</v>
      </c>
      <c r="K33" s="11">
        <v>212.97289999999998</v>
      </c>
      <c r="L33" s="11">
        <v>268.63448999999997</v>
      </c>
      <c r="M33" s="11">
        <v>277.32643000000002</v>
      </c>
      <c r="N33" s="11">
        <v>272.53057000000001</v>
      </c>
      <c r="O33" s="11">
        <v>229.99357999999998</v>
      </c>
      <c r="P33" s="11">
        <v>257.72665000000001</v>
      </c>
      <c r="Q33" s="11">
        <v>270.45988</v>
      </c>
      <c r="R33" s="11">
        <v>283.17099999999999</v>
      </c>
      <c r="S33" s="11">
        <v>252.65369000000001</v>
      </c>
      <c r="T33" s="11">
        <v>221.81712999999999</v>
      </c>
      <c r="U33" s="11">
        <v>191.52799999999999</v>
      </c>
      <c r="V33" s="11">
        <v>289.41962999999998</v>
      </c>
      <c r="W33" s="11">
        <v>364.2</v>
      </c>
      <c r="X33" s="11">
        <v>407.11099999999999</v>
      </c>
      <c r="Y33" s="11">
        <v>486.298</v>
      </c>
      <c r="Z33" s="11">
        <v>638.11739</v>
      </c>
      <c r="AA33" s="11">
        <v>850.24</v>
      </c>
      <c r="AB33" s="11">
        <v>1096.3773000000001</v>
      </c>
      <c r="AC33" s="11">
        <v>1254.7191061400001</v>
      </c>
      <c r="AD33" s="11">
        <v>1535.4</v>
      </c>
      <c r="AE33" s="11">
        <v>1785.3261973000001</v>
      </c>
      <c r="AF33" s="11">
        <v>2360.1898799999999</v>
      </c>
      <c r="AG33" s="11">
        <v>3261.98929</v>
      </c>
      <c r="AH33" s="11">
        <v>4444.6425184600002</v>
      </c>
      <c r="AI33" s="11">
        <v>5561.7191230600001</v>
      </c>
      <c r="AJ33" s="11">
        <v>7501.0010998199996</v>
      </c>
      <c r="AK33" s="11">
        <v>8546.3437819200008</v>
      </c>
      <c r="AL33" s="11">
        <v>12805.46069939</v>
      </c>
      <c r="AM33" s="11">
        <v>16775.3455589</v>
      </c>
      <c r="AN33" s="11">
        <v>30223.122839840002</v>
      </c>
      <c r="AO33" s="11">
        <v>47268.816303719999</v>
      </c>
      <c r="AP33" s="11">
        <v>86749.460644980005</v>
      </c>
      <c r="AQ33" s="11">
        <v>238136.87787706</v>
      </c>
    </row>
    <row r="34" spans="2:43" s="9" customFormat="1" ht="24" customHeight="1" x14ac:dyDescent="0.2">
      <c r="B34" s="14" t="s">
        <v>35</v>
      </c>
      <c r="C34" s="15">
        <f t="shared" ref="C34:Z34" si="5">SUM(C32:C33)</f>
        <v>442.61448000000001</v>
      </c>
      <c r="D34" s="15">
        <f t="shared" si="5"/>
        <v>506.63307000000009</v>
      </c>
      <c r="E34" s="15">
        <f t="shared" si="5"/>
        <v>455.52105</v>
      </c>
      <c r="F34" s="15">
        <f t="shared" si="5"/>
        <v>384.13444999999996</v>
      </c>
      <c r="G34" s="15">
        <f t="shared" si="5"/>
        <v>371.10343</v>
      </c>
      <c r="H34" s="15">
        <f t="shared" si="5"/>
        <v>335.51962000000003</v>
      </c>
      <c r="I34" s="15">
        <f t="shared" si="5"/>
        <v>316.26423000000005</v>
      </c>
      <c r="J34" s="15">
        <f t="shared" si="5"/>
        <v>474.20558000000005</v>
      </c>
      <c r="K34" s="15">
        <f t="shared" si="5"/>
        <v>635.81957</v>
      </c>
      <c r="L34" s="15">
        <f t="shared" si="5"/>
        <v>732.46928000000003</v>
      </c>
      <c r="M34" s="15">
        <f t="shared" si="5"/>
        <v>847.04603999999995</v>
      </c>
      <c r="N34" s="15">
        <f t="shared" si="5"/>
        <v>811.65779999999995</v>
      </c>
      <c r="O34" s="15">
        <f t="shared" si="5"/>
        <v>823.10012000000006</v>
      </c>
      <c r="P34" s="15">
        <f t="shared" si="5"/>
        <v>942.93180000000007</v>
      </c>
      <c r="Q34" s="15">
        <f t="shared" si="5"/>
        <v>978.74251000000015</v>
      </c>
      <c r="R34" s="15">
        <f t="shared" si="5"/>
        <v>899.16806999999994</v>
      </c>
      <c r="S34" s="15">
        <f t="shared" si="5"/>
        <v>833.05262999999991</v>
      </c>
      <c r="T34" s="15">
        <f t="shared" si="5"/>
        <v>769.36955999999998</v>
      </c>
      <c r="U34" s="15">
        <f t="shared" si="5"/>
        <v>672.22731999999996</v>
      </c>
      <c r="V34" s="15">
        <f t="shared" si="5"/>
        <v>870.42139000000009</v>
      </c>
      <c r="W34" s="15">
        <f t="shared" si="5"/>
        <v>1031.44841</v>
      </c>
      <c r="X34" s="15">
        <f t="shared" si="5"/>
        <v>1289.3577300000002</v>
      </c>
      <c r="Y34" s="15">
        <f t="shared" si="5"/>
        <v>1575.9744100000003</v>
      </c>
      <c r="Z34" s="15">
        <f t="shared" si="5"/>
        <v>1921.0549700000001</v>
      </c>
      <c r="AA34" s="15">
        <f>+AA32+AA33</f>
        <v>2508.1087065500001</v>
      </c>
      <c r="AB34" s="15">
        <f>+AB32+AB33</f>
        <v>3227.5862843599998</v>
      </c>
      <c r="AC34" s="15">
        <f>+AC32+AC33</f>
        <v>3767.7119150399994</v>
      </c>
      <c r="AD34" s="15">
        <f t="shared" ref="AD34:AK34" si="6">SUM(AD32:AD33)</f>
        <v>4927.5385800000004</v>
      </c>
      <c r="AE34" s="15">
        <f>+AE32+AE33</f>
        <v>6412.7365315200013</v>
      </c>
      <c r="AF34" s="15">
        <f>+AF32+AF33</f>
        <v>9062.8004391499999</v>
      </c>
      <c r="AG34" s="15">
        <f>+AG32+AG33</f>
        <v>11996.912320220001</v>
      </c>
      <c r="AH34" s="15">
        <f>+AH32+AH33</f>
        <v>17047.221834225511</v>
      </c>
      <c r="AI34" s="15">
        <f t="shared" si="6"/>
        <v>23995.093426229647</v>
      </c>
      <c r="AJ34" s="15">
        <f t="shared" si="6"/>
        <v>35873.031640544315</v>
      </c>
      <c r="AK34" s="15">
        <f t="shared" si="6"/>
        <v>41628.227847284928</v>
      </c>
      <c r="AL34" s="15">
        <f t="shared" ref="AL34:AN34" si="7">SUM(AL32:AL33)</f>
        <v>57370.058252447365</v>
      </c>
      <c r="AM34" s="15">
        <f t="shared" si="7"/>
        <v>75336.880745396134</v>
      </c>
      <c r="AN34" s="15">
        <f t="shared" si="7"/>
        <v>122370.82523747261</v>
      </c>
      <c r="AO34" s="15">
        <f t="shared" ref="AO34:AP34" si="8">SUM(AO32:AO33)</f>
        <v>189976.60458522939</v>
      </c>
      <c r="AP34" s="15">
        <f t="shared" si="8"/>
        <v>318503.16734728374</v>
      </c>
      <c r="AQ34" s="15">
        <f t="shared" ref="AQ34" si="9">SUM(AQ32:AQ33)</f>
        <v>989814.30736100569</v>
      </c>
    </row>
    <row r="36" spans="2:43" x14ac:dyDescent="0.2">
      <c r="AM36" s="2"/>
    </row>
    <row r="37" spans="2:43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2:43" x14ac:dyDescent="0.2">
      <c r="B38" s="17" t="s">
        <v>36</v>
      </c>
      <c r="C38" s="18"/>
      <c r="D38" s="18"/>
      <c r="E38" s="18"/>
      <c r="F38" s="18"/>
      <c r="G38" s="18"/>
      <c r="H38" s="18"/>
    </row>
    <row r="39" spans="2:43" x14ac:dyDescent="0.2">
      <c r="B39" s="16" t="s">
        <v>37</v>
      </c>
      <c r="C39" s="16"/>
      <c r="D39" s="16"/>
      <c r="E39" s="16"/>
      <c r="F39" s="16"/>
      <c r="G39" s="16"/>
      <c r="H39" s="16"/>
    </row>
  </sheetData>
  <mergeCells count="1">
    <mergeCell ref="B38:H38"/>
  </mergeCells>
  <printOptions horizontalCentered="1" verticalCentered="1"/>
  <pageMargins left="0.39370078740157483" right="0.39370078740157483" top="0" bottom="0.59055118110236227" header="0" footer="0"/>
  <pageSetup paperSize="9" scale="78" orientation="landscape" horizontalDpi="4294967295" verticalDpi="4294967295" r:id="rId1"/>
  <headerFooter alignWithMargins="0"/>
  <ignoredErrors>
    <ignoredError sqref="AO32 AO3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9"/>
  <sheetViews>
    <sheetView showGridLines="0" workbookViewId="0"/>
  </sheetViews>
  <sheetFormatPr baseColWidth="10" defaultRowHeight="12.75" x14ac:dyDescent="0.2"/>
  <cols>
    <col min="1" max="1" width="1.7109375" style="1" customWidth="1"/>
    <col min="2" max="2" width="17.5703125" style="1" bestFit="1" customWidth="1"/>
    <col min="3" max="37" width="13.7109375" style="1" customWidth="1"/>
    <col min="38" max="38" width="11.42578125" style="1"/>
    <col min="39" max="39" width="12.7109375" style="1" bestFit="1" customWidth="1"/>
    <col min="40" max="40" width="11.42578125" style="1"/>
    <col min="41" max="41" width="12.42578125" style="1" customWidth="1"/>
    <col min="42" max="42" width="14.28515625" style="1" customWidth="1"/>
    <col min="43" max="43" width="14.85546875" style="1" customWidth="1"/>
    <col min="44" max="16384" width="11.42578125" style="1"/>
  </cols>
  <sheetData>
    <row r="1" spans="1:43" x14ac:dyDescent="0.2">
      <c r="A1" s="4"/>
    </row>
    <row r="2" spans="1:43" x14ac:dyDescent="0.2">
      <c r="A2" s="4"/>
    </row>
    <row r="3" spans="1:43" s="5" customFormat="1" ht="18.75" x14ac:dyDescent="0.3">
      <c r="B3" s="5" t="s">
        <v>6</v>
      </c>
    </row>
    <row r="4" spans="1:43" s="5" customFormat="1" ht="18.75" x14ac:dyDescent="0.3">
      <c r="B4" s="6" t="s">
        <v>9</v>
      </c>
    </row>
    <row r="5" spans="1:43" s="5" customFormat="1" ht="18.75" x14ac:dyDescent="0.3">
      <c r="B5" s="5" t="s">
        <v>8</v>
      </c>
    </row>
    <row r="6" spans="1:43" x14ac:dyDescent="0.2">
      <c r="B6" s="7" t="s">
        <v>10</v>
      </c>
    </row>
    <row r="7" spans="1:43" x14ac:dyDescent="0.2">
      <c r="C7" s="1">
        <v>1000</v>
      </c>
    </row>
    <row r="8" spans="1:43" ht="24" customHeight="1" x14ac:dyDescent="0.2">
      <c r="B8" s="8" t="s">
        <v>0</v>
      </c>
      <c r="C8" s="8">
        <v>1984</v>
      </c>
      <c r="D8" s="8">
        <v>1985</v>
      </c>
      <c r="E8" s="8">
        <v>1986</v>
      </c>
      <c r="F8" s="8">
        <v>1987</v>
      </c>
      <c r="G8" s="8">
        <v>1988</v>
      </c>
      <c r="H8" s="8">
        <v>1989</v>
      </c>
      <c r="I8" s="8">
        <v>1990</v>
      </c>
      <c r="J8" s="8">
        <v>1991</v>
      </c>
      <c r="K8" s="8">
        <v>1992</v>
      </c>
      <c r="L8" s="8">
        <v>1993</v>
      </c>
      <c r="M8" s="8">
        <v>1994</v>
      </c>
      <c r="N8" s="8">
        <v>1995</v>
      </c>
      <c r="O8" s="8">
        <v>1996</v>
      </c>
      <c r="P8" s="8">
        <v>1997</v>
      </c>
      <c r="Q8" s="8">
        <v>1998</v>
      </c>
      <c r="R8" s="8">
        <v>1999</v>
      </c>
      <c r="S8" s="8">
        <v>2000</v>
      </c>
      <c r="T8" s="8">
        <v>2001</v>
      </c>
      <c r="U8" s="8">
        <v>2002</v>
      </c>
      <c r="V8" s="8">
        <v>2003</v>
      </c>
      <c r="W8" s="8">
        <v>2004</v>
      </c>
      <c r="X8" s="8">
        <v>2005</v>
      </c>
      <c r="Y8" s="8">
        <v>2006</v>
      </c>
      <c r="Z8" s="8">
        <v>2007</v>
      </c>
      <c r="AA8" s="8">
        <v>2008</v>
      </c>
      <c r="AB8" s="8">
        <v>2009</v>
      </c>
      <c r="AC8" s="8">
        <v>2010</v>
      </c>
      <c r="AD8" s="8">
        <v>2011</v>
      </c>
      <c r="AE8" s="8">
        <v>2012</v>
      </c>
      <c r="AF8" s="8">
        <v>2013</v>
      </c>
      <c r="AG8" s="8">
        <v>2014</v>
      </c>
      <c r="AH8" s="8">
        <v>2015</v>
      </c>
      <c r="AI8" s="8">
        <v>2016</v>
      </c>
      <c r="AJ8" s="8">
        <v>2017</v>
      </c>
      <c r="AK8" s="8">
        <v>2018</v>
      </c>
      <c r="AL8" s="8">
        <v>2019</v>
      </c>
      <c r="AM8" s="8">
        <v>2020</v>
      </c>
      <c r="AN8" s="8">
        <v>2021</v>
      </c>
      <c r="AO8" s="8">
        <v>2022</v>
      </c>
      <c r="AP8" s="8">
        <v>2023</v>
      </c>
      <c r="AQ8" s="8">
        <v>2024</v>
      </c>
    </row>
    <row r="9" spans="1:43" s="9" customFormat="1" ht="18" customHeight="1" x14ac:dyDescent="0.2">
      <c r="B9" s="10" t="s">
        <v>11</v>
      </c>
      <c r="C9" s="11">
        <v>0</v>
      </c>
      <c r="D9" s="11">
        <v>0</v>
      </c>
      <c r="E9" s="11">
        <v>23.932580000000002</v>
      </c>
      <c r="F9" s="11">
        <v>22.005700000000001</v>
      </c>
      <c r="G9" s="11">
        <v>26.176599999999997</v>
      </c>
      <c r="H9" s="11">
        <v>23.702900000000003</v>
      </c>
      <c r="I9" s="11">
        <v>36.575739999999996</v>
      </c>
      <c r="J9" s="11">
        <v>25</v>
      </c>
      <c r="K9" s="11">
        <v>378.72399999999999</v>
      </c>
      <c r="L9" s="11">
        <v>442.44355999999999</v>
      </c>
      <c r="M9" s="11">
        <v>438.43835999999999</v>
      </c>
      <c r="N9" s="11">
        <v>417.51655999999997</v>
      </c>
      <c r="O9" s="11">
        <v>465.63490000000002</v>
      </c>
      <c r="P9" s="11">
        <v>825.73259999999993</v>
      </c>
      <c r="Q9" s="11">
        <v>859.71922999999992</v>
      </c>
      <c r="R9" s="11">
        <v>826.75559999999996</v>
      </c>
      <c r="S9" s="11">
        <v>792.77266000000009</v>
      </c>
      <c r="T9" s="11">
        <v>587.51182999999992</v>
      </c>
      <c r="U9" s="11">
        <v>993.4</v>
      </c>
      <c r="V9" s="11">
        <v>975.45</v>
      </c>
      <c r="W9" s="11">
        <v>1182.617</v>
      </c>
      <c r="X9" s="11">
        <v>1015.461</v>
      </c>
      <c r="Y9" s="11">
        <v>1295.8579999999999</v>
      </c>
      <c r="Z9" s="11">
        <v>1341.498</v>
      </c>
      <c r="AA9" s="11">
        <v>1597.03</v>
      </c>
      <c r="AB9" s="11">
        <v>1436.91</v>
      </c>
      <c r="AC9" s="11">
        <v>1415.92</v>
      </c>
      <c r="AD9" s="11">
        <v>1699.81</v>
      </c>
      <c r="AE9" s="11">
        <v>2037.8</v>
      </c>
      <c r="AF9" s="11">
        <v>2864.7</v>
      </c>
      <c r="AG9" s="11">
        <v>4807.33</v>
      </c>
      <c r="AH9" s="11">
        <v>6764.54</v>
      </c>
      <c r="AI9" s="11">
        <v>6973.4700705400028</v>
      </c>
      <c r="AJ9" s="11">
        <v>10623.413825199999</v>
      </c>
      <c r="AK9" s="11">
        <v>9456.3698570000015</v>
      </c>
      <c r="AL9" s="11">
        <v>9777.1084239699994</v>
      </c>
      <c r="AM9" s="11">
        <v>6781.8668663500011</v>
      </c>
      <c r="AN9" s="11">
        <v>15900</v>
      </c>
      <c r="AO9" s="11">
        <v>27071.143929229998</v>
      </c>
      <c r="AP9" s="11">
        <v>48366.936369709998</v>
      </c>
      <c r="AQ9" s="11">
        <v>150782.14859951779</v>
      </c>
    </row>
    <row r="10" spans="1:43" s="9" customFormat="1" ht="18" customHeight="1" x14ac:dyDescent="0.2">
      <c r="B10" s="10" t="s">
        <v>12</v>
      </c>
      <c r="C10" s="11">
        <v>0.16719000000000001</v>
      </c>
      <c r="D10" s="11">
        <v>0.26158999999999999</v>
      </c>
      <c r="E10" s="11">
        <v>0.51679999999999993</v>
      </c>
      <c r="F10" s="11">
        <v>0.21446999999999999</v>
      </c>
      <c r="G10" s="11">
        <v>0.13241</v>
      </c>
      <c r="H10" s="11">
        <v>0.10201</v>
      </c>
      <c r="I10" s="11">
        <v>0.87173999999999996</v>
      </c>
      <c r="J10" s="11">
        <v>0.21034999999999998</v>
      </c>
      <c r="K10" s="11">
        <v>0.36881999999999998</v>
      </c>
      <c r="L10" s="11">
        <v>0.49631999999999998</v>
      </c>
      <c r="M10" s="11">
        <v>0</v>
      </c>
      <c r="N10" s="11">
        <v>0</v>
      </c>
      <c r="O10" s="11">
        <v>0</v>
      </c>
      <c r="P10" s="11">
        <v>0</v>
      </c>
      <c r="Q10" s="11">
        <v>1.273E-2</v>
      </c>
      <c r="R10" s="11">
        <v>3.022E-2</v>
      </c>
      <c r="S10" s="11">
        <v>2.7309999999999997E-2</v>
      </c>
      <c r="T10" s="11">
        <v>2.248E-2</v>
      </c>
      <c r="U10" s="11">
        <v>1.489E-2</v>
      </c>
      <c r="V10" s="11">
        <v>1.5359999999999999E-2</v>
      </c>
      <c r="W10" s="11">
        <v>1.9390000000000001E-2</v>
      </c>
      <c r="X10" s="11">
        <v>1.409E-2</v>
      </c>
      <c r="Y10" s="11">
        <v>1.6899999999999998E-2</v>
      </c>
      <c r="Z10" s="11">
        <v>0.26907999999999999</v>
      </c>
      <c r="AA10" s="11">
        <v>0.39393</v>
      </c>
      <c r="AB10" s="11">
        <v>0.217</v>
      </c>
      <c r="AC10" s="11">
        <v>5.1000000000000004E-2</v>
      </c>
      <c r="AD10" s="11">
        <v>3.1699999999999999E-2</v>
      </c>
      <c r="AE10" s="11">
        <v>0.11236</v>
      </c>
      <c r="AF10" s="11">
        <v>0.11788999999999999</v>
      </c>
      <c r="AG10" s="11">
        <v>0.19905</v>
      </c>
      <c r="AH10" s="11">
        <v>0.20641899999999999</v>
      </c>
      <c r="AI10" s="11">
        <v>0.19804099999999999</v>
      </c>
      <c r="AJ10" s="11">
        <v>0.22514100000000001</v>
      </c>
      <c r="AK10" s="11">
        <v>0.28119700000000003</v>
      </c>
      <c r="AL10" s="11">
        <v>0.50777300000000003</v>
      </c>
      <c r="AM10" s="11">
        <v>0.159275</v>
      </c>
      <c r="AN10" s="11">
        <v>0.10668</v>
      </c>
      <c r="AO10" s="11">
        <v>0</v>
      </c>
      <c r="AP10" s="11">
        <v>0</v>
      </c>
      <c r="AQ10" s="11">
        <v>43.448561990000002</v>
      </c>
    </row>
    <row r="11" spans="1:43" s="9" customFormat="1" ht="18" customHeight="1" x14ac:dyDescent="0.2">
      <c r="B11" s="10" t="s">
        <v>13</v>
      </c>
      <c r="C11" s="11">
        <v>10.461030000000001</v>
      </c>
      <c r="D11" s="11">
        <v>3.5533099999999997</v>
      </c>
      <c r="E11" s="11">
        <v>3.37784</v>
      </c>
      <c r="F11" s="11">
        <v>0.11270999999999999</v>
      </c>
      <c r="G11" s="11">
        <v>5.3939999999999995E-2</v>
      </c>
      <c r="H11" s="11">
        <v>3.635E-2</v>
      </c>
      <c r="I11" s="11">
        <v>0.63615999999999995</v>
      </c>
      <c r="J11" s="11">
        <v>3.7</v>
      </c>
      <c r="K11" s="11">
        <v>0</v>
      </c>
      <c r="L11" s="11">
        <v>33.1111</v>
      </c>
      <c r="M11" s="11">
        <v>36.713000000000001</v>
      </c>
      <c r="N11" s="11">
        <v>37.405500000000004</v>
      </c>
      <c r="O11" s="11">
        <v>38.090530000000001</v>
      </c>
      <c r="P11" s="11">
        <v>7.1040400000000004</v>
      </c>
      <c r="Q11" s="11">
        <v>0.46182000000000001</v>
      </c>
      <c r="R11" s="11">
        <v>7.553E-2</v>
      </c>
      <c r="S11" s="11">
        <v>145.61601000000002</v>
      </c>
      <c r="T11" s="11">
        <v>91.374210000000005</v>
      </c>
      <c r="U11" s="11">
        <v>127.52878</v>
      </c>
      <c r="V11" s="11">
        <v>42.752739999999996</v>
      </c>
      <c r="W11" s="11">
        <v>24.394639999999999</v>
      </c>
      <c r="X11" s="11">
        <v>6.1432500000000001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0.65400000000000003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6.5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</row>
    <row r="12" spans="1:43" s="9" customFormat="1" ht="18" customHeight="1" x14ac:dyDescent="0.2">
      <c r="B12" s="10" t="s">
        <v>14</v>
      </c>
      <c r="C12" s="11">
        <v>2.3879999999999998E-2</v>
      </c>
      <c r="D12" s="11">
        <v>3.7775400000000001</v>
      </c>
      <c r="E12" s="11">
        <v>3.4755199999999999</v>
      </c>
      <c r="F12" s="11">
        <v>10.722629999999999</v>
      </c>
      <c r="G12" s="11">
        <v>3.96923</v>
      </c>
      <c r="H12" s="11">
        <v>1.49254</v>
      </c>
      <c r="I12" s="11">
        <v>6.9365899999999998</v>
      </c>
      <c r="J12" s="11">
        <v>3.5778000000000003</v>
      </c>
      <c r="K12" s="11">
        <v>0</v>
      </c>
      <c r="L12" s="11">
        <v>0</v>
      </c>
      <c r="M12" s="11">
        <v>0</v>
      </c>
      <c r="N12" s="11">
        <v>12.076840000000001</v>
      </c>
      <c r="O12" s="11">
        <v>1.1717500000000001</v>
      </c>
      <c r="P12" s="11">
        <v>0.85153000000000001</v>
      </c>
      <c r="Q12" s="11">
        <v>0</v>
      </c>
      <c r="R12" s="11">
        <v>0</v>
      </c>
      <c r="S12" s="11">
        <v>0</v>
      </c>
      <c r="T12" s="11">
        <v>0</v>
      </c>
      <c r="U12" s="11">
        <v>1.41246</v>
      </c>
      <c r="V12" s="11">
        <v>0</v>
      </c>
      <c r="W12" s="11">
        <v>0</v>
      </c>
      <c r="X12" s="11">
        <v>23.355419999999999</v>
      </c>
      <c r="Y12" s="11">
        <v>30.347999999999999</v>
      </c>
      <c r="Z12" s="11">
        <v>0.88</v>
      </c>
      <c r="AA12" s="11">
        <v>0</v>
      </c>
      <c r="AB12" s="11">
        <v>0</v>
      </c>
      <c r="AC12" s="11">
        <v>1.87</v>
      </c>
      <c r="AD12" s="11">
        <v>0.88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64.539137400000001</v>
      </c>
      <c r="AL12" s="11">
        <v>99.93</v>
      </c>
      <c r="AM12" s="11">
        <v>31.56</v>
      </c>
      <c r="AN12" s="11">
        <v>76.510000000000005</v>
      </c>
      <c r="AO12" s="11">
        <v>65.569999999999993</v>
      </c>
      <c r="AP12" s="11">
        <v>117.96</v>
      </c>
      <c r="AQ12" s="11">
        <v>301.56</v>
      </c>
    </row>
    <row r="13" spans="1:43" s="9" customFormat="1" ht="18" customHeight="1" x14ac:dyDescent="0.2">
      <c r="B13" s="10" t="s">
        <v>15</v>
      </c>
      <c r="C13" s="11">
        <v>5.1588599999999998</v>
      </c>
      <c r="D13" s="11">
        <v>5.2489999999999997</v>
      </c>
      <c r="E13" s="11">
        <v>5.6865600000000001</v>
      </c>
      <c r="F13" s="11">
        <v>8.0433400000000006</v>
      </c>
      <c r="G13" s="11">
        <v>5.28674</v>
      </c>
      <c r="H13" s="11">
        <v>3.8000500000000001</v>
      </c>
      <c r="I13" s="11">
        <v>5.8291199999999996</v>
      </c>
      <c r="J13" s="11">
        <v>8.8875899999999994</v>
      </c>
      <c r="K13" s="11">
        <v>9.9274000000000004</v>
      </c>
      <c r="L13" s="11">
        <v>12.876749999999999</v>
      </c>
      <c r="M13" s="11">
        <v>13.2059</v>
      </c>
      <c r="N13" s="11">
        <v>13.757760000000001</v>
      </c>
      <c r="O13" s="11">
        <v>26.025470000000002</v>
      </c>
      <c r="P13" s="11">
        <v>24.94539</v>
      </c>
      <c r="Q13" s="11">
        <v>5.8822000000000001</v>
      </c>
      <c r="R13" s="11">
        <v>4.8692500000000001</v>
      </c>
      <c r="S13" s="11">
        <v>4.0710100000000002</v>
      </c>
      <c r="T13" s="11">
        <v>3.9134000000000002</v>
      </c>
      <c r="U13" s="11">
        <v>6.47356</v>
      </c>
      <c r="V13" s="11">
        <v>8.4878999999999998</v>
      </c>
      <c r="W13" s="11">
        <v>9.827</v>
      </c>
      <c r="X13" s="11">
        <v>13.755100000000001</v>
      </c>
      <c r="Y13" s="11">
        <v>19.53351</v>
      </c>
      <c r="Z13" s="11">
        <v>26.660709999999998</v>
      </c>
      <c r="AA13" s="11">
        <v>62.511760000000002</v>
      </c>
      <c r="AB13" s="11">
        <v>86.490070000000003</v>
      </c>
      <c r="AC13" s="11">
        <v>111.80874</v>
      </c>
      <c r="AD13" s="11">
        <v>190.58937</v>
      </c>
      <c r="AE13" s="11">
        <v>203.03815</v>
      </c>
      <c r="AF13" s="11">
        <v>255.75685999999999</v>
      </c>
      <c r="AG13" s="11">
        <v>368.92318048999994</v>
      </c>
      <c r="AH13" s="11">
        <v>482.45880999999997</v>
      </c>
      <c r="AI13" s="11">
        <v>264.29302000000007</v>
      </c>
      <c r="AJ13" s="11">
        <v>541.02621999999985</v>
      </c>
      <c r="AK13" s="11">
        <v>1151.08</v>
      </c>
      <c r="AL13" s="11">
        <v>1500.0377735458601</v>
      </c>
      <c r="AM13" s="11">
        <v>2088.1659982028827</v>
      </c>
      <c r="AN13" s="11">
        <v>4157.2486877399997</v>
      </c>
      <c r="AO13" s="11">
        <v>6707.7872495900001</v>
      </c>
      <c r="AP13" s="11">
        <v>14207.610039649999</v>
      </c>
      <c r="AQ13" s="11">
        <v>36749.053137809999</v>
      </c>
    </row>
    <row r="14" spans="1:43" s="9" customFormat="1" ht="18" customHeight="1" x14ac:dyDescent="0.2">
      <c r="B14" s="10" t="s">
        <v>16</v>
      </c>
      <c r="C14" s="11">
        <v>1.6240899999999998</v>
      </c>
      <c r="D14" s="11">
        <v>0.83772000000000002</v>
      </c>
      <c r="E14" s="11">
        <v>0.96434000000000009</v>
      </c>
      <c r="F14" s="11">
        <v>6.9162100000000004</v>
      </c>
      <c r="G14" s="11">
        <v>7.3911800000000003</v>
      </c>
      <c r="H14" s="11">
        <v>9.0718799999999984</v>
      </c>
      <c r="I14" s="11">
        <v>6.4446700000000003</v>
      </c>
      <c r="J14" s="11">
        <v>1.8898900000000001</v>
      </c>
      <c r="K14" s="11">
        <v>2.2698700000000001</v>
      </c>
      <c r="L14" s="11">
        <v>0.46532999999999997</v>
      </c>
      <c r="M14" s="11">
        <v>0.68086999999999998</v>
      </c>
      <c r="N14" s="11">
        <v>0.61165000000000003</v>
      </c>
      <c r="O14" s="11">
        <v>0.65604999999999991</v>
      </c>
      <c r="P14" s="11">
        <v>1.165</v>
      </c>
      <c r="Q14" s="11">
        <v>1.7986199999999999</v>
      </c>
      <c r="R14" s="11">
        <v>5.5594299999999999</v>
      </c>
      <c r="S14" s="11">
        <v>5.1778999999999993</v>
      </c>
      <c r="T14" s="11">
        <v>11.70424</v>
      </c>
      <c r="U14" s="11">
        <v>9.8846399999999992</v>
      </c>
      <c r="V14" s="11">
        <v>13.867319999999999</v>
      </c>
      <c r="W14" s="11">
        <v>19.07077</v>
      </c>
      <c r="X14" s="11">
        <v>13.8665</v>
      </c>
      <c r="Y14" s="11">
        <v>13.30658</v>
      </c>
      <c r="Z14" s="11">
        <v>16.59722</v>
      </c>
      <c r="AA14" s="11">
        <v>18.434540000000002</v>
      </c>
      <c r="AB14" s="11">
        <v>19.718109999999999</v>
      </c>
      <c r="AC14" s="11">
        <v>24.507950000000001</v>
      </c>
      <c r="AD14" s="11">
        <v>35.265809999999995</v>
      </c>
      <c r="AE14" s="11">
        <v>34.062290000000004</v>
      </c>
      <c r="AF14" s="11">
        <v>45.164209999999997</v>
      </c>
      <c r="AG14" s="11">
        <v>57.655300000000004</v>
      </c>
      <c r="AH14" s="11">
        <v>86.392910999999998</v>
      </c>
      <c r="AI14" s="11">
        <v>87.466792589999997</v>
      </c>
      <c r="AJ14" s="11">
        <v>124.60019353</v>
      </c>
      <c r="AK14" s="11">
        <v>316.97461126999997</v>
      </c>
      <c r="AL14" s="11">
        <v>450.35326732999999</v>
      </c>
      <c r="AM14" s="11">
        <v>537.85828821000007</v>
      </c>
      <c r="AN14" s="11">
        <v>946.74615244000006</v>
      </c>
      <c r="AO14" s="11">
        <v>1448.8020114000001</v>
      </c>
      <c r="AP14" s="11">
        <v>3231.6135316499995</v>
      </c>
      <c r="AQ14" s="11">
        <v>10461.52079221</v>
      </c>
    </row>
    <row r="15" spans="1:43" s="9" customFormat="1" ht="18" customHeight="1" x14ac:dyDescent="0.2">
      <c r="B15" s="10" t="s">
        <v>17</v>
      </c>
      <c r="C15" s="11">
        <v>3.7736100000000001</v>
      </c>
      <c r="D15" s="11">
        <v>3.4879199999999999</v>
      </c>
      <c r="E15" s="11">
        <v>4.5854799999999996</v>
      </c>
      <c r="F15" s="11">
        <v>3.6036899999999998</v>
      </c>
      <c r="G15" s="11">
        <v>2.9170100000000003</v>
      </c>
      <c r="H15" s="11">
        <v>3.0327899999999999</v>
      </c>
      <c r="I15" s="11">
        <v>2.25088</v>
      </c>
      <c r="J15" s="11">
        <v>1.98549</v>
      </c>
      <c r="K15" s="11">
        <v>2.9368499999999997</v>
      </c>
      <c r="L15" s="11">
        <v>3.7985100000000003</v>
      </c>
      <c r="M15" s="11">
        <v>4.6110100000000003</v>
      </c>
      <c r="N15" s="11">
        <v>25.943189999999998</v>
      </c>
      <c r="O15" s="11">
        <v>25.34282</v>
      </c>
      <c r="P15" s="11">
        <v>27.377590000000001</v>
      </c>
      <c r="Q15" s="11">
        <v>30.934049999999999</v>
      </c>
      <c r="R15" s="11">
        <v>30.677330000000001</v>
      </c>
      <c r="S15" s="11">
        <v>32.118389999999998</v>
      </c>
      <c r="T15" s="11">
        <v>32.703130000000002</v>
      </c>
      <c r="U15" s="11">
        <v>21.253299999999999</v>
      </c>
      <c r="V15" s="11">
        <v>32.503250000000001</v>
      </c>
      <c r="W15" s="11">
        <v>45.704509999999999</v>
      </c>
      <c r="X15" s="11">
        <v>50.400829999999999</v>
      </c>
      <c r="Y15" s="11">
        <v>63.167230000000004</v>
      </c>
      <c r="Z15" s="11">
        <v>86.065950000000001</v>
      </c>
      <c r="AA15" s="11">
        <v>95.82</v>
      </c>
      <c r="AB15" s="11">
        <v>113.11</v>
      </c>
      <c r="AC15" s="11">
        <v>112.22</v>
      </c>
      <c r="AD15" s="11">
        <v>170.05</v>
      </c>
      <c r="AE15" s="11">
        <v>212.88</v>
      </c>
      <c r="AF15" s="11">
        <v>309.47000000000003</v>
      </c>
      <c r="AG15" s="11">
        <v>515.58000000000004</v>
      </c>
      <c r="AH15" s="11">
        <v>629.25</v>
      </c>
      <c r="AI15" s="11">
        <v>828.84</v>
      </c>
      <c r="AJ15" s="11">
        <v>1016.78</v>
      </c>
      <c r="AK15" s="11">
        <v>1067.6099999999999</v>
      </c>
      <c r="AL15" s="11">
        <v>1248.42</v>
      </c>
      <c r="AM15" s="11">
        <v>1540.51</v>
      </c>
      <c r="AN15" s="11">
        <v>3009.87</v>
      </c>
      <c r="AO15" s="11">
        <v>1238.24</v>
      </c>
      <c r="AP15" s="11">
        <v>886.94</v>
      </c>
      <c r="AQ15" s="11">
        <v>254.46</v>
      </c>
    </row>
    <row r="16" spans="1:43" s="9" customFormat="1" ht="18" customHeight="1" x14ac:dyDescent="0.2">
      <c r="B16" s="10" t="s">
        <v>18</v>
      </c>
      <c r="C16" s="11">
        <v>0.81203999999999998</v>
      </c>
      <c r="D16" s="11">
        <v>0.94361000000000006</v>
      </c>
      <c r="E16" s="11">
        <v>1.11707</v>
      </c>
      <c r="F16" s="11">
        <v>0.75220000000000009</v>
      </c>
      <c r="G16" s="11">
        <v>0.46733999999999998</v>
      </c>
      <c r="H16" s="11">
        <v>0.27385000000000004</v>
      </c>
      <c r="I16" s="11">
        <v>0.42817</v>
      </c>
      <c r="J16" s="11">
        <v>0.64083000000000001</v>
      </c>
      <c r="K16" s="11">
        <v>1.456</v>
      </c>
      <c r="L16" s="11">
        <v>1.0899400000000001</v>
      </c>
      <c r="M16" s="11">
        <v>0.95910000000000006</v>
      </c>
      <c r="N16" s="11">
        <v>0.84505999999999992</v>
      </c>
      <c r="O16" s="11">
        <v>0.95344000000000007</v>
      </c>
      <c r="P16" s="11">
        <v>1.14452</v>
      </c>
      <c r="Q16" s="11">
        <v>1.09476</v>
      </c>
      <c r="R16" s="11">
        <v>0.71545999999999998</v>
      </c>
      <c r="S16" s="11">
        <v>1.4464900000000001</v>
      </c>
      <c r="T16" s="11">
        <v>1.83978</v>
      </c>
      <c r="U16" s="11">
        <v>3.1624499999999998</v>
      </c>
      <c r="V16" s="11">
        <v>3.8250500000000001</v>
      </c>
      <c r="W16" s="11">
        <v>2.4557199999999999</v>
      </c>
      <c r="X16" s="11">
        <v>4.9009099999999997</v>
      </c>
      <c r="Y16" s="11">
        <v>11.2559</v>
      </c>
      <c r="Z16" s="11">
        <v>8.9350699999999996</v>
      </c>
      <c r="AA16" s="11">
        <v>8.0078199999999988</v>
      </c>
      <c r="AB16" s="11">
        <v>8.9314599999999995</v>
      </c>
      <c r="AC16" s="11">
        <v>11.872290000000001</v>
      </c>
      <c r="AD16" s="11">
        <v>27.306900000000002</v>
      </c>
      <c r="AE16" s="11">
        <v>16.854150000000001</v>
      </c>
      <c r="AF16" s="11">
        <v>15.237159999999999</v>
      </c>
      <c r="AG16" s="11">
        <v>24.494889999999998</v>
      </c>
      <c r="AH16" s="11">
        <v>36.667730509999998</v>
      </c>
      <c r="AI16" s="11">
        <v>47.312852149999998</v>
      </c>
      <c r="AJ16" s="11">
        <v>62.703461490000002</v>
      </c>
      <c r="AK16" s="11">
        <v>75.767416170000018</v>
      </c>
      <c r="AL16" s="11">
        <v>82.068596880000001</v>
      </c>
      <c r="AM16" s="11">
        <v>94.16437999</v>
      </c>
      <c r="AN16" s="11">
        <v>193.02924998</v>
      </c>
      <c r="AO16" s="11">
        <v>321.91545688000002</v>
      </c>
      <c r="AP16" s="11">
        <v>428.78503064</v>
      </c>
      <c r="AQ16" s="11">
        <v>163.57394888000002</v>
      </c>
    </row>
    <row r="17" spans="2:43" s="9" customFormat="1" ht="18" customHeight="1" x14ac:dyDescent="0.2">
      <c r="B17" s="10" t="s">
        <v>19</v>
      </c>
      <c r="C17" s="11">
        <v>0</v>
      </c>
      <c r="D17" s="11">
        <v>0</v>
      </c>
      <c r="E17" s="11">
        <v>0</v>
      </c>
      <c r="F17" s="11">
        <v>1.8801199999999998</v>
      </c>
      <c r="G17" s="11">
        <v>0</v>
      </c>
      <c r="H17" s="11">
        <v>9.9440000000000001E-2</v>
      </c>
      <c r="I17" s="11">
        <v>2.4399999999999999E-3</v>
      </c>
      <c r="J17" s="11">
        <v>5.9999999999999995E-4</v>
      </c>
      <c r="K17" s="11">
        <v>1.216</v>
      </c>
      <c r="L17" s="11">
        <v>0.58229999999999993</v>
      </c>
      <c r="M17" s="11">
        <v>1.6740999999999999</v>
      </c>
      <c r="N17" s="11">
        <v>0</v>
      </c>
      <c r="O17" s="11">
        <v>0</v>
      </c>
      <c r="P17" s="11">
        <v>3.9678499999999999</v>
      </c>
      <c r="Q17" s="11">
        <v>3.3370300000000004</v>
      </c>
      <c r="R17" s="11">
        <v>2.8848000000000003</v>
      </c>
      <c r="S17" s="11">
        <v>10.17632</v>
      </c>
      <c r="T17" s="11">
        <v>4.7096800000000005</v>
      </c>
      <c r="U17" s="11">
        <v>6.94855</v>
      </c>
      <c r="V17" s="11">
        <v>15.490110000000001</v>
      </c>
      <c r="W17" s="11">
        <v>12.16032</v>
      </c>
      <c r="X17" s="11">
        <v>10.27</v>
      </c>
      <c r="Y17" s="11">
        <v>16.808499999999999</v>
      </c>
      <c r="Z17" s="11">
        <v>18.96</v>
      </c>
      <c r="AA17" s="11">
        <v>18.59787</v>
      </c>
      <c r="AB17" s="11">
        <v>19.670000000000002</v>
      </c>
      <c r="AC17" s="11">
        <v>4.3499999999999996</v>
      </c>
      <c r="AD17" s="11">
        <v>2.65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</row>
    <row r="18" spans="2:43" s="9" customFormat="1" ht="18" customHeight="1" x14ac:dyDescent="0.2">
      <c r="B18" s="10" t="s">
        <v>20</v>
      </c>
      <c r="C18" s="11">
        <v>0.59709000000000001</v>
      </c>
      <c r="D18" s="11">
        <v>1.0868599999999999</v>
      </c>
      <c r="E18" s="11">
        <v>1.3642300000000001</v>
      </c>
      <c r="F18" s="11">
        <v>0.58367999999999998</v>
      </c>
      <c r="G18" s="11">
        <v>0.18112</v>
      </c>
      <c r="H18" s="11">
        <v>0.68571000000000004</v>
      </c>
      <c r="I18" s="11">
        <v>0.16040000000000001</v>
      </c>
      <c r="J18" s="11">
        <v>0.53449999999999998</v>
      </c>
      <c r="K18" s="11">
        <v>0.85583000000000009</v>
      </c>
      <c r="L18" s="11">
        <v>1.1821199999999998</v>
      </c>
      <c r="M18" s="11">
        <v>1.56402</v>
      </c>
      <c r="N18" s="11">
        <v>1.7275699999999998</v>
      </c>
      <c r="O18" s="11">
        <v>5.3141000000000007</v>
      </c>
      <c r="P18" s="11">
        <v>1.7774799999999999</v>
      </c>
      <c r="Q18" s="11">
        <v>3.38117</v>
      </c>
      <c r="R18" s="11">
        <v>3.0873000000000004</v>
      </c>
      <c r="S18" s="11">
        <v>3.5720100000000001</v>
      </c>
      <c r="T18" s="11">
        <v>2.8198099999999999</v>
      </c>
      <c r="U18" s="11">
        <v>4.609</v>
      </c>
      <c r="V18" s="11">
        <v>5.5400900000000002</v>
      </c>
      <c r="W18" s="11">
        <v>4.5216499999999993</v>
      </c>
      <c r="X18" s="11">
        <v>0.66233000000000009</v>
      </c>
      <c r="Y18" s="11">
        <v>3.5604</v>
      </c>
      <c r="Z18" s="11">
        <v>2.9691300000000003</v>
      </c>
      <c r="AA18" s="11">
        <v>3.0704058599999993</v>
      </c>
      <c r="AB18" s="11">
        <v>2.8097784799999999</v>
      </c>
      <c r="AC18" s="11">
        <v>3.5793895399999998</v>
      </c>
      <c r="AD18" s="11">
        <v>5.1499300000000003</v>
      </c>
      <c r="AE18" s="11">
        <v>6.2878186099999995</v>
      </c>
      <c r="AF18" s="11">
        <v>7.8635607799999994</v>
      </c>
      <c r="AG18" s="11">
        <v>8.4130650100000022</v>
      </c>
      <c r="AH18" s="11">
        <v>11.83223407</v>
      </c>
      <c r="AI18" s="11">
        <v>15.359454560000003</v>
      </c>
      <c r="AJ18" s="11">
        <v>160.70279253999999</v>
      </c>
      <c r="AK18" s="11">
        <v>79.075118580000009</v>
      </c>
      <c r="AL18" s="11">
        <v>97.624862910000033</v>
      </c>
      <c r="AM18" s="11">
        <v>206.21111067001405</v>
      </c>
      <c r="AN18" s="11">
        <v>394.0200000000001</v>
      </c>
      <c r="AO18" s="11">
        <v>257.3845066888</v>
      </c>
      <c r="AP18" s="11">
        <v>345.69491990800003</v>
      </c>
      <c r="AQ18" s="11">
        <v>0</v>
      </c>
    </row>
    <row r="19" spans="2:43" s="9" customFormat="1" ht="18" customHeight="1" x14ac:dyDescent="0.2">
      <c r="B19" s="10" t="s">
        <v>21</v>
      </c>
      <c r="C19" s="11">
        <v>2.3879999999999998E-2</v>
      </c>
      <c r="D19" s="11">
        <v>3.1140000000000001E-2</v>
      </c>
      <c r="E19" s="11">
        <v>4.2619999999999998E-2</v>
      </c>
      <c r="F19" s="11">
        <v>4.6960000000000002E-2</v>
      </c>
      <c r="G19" s="11">
        <v>1.1609999999999999E-2</v>
      </c>
      <c r="H19" s="11">
        <v>1.286E-2</v>
      </c>
      <c r="I19" s="11">
        <v>1.72E-3</v>
      </c>
      <c r="J19" s="11">
        <v>0.47670000000000001</v>
      </c>
      <c r="K19" s="11">
        <v>7.2099999999999997E-2</v>
      </c>
      <c r="L19" s="11">
        <v>1.478E-2</v>
      </c>
      <c r="M19" s="11">
        <v>1.528E-2</v>
      </c>
      <c r="N19" s="11">
        <v>1.29E-2</v>
      </c>
      <c r="O19" s="11">
        <v>1.7819999999999999E-2</v>
      </c>
      <c r="P19" s="11">
        <v>0.22703999999999999</v>
      </c>
      <c r="Q19" s="11">
        <v>3.2939999999999997E-2</v>
      </c>
      <c r="R19" s="11">
        <v>1.31E-3</v>
      </c>
      <c r="S19" s="11">
        <v>0.41045999999999999</v>
      </c>
      <c r="T19" s="11">
        <v>1.3679000000000001</v>
      </c>
      <c r="U19" s="11">
        <v>3.3291300000000001</v>
      </c>
      <c r="V19" s="11">
        <v>7.9579999999999998E-2</v>
      </c>
      <c r="W19" s="11">
        <v>9.7799999999999988E-3</v>
      </c>
      <c r="X19" s="11">
        <v>1.218E-2</v>
      </c>
      <c r="Y19" s="11">
        <v>5.1000000000000004E-4</v>
      </c>
      <c r="Z19" s="11">
        <v>0</v>
      </c>
      <c r="AA19" s="11">
        <v>0</v>
      </c>
      <c r="AB19" s="11">
        <v>0</v>
      </c>
      <c r="AC19" s="11">
        <v>0</v>
      </c>
      <c r="AD19" s="11">
        <v>0.15990000000000001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72.437071060000008</v>
      </c>
      <c r="AQ19" s="11">
        <v>0</v>
      </c>
    </row>
    <row r="20" spans="2:43" s="9" customFormat="1" ht="18" customHeight="1" x14ac:dyDescent="0.2">
      <c r="B20" s="10" t="s">
        <v>22</v>
      </c>
      <c r="C20" s="11">
        <v>4.8961399999999999</v>
      </c>
      <c r="D20" s="11">
        <v>18.130939999999999</v>
      </c>
      <c r="E20" s="11">
        <v>21.092849999999999</v>
      </c>
      <c r="F20" s="11">
        <v>18.676740000000002</v>
      </c>
      <c r="G20" s="11">
        <v>9.6557999999999993</v>
      </c>
      <c r="H20" s="11">
        <v>8.0143000000000004</v>
      </c>
      <c r="I20" s="11">
        <v>4.7010699999999996</v>
      </c>
      <c r="J20" s="11">
        <v>3.5</v>
      </c>
      <c r="K20" s="11">
        <v>7.4362399999999997</v>
      </c>
      <c r="L20" s="11">
        <v>9.0760499999999986</v>
      </c>
      <c r="M20" s="11">
        <v>8.7076399999999996</v>
      </c>
      <c r="N20" s="11">
        <v>14.582180000000001</v>
      </c>
      <c r="O20" s="11">
        <v>14.42076</v>
      </c>
      <c r="P20" s="11">
        <v>11.45</v>
      </c>
      <c r="Q20" s="11">
        <v>10.050000000000001</v>
      </c>
      <c r="R20" s="11">
        <v>42.068390000000001</v>
      </c>
      <c r="S20" s="11">
        <v>16.762029999999999</v>
      </c>
      <c r="T20" s="11">
        <v>27.736599999999999</v>
      </c>
      <c r="U20" s="11">
        <v>32.06</v>
      </c>
      <c r="V20" s="11">
        <v>8.09328</v>
      </c>
      <c r="W20" s="11">
        <v>3.3848000000000003</v>
      </c>
      <c r="X20" s="11">
        <v>9.4686699999999995</v>
      </c>
      <c r="Y20" s="11">
        <v>7</v>
      </c>
      <c r="Z20" s="11">
        <v>7.6333299999999999</v>
      </c>
      <c r="AA20" s="11">
        <v>10.45</v>
      </c>
      <c r="AB20" s="11">
        <v>10.66</v>
      </c>
      <c r="AC20" s="11">
        <v>10.050000000000001</v>
      </c>
      <c r="AD20" s="11">
        <v>16.59</v>
      </c>
      <c r="AE20" s="11">
        <v>25.87</v>
      </c>
      <c r="AF20" s="11">
        <v>23.95</v>
      </c>
      <c r="AG20" s="11">
        <v>26.79</v>
      </c>
      <c r="AH20" s="11">
        <v>27.669999999999995</v>
      </c>
      <c r="AI20" s="11">
        <v>29.760000000000005</v>
      </c>
      <c r="AJ20" s="11">
        <v>86.16</v>
      </c>
      <c r="AK20" s="11">
        <v>86.309421000000015</v>
      </c>
      <c r="AL20" s="11">
        <v>167.75</v>
      </c>
      <c r="AM20" s="11">
        <v>262.02000000000004</v>
      </c>
      <c r="AN20" s="11">
        <v>343.15</v>
      </c>
      <c r="AO20" s="11">
        <v>456.1144247499999</v>
      </c>
      <c r="AP20" s="11">
        <v>998.89999999999986</v>
      </c>
      <c r="AQ20" s="11">
        <v>4519.0524097200005</v>
      </c>
    </row>
    <row r="21" spans="2:43" s="9" customFormat="1" ht="18" customHeight="1" x14ac:dyDescent="0.2">
      <c r="B21" s="10" t="s">
        <v>23</v>
      </c>
      <c r="C21" s="11">
        <v>1.2419500000000001</v>
      </c>
      <c r="D21" s="11">
        <v>1.10866</v>
      </c>
      <c r="E21" s="11">
        <v>1.72621</v>
      </c>
      <c r="F21" s="11">
        <v>1.2108800000000002</v>
      </c>
      <c r="G21" s="11">
        <v>0.65010000000000001</v>
      </c>
      <c r="H21" s="11">
        <v>1.34</v>
      </c>
      <c r="I21" s="11">
        <v>0.45619999999999999</v>
      </c>
      <c r="J21" s="11">
        <v>0.56345000000000001</v>
      </c>
      <c r="K21" s="11">
        <v>0.86239999999999994</v>
      </c>
      <c r="L21" s="11">
        <v>0.95299999999999996</v>
      </c>
      <c r="M21" s="11">
        <v>0.80100000000000005</v>
      </c>
      <c r="N21" s="11">
        <v>11.003</v>
      </c>
      <c r="O21" s="11">
        <v>44.911999999999999</v>
      </c>
      <c r="P21" s="11">
        <v>32.139900000000004</v>
      </c>
      <c r="Q21" s="11">
        <v>22.44407</v>
      </c>
      <c r="R21" s="11">
        <v>9.5328999999999997</v>
      </c>
      <c r="S21" s="11">
        <v>23.310299999999998</v>
      </c>
      <c r="T21" s="11">
        <v>29.1798</v>
      </c>
      <c r="U21" s="11">
        <v>38.24438</v>
      </c>
      <c r="V21" s="11">
        <v>19.628509999999999</v>
      </c>
      <c r="W21" s="11">
        <v>3.5431399999999997</v>
      </c>
      <c r="X21" s="11">
        <v>3.41</v>
      </c>
      <c r="Y21" s="11">
        <v>3.8068899999999997</v>
      </c>
      <c r="Z21" s="11">
        <v>3.16</v>
      </c>
      <c r="AA21" s="11">
        <v>3.43</v>
      </c>
      <c r="AB21" s="11">
        <v>3.58</v>
      </c>
      <c r="AC21" s="11">
        <v>4.9800000000000004</v>
      </c>
      <c r="AD21" s="11">
        <v>6.51</v>
      </c>
      <c r="AE21" s="11">
        <v>6.47126</v>
      </c>
      <c r="AF21" s="11">
        <v>10.123700000000001</v>
      </c>
      <c r="AG21" s="11">
        <v>14.4955</v>
      </c>
      <c r="AH21" s="11">
        <v>20.747542100000004</v>
      </c>
      <c r="AI21" s="11">
        <v>29.14</v>
      </c>
      <c r="AJ21" s="11">
        <v>40.79</v>
      </c>
      <c r="AK21" s="11">
        <v>49.877596109999999</v>
      </c>
      <c r="AL21" s="11">
        <v>79.186962819999991</v>
      </c>
      <c r="AM21" s="11">
        <v>106.27318811000002</v>
      </c>
      <c r="AN21" s="11">
        <v>189.71960137000005</v>
      </c>
      <c r="AO21" s="11">
        <v>282.27999999999992</v>
      </c>
      <c r="AP21" s="11">
        <v>590.63919329000009</v>
      </c>
      <c r="AQ21" s="11">
        <v>1829.6522898899996</v>
      </c>
    </row>
    <row r="22" spans="2:43" s="9" customFormat="1" ht="18" customHeight="1" x14ac:dyDescent="0.2">
      <c r="B22" s="10" t="s">
        <v>24</v>
      </c>
      <c r="C22" s="11">
        <v>0</v>
      </c>
      <c r="D22" s="11">
        <v>0</v>
      </c>
      <c r="E22" s="11">
        <v>7.0999999999999995E-3</v>
      </c>
      <c r="F22" s="11">
        <v>3.13E-3</v>
      </c>
      <c r="G22" s="11">
        <v>1.6000000000000001E-4</v>
      </c>
      <c r="H22" s="11">
        <v>1.2760000000000001E-2</v>
      </c>
      <c r="I22" s="11">
        <v>1.8519999999999998E-2</v>
      </c>
      <c r="J22" s="11">
        <v>1.11E-2</v>
      </c>
      <c r="K22" s="11">
        <v>1.1599999999999999E-2</v>
      </c>
      <c r="L22" s="11">
        <v>2.0399999999999998E-2</v>
      </c>
      <c r="M22" s="11">
        <v>1.6590000000000001E-2</v>
      </c>
      <c r="N22" s="11">
        <v>7.2100000000000003E-3</v>
      </c>
      <c r="O22" s="11">
        <v>0</v>
      </c>
      <c r="P22" s="11">
        <v>3.0000000000000001E-3</v>
      </c>
      <c r="Q22" s="11">
        <v>2E-3</v>
      </c>
      <c r="R22" s="11">
        <v>3.2599999999999999E-3</v>
      </c>
      <c r="S22" s="11">
        <v>0</v>
      </c>
      <c r="T22" s="11">
        <v>0</v>
      </c>
      <c r="U22" s="11">
        <v>1.0000000000000001E-5</v>
      </c>
      <c r="V22" s="11">
        <v>1E-4</v>
      </c>
      <c r="W22" s="11">
        <v>1.17E-3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3.0200000000000001E-3</v>
      </c>
      <c r="AF22" s="11">
        <v>1.0609999999999786E-3</v>
      </c>
      <c r="AG22" s="11">
        <v>0</v>
      </c>
      <c r="AH22" s="11">
        <v>0</v>
      </c>
      <c r="AI22" s="11">
        <v>0</v>
      </c>
      <c r="AJ22" s="11">
        <v>-1.4659500000002712E-3</v>
      </c>
      <c r="AK22" s="11">
        <v>0</v>
      </c>
      <c r="AL22" s="11">
        <v>-1.4659500000002712E-3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</row>
    <row r="23" spans="2:43" s="9" customFormat="1" ht="18" customHeight="1" x14ac:dyDescent="0.2">
      <c r="B23" s="10" t="s">
        <v>25</v>
      </c>
      <c r="C23" s="11">
        <v>1.4569000000000001</v>
      </c>
      <c r="D23" s="11">
        <v>0.34255999999999998</v>
      </c>
      <c r="E23" s="11">
        <v>0.20601</v>
      </c>
      <c r="F23" s="11">
        <v>0.20116000000000001</v>
      </c>
      <c r="G23" s="11">
        <v>0.12358</v>
      </c>
      <c r="H23" s="11">
        <v>1.51718</v>
      </c>
      <c r="I23" s="11">
        <v>0.17626</v>
      </c>
      <c r="J23" s="11">
        <v>0.25590000000000002</v>
      </c>
      <c r="K23" s="11">
        <v>0.45800000000000002</v>
      </c>
      <c r="L23" s="11">
        <v>1.2509999999999999</v>
      </c>
      <c r="M23" s="11">
        <v>0.88400000000000001</v>
      </c>
      <c r="N23" s="11">
        <v>1.9470000000000001</v>
      </c>
      <c r="O23" s="11">
        <v>2.32958</v>
      </c>
      <c r="P23" s="11">
        <v>1.02905</v>
      </c>
      <c r="Q23" s="11">
        <v>0.78520000000000001</v>
      </c>
      <c r="R23" s="11">
        <v>1.7962499999999999</v>
      </c>
      <c r="S23" s="11">
        <v>1.7933399999999999</v>
      </c>
      <c r="T23" s="11">
        <v>1.6782999999999999</v>
      </c>
      <c r="U23" s="11">
        <v>1.5220100000000001</v>
      </c>
      <c r="V23" s="11">
        <v>2.2440000000000002</v>
      </c>
      <c r="W23" s="11">
        <v>3.5179999999999998</v>
      </c>
      <c r="X23" s="11">
        <v>6.9279999999999999</v>
      </c>
      <c r="Y23" s="11">
        <v>7.9470000000000001</v>
      </c>
      <c r="Z23" s="11">
        <v>4.8270600000000004</v>
      </c>
      <c r="AA23" s="11">
        <v>6.5075000000000003</v>
      </c>
      <c r="AB23" s="11">
        <v>1.1255299999999999</v>
      </c>
      <c r="AC23" s="11">
        <v>10.234860000000001</v>
      </c>
      <c r="AD23" s="11">
        <v>12.792129999999998</v>
      </c>
      <c r="AE23" s="11">
        <v>59.54542</v>
      </c>
      <c r="AF23" s="11">
        <v>87.220490000000012</v>
      </c>
      <c r="AG23" s="11">
        <v>131.67113000000001</v>
      </c>
      <c r="AH23" s="11">
        <v>170.98126827999999</v>
      </c>
      <c r="AI23" s="11">
        <v>233.43563803000001</v>
      </c>
      <c r="AJ23" s="11">
        <v>322.56748804</v>
      </c>
      <c r="AK23" s="11">
        <v>493.32013196999992</v>
      </c>
      <c r="AL23" s="11">
        <v>692.95634641999982</v>
      </c>
      <c r="AM23" s="11">
        <v>789.75402300000007</v>
      </c>
      <c r="AN23" s="11">
        <v>1298.137279</v>
      </c>
      <c r="AO23" s="11">
        <v>2272.9377960000002</v>
      </c>
      <c r="AP23" s="11">
        <v>5179.9541200000003</v>
      </c>
      <c r="AQ23" s="11">
        <v>17009.565258999999</v>
      </c>
    </row>
    <row r="24" spans="2:43" s="9" customFormat="1" ht="18" customHeight="1" x14ac:dyDescent="0.2">
      <c r="B24" s="10" t="s">
        <v>26</v>
      </c>
      <c r="C24" s="11">
        <v>4.8483799999999997</v>
      </c>
      <c r="D24" s="11">
        <v>5.1944999999999997</v>
      </c>
      <c r="E24" s="11">
        <v>5.4716700000000005</v>
      </c>
      <c r="F24" s="11">
        <v>4.6744700000000003</v>
      </c>
      <c r="G24" s="11">
        <v>3.99783</v>
      </c>
      <c r="H24" s="11">
        <v>2.1649400000000001</v>
      </c>
      <c r="I24" s="11">
        <v>3.4730300000000001</v>
      </c>
      <c r="J24" s="11">
        <v>3.3481000000000001</v>
      </c>
      <c r="K24" s="11">
        <v>5.7614999999999998</v>
      </c>
      <c r="L24" s="11">
        <v>5.0953299999999997</v>
      </c>
      <c r="M24" s="11">
        <v>6.1898299999999997</v>
      </c>
      <c r="N24" s="11">
        <v>5.7190300000000001</v>
      </c>
      <c r="O24" s="11">
        <v>6.6135999999999999</v>
      </c>
      <c r="P24" s="11">
        <v>8.0004299999999997</v>
      </c>
      <c r="Q24" s="11">
        <v>8.0213300000000007</v>
      </c>
      <c r="R24" s="11">
        <v>8.0397800000000004</v>
      </c>
      <c r="S24" s="11">
        <v>8.1222399999999997</v>
      </c>
      <c r="T24" s="11">
        <v>7.5279199999999999</v>
      </c>
      <c r="U24" s="11">
        <v>7.2545699999999993</v>
      </c>
      <c r="V24" s="11">
        <v>9.1835199999999997</v>
      </c>
      <c r="W24" s="11">
        <v>12.434760000000001</v>
      </c>
      <c r="X24" s="11">
        <v>15.82183</v>
      </c>
      <c r="Y24" s="11">
        <v>21.010849999999998</v>
      </c>
      <c r="Z24" s="11">
        <v>28.154</v>
      </c>
      <c r="AA24" s="11">
        <v>36.079000000000001</v>
      </c>
      <c r="AB24" s="11">
        <v>45.053199999999997</v>
      </c>
      <c r="AC24" s="11">
        <v>54.592510000000004</v>
      </c>
      <c r="AD24" s="11">
        <v>74.226770000000002</v>
      </c>
      <c r="AE24" s="11">
        <v>96.97863000000001</v>
      </c>
      <c r="AF24" s="11">
        <v>119.23092999999999</v>
      </c>
      <c r="AG24" s="11">
        <v>159.21</v>
      </c>
      <c r="AH24" s="11">
        <v>207.47</v>
      </c>
      <c r="AI24" s="11">
        <v>281.94477863999998</v>
      </c>
      <c r="AJ24" s="11">
        <v>376.13189403000001</v>
      </c>
      <c r="AK24" s="11">
        <v>788.29405580000002</v>
      </c>
      <c r="AL24" s="11">
        <v>890.98910984999998</v>
      </c>
      <c r="AM24" s="11">
        <v>512.77010392</v>
      </c>
      <c r="AN24" s="11">
        <v>540.40493885000001</v>
      </c>
      <c r="AO24" s="11">
        <v>407.51567779000004</v>
      </c>
      <c r="AP24" s="11">
        <v>74.569505750000005</v>
      </c>
      <c r="AQ24" s="11">
        <v>331.46190000000001</v>
      </c>
    </row>
    <row r="25" spans="2:43" s="9" customFormat="1" ht="18" customHeight="1" x14ac:dyDescent="0.2">
      <c r="B25" s="10" t="s">
        <v>27</v>
      </c>
      <c r="C25" s="11">
        <v>1.8461500000000002</v>
      </c>
      <c r="D25" s="11">
        <v>0.94361000000000006</v>
      </c>
      <c r="E25" s="11">
        <v>5.0028300000000003</v>
      </c>
      <c r="F25" s="11">
        <v>7.8468800000000005</v>
      </c>
      <c r="G25" s="11">
        <v>6.6260000000000003</v>
      </c>
      <c r="H25" s="11">
        <v>1.5294400000000001</v>
      </c>
      <c r="I25" s="11">
        <v>0</v>
      </c>
      <c r="J25" s="11">
        <v>3.8290000000000002</v>
      </c>
      <c r="K25" s="11">
        <v>8.2636000000000003</v>
      </c>
      <c r="L25" s="11">
        <v>13.634399999999999</v>
      </c>
      <c r="M25" s="11">
        <v>16.340859999999999</v>
      </c>
      <c r="N25" s="11">
        <v>9.955350000000001</v>
      </c>
      <c r="O25" s="11">
        <v>14.85778</v>
      </c>
      <c r="P25" s="11">
        <v>15.88</v>
      </c>
      <c r="Q25" s="11">
        <v>19.286909999999999</v>
      </c>
      <c r="R25" s="11">
        <v>20.61957</v>
      </c>
      <c r="S25" s="11">
        <v>15.265000000000001</v>
      </c>
      <c r="T25" s="11">
        <v>8.3464100000000006</v>
      </c>
      <c r="U25" s="11">
        <v>4.6554700000000002</v>
      </c>
      <c r="V25" s="11">
        <v>9.7074599999999993</v>
      </c>
      <c r="W25" s="11">
        <v>9.0687800000000003</v>
      </c>
      <c r="X25" s="11">
        <v>12.73765</v>
      </c>
      <c r="Y25" s="11">
        <v>20.947080000000003</v>
      </c>
      <c r="Z25" s="11">
        <v>27.173400000000001</v>
      </c>
      <c r="AA25" s="11">
        <v>49.456230000000005</v>
      </c>
      <c r="AB25" s="11">
        <v>64.589830000000006</v>
      </c>
      <c r="AC25" s="11">
        <v>84.475799999999964</v>
      </c>
      <c r="AD25" s="11">
        <v>116.35803999999999</v>
      </c>
      <c r="AE25" s="11">
        <v>145.8073</v>
      </c>
      <c r="AF25" s="11">
        <v>204.77888000000002</v>
      </c>
      <c r="AG25" s="11">
        <v>269.01868000000002</v>
      </c>
      <c r="AH25" s="11">
        <v>345.03429552197815</v>
      </c>
      <c r="AI25" s="11">
        <v>465.25905751142147</v>
      </c>
      <c r="AJ25" s="11">
        <v>647.13187780724081</v>
      </c>
      <c r="AK25" s="11">
        <v>763.11886302025414</v>
      </c>
      <c r="AL25" s="11">
        <v>1181.2185229086354</v>
      </c>
      <c r="AM25" s="11">
        <v>1386.6301236746376</v>
      </c>
      <c r="AN25" s="11">
        <v>2442.6987005525616</v>
      </c>
      <c r="AO25" s="11">
        <v>3947.2774687991714</v>
      </c>
      <c r="AP25" s="11">
        <v>6053.3431801142906</v>
      </c>
      <c r="AQ25" s="11">
        <v>14855.819063016283</v>
      </c>
    </row>
    <row r="26" spans="2:43" s="9" customFormat="1" ht="18" customHeight="1" x14ac:dyDescent="0.2">
      <c r="B26" s="10" t="s">
        <v>28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0.7992999999999999</v>
      </c>
      <c r="I26" s="11">
        <v>0.41089999999999999</v>
      </c>
      <c r="J26" s="11">
        <v>0.31730000000000003</v>
      </c>
      <c r="K26" s="11">
        <v>0.75</v>
      </c>
      <c r="L26" s="11">
        <v>0.73950000000000005</v>
      </c>
      <c r="M26" s="11">
        <v>0.18</v>
      </c>
      <c r="N26" s="11">
        <v>0.16500000000000001</v>
      </c>
      <c r="O26" s="11">
        <v>0.17663999999999999</v>
      </c>
      <c r="P26" s="11">
        <v>2.2505199999999999</v>
      </c>
      <c r="Q26" s="11">
        <v>5.95634</v>
      </c>
      <c r="R26" s="11">
        <v>11.7723</v>
      </c>
      <c r="S26" s="11">
        <v>10.709670000000001</v>
      </c>
      <c r="T26" s="11">
        <v>17.021150000000002</v>
      </c>
      <c r="U26" s="11">
        <v>10.163879999999999</v>
      </c>
      <c r="V26" s="11">
        <v>9.64147</v>
      </c>
      <c r="W26" s="11">
        <v>22.535400000000003</v>
      </c>
      <c r="X26" s="11">
        <v>14.3</v>
      </c>
      <c r="Y26" s="11">
        <v>24.197800000000001</v>
      </c>
      <c r="Z26" s="11">
        <v>21.821770000000001</v>
      </c>
      <c r="AA26" s="11">
        <v>0</v>
      </c>
      <c r="AB26" s="11">
        <v>3.0013700000000001</v>
      </c>
      <c r="AC26" s="11">
        <v>2.50007</v>
      </c>
      <c r="AD26" s="11">
        <v>14.96824</v>
      </c>
      <c r="AE26" s="11">
        <v>4.1807100000000004</v>
      </c>
      <c r="AF26" s="11">
        <v>25.001587000000004</v>
      </c>
      <c r="AG26" s="11">
        <v>212.27000000000004</v>
      </c>
      <c r="AH26" s="11">
        <v>267.03000000000009</v>
      </c>
      <c r="AI26" s="11">
        <v>340.2</v>
      </c>
      <c r="AJ26" s="11">
        <v>540.22402092000016</v>
      </c>
      <c r="AK26" s="11">
        <v>643.16544378999993</v>
      </c>
      <c r="AL26" s="11">
        <v>963.20204805999992</v>
      </c>
      <c r="AM26" s="11">
        <v>1381.7565596342952</v>
      </c>
      <c r="AN26" s="11">
        <v>2003.7521067368746</v>
      </c>
      <c r="AO26" s="11">
        <v>3814.8780376000841</v>
      </c>
      <c r="AP26" s="11">
        <v>14141.708531970002</v>
      </c>
      <c r="AQ26" s="11">
        <v>2957.8063055499997</v>
      </c>
    </row>
    <row r="27" spans="2:43" s="9" customFormat="1" ht="18" customHeight="1" x14ac:dyDescent="0.2">
      <c r="B27" s="10" t="s">
        <v>29</v>
      </c>
      <c r="C27" s="11">
        <v>0.31048999999999999</v>
      </c>
      <c r="D27" s="11">
        <v>6.2280000000000002E-2</v>
      </c>
      <c r="E27" s="11">
        <v>7.4590000000000004E-2</v>
      </c>
      <c r="F27" s="11">
        <v>4.5399999999999996E-2</v>
      </c>
      <c r="G27" s="11">
        <v>1.5689999999999999E-2</v>
      </c>
      <c r="H27" s="11">
        <v>5.0400000000000002E-3</v>
      </c>
      <c r="I27" s="11">
        <v>1.8670000000000003E-2</v>
      </c>
      <c r="J27" s="11">
        <v>3.3020000000000001E-2</v>
      </c>
      <c r="K27" s="11">
        <v>4.8500000000000001E-2</v>
      </c>
      <c r="L27" s="11">
        <v>7.8900000000000012E-2</v>
      </c>
      <c r="M27" s="11">
        <v>6.5849999999999992E-2</v>
      </c>
      <c r="N27" s="11">
        <v>0.13165000000000002</v>
      </c>
      <c r="O27" s="11">
        <v>0.12136</v>
      </c>
      <c r="P27" s="11">
        <v>7.331E-2</v>
      </c>
      <c r="Q27" s="11">
        <v>0.10294</v>
      </c>
      <c r="R27" s="11">
        <v>8.9709999999999998E-2</v>
      </c>
      <c r="S27" s="11">
        <v>1.8803599999999998</v>
      </c>
      <c r="T27" s="11">
        <v>1.5983000000000001</v>
      </c>
      <c r="U27" s="11">
        <v>1.5646</v>
      </c>
      <c r="V27" s="11">
        <v>6.522E-2</v>
      </c>
      <c r="W27" s="11">
        <v>5.4539999999999998E-2</v>
      </c>
      <c r="X27" s="11">
        <v>0.15734999999999999</v>
      </c>
      <c r="Y27" s="11">
        <v>0.14666999999999999</v>
      </c>
      <c r="Z27" s="11">
        <v>3.4129</v>
      </c>
      <c r="AA27" s="11">
        <v>0.18218000000000001</v>
      </c>
      <c r="AB27" s="11">
        <v>0.31101000000000001</v>
      </c>
      <c r="AC27" s="11">
        <v>0.51402000000000003</v>
      </c>
      <c r="AD27" s="11">
        <v>0.18937000000000001</v>
      </c>
      <c r="AE27" s="11">
        <v>6.8650000000000003E-2</v>
      </c>
      <c r="AF27" s="11">
        <v>0.33716000000000002</v>
      </c>
      <c r="AG27" s="11">
        <v>1.8880299999999999</v>
      </c>
      <c r="AH27" s="11">
        <v>2.1952160599999999</v>
      </c>
      <c r="AI27" s="11">
        <v>3.4507850000000002</v>
      </c>
      <c r="AJ27" s="11">
        <v>3.61351106</v>
      </c>
      <c r="AK27" s="11">
        <v>4.1147209199999999</v>
      </c>
      <c r="AL27" s="11">
        <v>3.66854718</v>
      </c>
      <c r="AM27" s="11">
        <v>3.9533454199999998</v>
      </c>
      <c r="AN27" s="11">
        <v>4.5501850200000007</v>
      </c>
      <c r="AO27" s="11">
        <v>6.6492127099999987</v>
      </c>
      <c r="AP27" s="11">
        <v>14.809839480000001</v>
      </c>
      <c r="AQ27" s="11">
        <v>89.850571522818697</v>
      </c>
    </row>
    <row r="28" spans="2:43" s="9" customFormat="1" ht="18" customHeight="1" x14ac:dyDescent="0.2">
      <c r="B28" s="10" t="s">
        <v>30</v>
      </c>
      <c r="C28" s="11">
        <v>6.13809</v>
      </c>
      <c r="D28" s="11">
        <v>29.314070000000001</v>
      </c>
      <c r="E28" s="11">
        <v>5.5373799999999997</v>
      </c>
      <c r="F28" s="11">
        <v>3.3485200000000002</v>
      </c>
      <c r="G28" s="11">
        <v>3.2594699999999999</v>
      </c>
      <c r="H28" s="11">
        <v>2.85812</v>
      </c>
      <c r="I28" s="11">
        <v>3.7563299999999997</v>
      </c>
      <c r="J28" s="11">
        <v>5.7368999999999994</v>
      </c>
      <c r="K28" s="11">
        <v>4.2880000000000003</v>
      </c>
      <c r="L28" s="11">
        <v>7.6603599999999998</v>
      </c>
      <c r="M28" s="11">
        <v>2.7730399999999999</v>
      </c>
      <c r="N28" s="11">
        <v>2.3625100000000003</v>
      </c>
      <c r="O28" s="11">
        <v>2.3688899999999999</v>
      </c>
      <c r="P28" s="11">
        <v>56.153910000000003</v>
      </c>
      <c r="Q28" s="11">
        <v>95.235140000000001</v>
      </c>
      <c r="R28" s="11">
        <v>120.33808000000001</v>
      </c>
      <c r="S28" s="11">
        <v>86.119330000000005</v>
      </c>
      <c r="T28" s="11">
        <v>51.32985</v>
      </c>
      <c r="U28" s="11">
        <v>48.571469999999998</v>
      </c>
      <c r="V28" s="11">
        <v>51.281930000000003</v>
      </c>
      <c r="W28" s="11">
        <v>70.37715</v>
      </c>
      <c r="X28" s="11">
        <v>83.054000000000002</v>
      </c>
      <c r="Y28" s="11">
        <v>80.884</v>
      </c>
      <c r="Z28" s="11">
        <v>64.643000000000001</v>
      </c>
      <c r="AA28" s="11">
        <v>20.739540000000002</v>
      </c>
      <c r="AB28" s="11">
        <v>14.732609999999999</v>
      </c>
      <c r="AC28" s="11">
        <v>17.075369999999999</v>
      </c>
      <c r="AD28" s="11">
        <v>18.602240000000002</v>
      </c>
      <c r="AE28" s="11">
        <v>22.529349999999997</v>
      </c>
      <c r="AF28" s="11">
        <v>29.883320000000001</v>
      </c>
      <c r="AG28" s="11">
        <v>38.549039999999998</v>
      </c>
      <c r="AH28" s="11">
        <v>49.902620591999998</v>
      </c>
      <c r="AI28" s="11">
        <v>71.938034871217539</v>
      </c>
      <c r="AJ28" s="11">
        <v>106.42231686679197</v>
      </c>
      <c r="AK28" s="11">
        <v>120.19000000000001</v>
      </c>
      <c r="AL28" s="11">
        <v>159.49</v>
      </c>
      <c r="AM28" s="11">
        <v>206.19210138</v>
      </c>
      <c r="AN28" s="11">
        <v>155.45000000000002</v>
      </c>
      <c r="AO28" s="11">
        <v>501.21</v>
      </c>
      <c r="AP28" s="11">
        <v>1133.75</v>
      </c>
      <c r="AQ28" s="11">
        <v>3502.5</v>
      </c>
    </row>
    <row r="29" spans="2:43" s="9" customFormat="1" ht="18" customHeight="1" x14ac:dyDescent="0.2">
      <c r="B29" s="10" t="s">
        <v>31</v>
      </c>
      <c r="C29" s="11">
        <v>1.776</v>
      </c>
      <c r="D29" s="11">
        <v>1.8109999999999999</v>
      </c>
      <c r="E29" s="11">
        <v>3.375</v>
      </c>
      <c r="F29" s="11">
        <v>4.4690000000000003</v>
      </c>
      <c r="G29" s="11">
        <v>8.6809999999999992</v>
      </c>
      <c r="H29" s="11">
        <v>0.25600000000000001</v>
      </c>
      <c r="I29" s="11">
        <v>0.4002</v>
      </c>
      <c r="J29" s="11">
        <v>3.4371</v>
      </c>
      <c r="K29" s="11">
        <v>9.3182999999999989</v>
      </c>
      <c r="L29" s="11">
        <v>6.1718100000000007</v>
      </c>
      <c r="M29" s="11">
        <v>8.9001999999999999</v>
      </c>
      <c r="N29" s="11">
        <v>7.48489</v>
      </c>
      <c r="O29" s="11">
        <v>5.633</v>
      </c>
      <c r="P29" s="11">
        <v>16.756</v>
      </c>
      <c r="Q29" s="11">
        <v>22.067910000000001</v>
      </c>
      <c r="R29" s="11">
        <v>22.841729999999998</v>
      </c>
      <c r="S29" s="11">
        <v>17.310220000000001</v>
      </c>
      <c r="T29" s="11">
        <v>13.382620000000001</v>
      </c>
      <c r="U29" s="11">
        <v>8.7765400000000007</v>
      </c>
      <c r="V29" s="11">
        <v>10.9809</v>
      </c>
      <c r="W29" s="11">
        <v>26.626380000000001</v>
      </c>
      <c r="X29" s="11">
        <v>25.529889999999998</v>
      </c>
      <c r="Y29" s="11">
        <v>16.826650000000001</v>
      </c>
      <c r="Z29" s="11">
        <v>23.726089999999999</v>
      </c>
      <c r="AA29" s="11">
        <v>47.786839999999998</v>
      </c>
      <c r="AB29" s="11">
        <v>53.328769999999999</v>
      </c>
      <c r="AC29" s="11">
        <v>39.613</v>
      </c>
      <c r="AD29" s="11">
        <v>54.254910000000002</v>
      </c>
      <c r="AE29" s="11">
        <v>71.9619</v>
      </c>
      <c r="AF29" s="11">
        <v>88.893039999999999</v>
      </c>
      <c r="AG29" s="11">
        <v>122.5637</v>
      </c>
      <c r="AH29" s="11">
        <v>158.25284388999998</v>
      </c>
      <c r="AI29" s="11">
        <v>212.60504474000001</v>
      </c>
      <c r="AJ29" s="11">
        <v>385.47821378469274</v>
      </c>
      <c r="AK29" s="11">
        <v>332.79475008380001</v>
      </c>
      <c r="AL29" s="11">
        <v>125.03879246860001</v>
      </c>
      <c r="AM29" s="11">
        <v>107.07502704838285</v>
      </c>
      <c r="AN29" s="11">
        <v>159.89024759000003</v>
      </c>
      <c r="AO29" s="11">
        <v>246.9</v>
      </c>
      <c r="AP29" s="11">
        <v>476.69234844000005</v>
      </c>
      <c r="AQ29" s="11">
        <v>0</v>
      </c>
    </row>
    <row r="30" spans="2:43" s="9" customFormat="1" ht="18" customHeight="1" x14ac:dyDescent="0.2">
      <c r="B30" s="10" t="s">
        <v>32</v>
      </c>
      <c r="C30" s="11">
        <v>7.2971300000000001</v>
      </c>
      <c r="D30" s="11">
        <v>11.14265</v>
      </c>
      <c r="E30" s="11">
        <v>13.486499999999999</v>
      </c>
      <c r="F30" s="11">
        <v>14.39912</v>
      </c>
      <c r="G30" s="11">
        <v>13.578610000000001</v>
      </c>
      <c r="H30" s="11">
        <v>6.6374300000000002</v>
      </c>
      <c r="I30" s="11">
        <v>7.8185799999999999</v>
      </c>
      <c r="J30" s="11">
        <v>8.9551499999999997</v>
      </c>
      <c r="K30" s="11">
        <v>12.066549999999999</v>
      </c>
      <c r="L30" s="11">
        <v>11.10671</v>
      </c>
      <c r="M30" s="11">
        <v>15.01709</v>
      </c>
      <c r="N30" s="11">
        <v>9.8649799999999992</v>
      </c>
      <c r="O30" s="11">
        <v>9.0516900000000007</v>
      </c>
      <c r="P30" s="11">
        <v>11.68699</v>
      </c>
      <c r="Q30" s="11">
        <v>13.93308</v>
      </c>
      <c r="R30" s="11">
        <v>13.0176</v>
      </c>
      <c r="S30" s="11">
        <v>14.25952</v>
      </c>
      <c r="T30" s="11">
        <v>11.93295</v>
      </c>
      <c r="U30" s="11">
        <v>12.02093</v>
      </c>
      <c r="V30" s="11">
        <v>22.419280000000001</v>
      </c>
      <c r="W30" s="11">
        <v>30.633779999999998</v>
      </c>
      <c r="X30" s="11">
        <v>43.725169999999999</v>
      </c>
      <c r="Y30" s="11">
        <v>48.009900000000002</v>
      </c>
      <c r="Z30" s="11">
        <v>66.816949999999991</v>
      </c>
      <c r="AA30" s="11">
        <v>52.65795</v>
      </c>
      <c r="AB30" s="11">
        <v>67.302289999999999</v>
      </c>
      <c r="AC30" s="11">
        <v>85.589199999999991</v>
      </c>
      <c r="AD30" s="11">
        <v>121.58858000000001</v>
      </c>
      <c r="AE30" s="11">
        <v>166.61989000000003</v>
      </c>
      <c r="AF30" s="11">
        <v>211.19905</v>
      </c>
      <c r="AG30" s="11">
        <v>323.96800000000002</v>
      </c>
      <c r="AH30" s="11">
        <v>363.41</v>
      </c>
      <c r="AI30" s="11">
        <v>488.98499999999996</v>
      </c>
      <c r="AJ30" s="11">
        <v>732.89011611793126</v>
      </c>
      <c r="AK30" s="11">
        <v>809.23900000000003</v>
      </c>
      <c r="AL30" s="11">
        <v>1104.345</v>
      </c>
      <c r="AM30" s="11">
        <v>1459.8779999999999</v>
      </c>
      <c r="AN30" s="11">
        <v>2280.4581577800004</v>
      </c>
      <c r="AO30" s="11">
        <v>3736.1683865700002</v>
      </c>
      <c r="AP30" s="11">
        <v>7696.3389999999999</v>
      </c>
      <c r="AQ30" s="11">
        <v>23694.562230000003</v>
      </c>
    </row>
    <row r="31" spans="2:43" s="9" customFormat="1" ht="18" customHeight="1" x14ac:dyDescent="0.2">
      <c r="B31" s="10" t="s">
        <v>33</v>
      </c>
      <c r="C31" s="11">
        <v>0</v>
      </c>
      <c r="D31" s="11">
        <v>0.1308</v>
      </c>
      <c r="E31" s="11">
        <v>0.15095</v>
      </c>
      <c r="F31" s="11">
        <v>12.73503</v>
      </c>
      <c r="G31" s="11">
        <v>11.306379999999999</v>
      </c>
      <c r="H31" s="11">
        <v>6.2380300000000002</v>
      </c>
      <c r="I31" s="11">
        <v>4.2024499999999998</v>
      </c>
      <c r="J31" s="11">
        <v>8.6180000000000003</v>
      </c>
      <c r="K31" s="11">
        <v>19.856999999999999</v>
      </c>
      <c r="L31" s="11">
        <v>18.819599999999998</v>
      </c>
      <c r="M31" s="11">
        <v>3.9172699999999998</v>
      </c>
      <c r="N31" s="11">
        <v>0</v>
      </c>
      <c r="O31" s="11">
        <v>0</v>
      </c>
      <c r="P31" s="11">
        <v>0.35367999999999999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7.49</v>
      </c>
      <c r="W31" s="11">
        <v>25.222990000000003</v>
      </c>
      <c r="X31" s="11">
        <v>37.373160000000006</v>
      </c>
      <c r="Y31" s="11">
        <v>39.764980000000001</v>
      </c>
      <c r="Z31" s="11">
        <v>56.82647</v>
      </c>
      <c r="AA31" s="11">
        <v>31.984580000000001</v>
      </c>
      <c r="AB31" s="11">
        <v>27.015900000000002</v>
      </c>
      <c r="AC31" s="11">
        <v>2.019000000000176</v>
      </c>
      <c r="AD31" s="11">
        <v>0.81</v>
      </c>
      <c r="AE31" s="11">
        <v>0.55065999999999993</v>
      </c>
      <c r="AF31" s="11">
        <v>149.57858999999999</v>
      </c>
      <c r="AG31" s="11">
        <v>335.96453000000002</v>
      </c>
      <c r="AH31" s="11">
        <v>441.74962100000005</v>
      </c>
      <c r="AI31" s="11">
        <v>575.51065198000003</v>
      </c>
      <c r="AJ31" s="11">
        <v>712.94</v>
      </c>
      <c r="AK31" s="11">
        <v>1311.66241605</v>
      </c>
      <c r="AL31" s="11">
        <v>2022.2942028800001</v>
      </c>
      <c r="AM31" s="11">
        <v>3140.3789631743125</v>
      </c>
      <c r="AN31" s="11">
        <v>4493.2527081413355</v>
      </c>
      <c r="AO31" s="11">
        <v>9478.7340307399991</v>
      </c>
      <c r="AP31" s="11">
        <v>25867.9910877</v>
      </c>
      <c r="AQ31" s="11">
        <v>90577.4538741</v>
      </c>
    </row>
    <row r="32" spans="2:43" s="9" customFormat="1" ht="24" customHeight="1" x14ac:dyDescent="0.2">
      <c r="B32" s="12" t="s">
        <v>34</v>
      </c>
      <c r="C32" s="13">
        <f t="shared" ref="C32:Z32" si="0">SUM(C9:C31)</f>
        <v>52.452900000000007</v>
      </c>
      <c r="D32" s="13">
        <f t="shared" si="0"/>
        <v>87.409760000000006</v>
      </c>
      <c r="E32" s="13">
        <f t="shared" si="0"/>
        <v>101.19413</v>
      </c>
      <c r="F32" s="13">
        <f t="shared" si="0"/>
        <v>122.49203999999997</v>
      </c>
      <c r="G32" s="13">
        <f t="shared" si="0"/>
        <v>104.48179999999999</v>
      </c>
      <c r="H32" s="13">
        <f t="shared" si="0"/>
        <v>73.68292000000001</v>
      </c>
      <c r="I32" s="13">
        <f t="shared" si="0"/>
        <v>85.569839999999985</v>
      </c>
      <c r="J32" s="13">
        <f t="shared" si="0"/>
        <v>85.508769999999998</v>
      </c>
      <c r="K32" s="13">
        <f t="shared" si="0"/>
        <v>466.94856000000004</v>
      </c>
      <c r="L32" s="13">
        <f t="shared" si="0"/>
        <v>570.66777000000013</v>
      </c>
      <c r="M32" s="13">
        <f t="shared" si="0"/>
        <v>561.65501000000017</v>
      </c>
      <c r="N32" s="13">
        <f t="shared" si="0"/>
        <v>573.11982999999998</v>
      </c>
      <c r="O32" s="13">
        <f t="shared" si="0"/>
        <v>663.69218000000012</v>
      </c>
      <c r="P32" s="13">
        <f t="shared" si="0"/>
        <v>1050.0698300000001</v>
      </c>
      <c r="Q32" s="13">
        <f t="shared" si="0"/>
        <v>1104.5394699999999</v>
      </c>
      <c r="R32" s="13">
        <f t="shared" si="0"/>
        <v>1124.7757999999999</v>
      </c>
      <c r="S32" s="13">
        <f t="shared" si="0"/>
        <v>1190.9205700000005</v>
      </c>
      <c r="T32" s="13">
        <f t="shared" si="0"/>
        <v>907.70035999999993</v>
      </c>
      <c r="U32" s="13">
        <f t="shared" si="0"/>
        <v>1342.8506200000002</v>
      </c>
      <c r="V32" s="13">
        <f t="shared" si="0"/>
        <v>1248.7470700000003</v>
      </c>
      <c r="W32" s="13">
        <f t="shared" si="0"/>
        <v>1508.1816699999999</v>
      </c>
      <c r="X32" s="13">
        <f t="shared" si="0"/>
        <v>1391.3473300000007</v>
      </c>
      <c r="Y32" s="13">
        <f t="shared" si="0"/>
        <v>1724.39735</v>
      </c>
      <c r="Z32" s="13">
        <f t="shared" si="0"/>
        <v>1811.0301300000001</v>
      </c>
      <c r="AA32" s="13">
        <f>SUM(AA9:AA31)</f>
        <v>2063.1401458599998</v>
      </c>
      <c r="AB32" s="13">
        <f>SUM(AB9:AB31)</f>
        <v>1978.5569284800006</v>
      </c>
      <c r="AC32" s="13">
        <f>SUM(AC9:AC31)</f>
        <v>1997.8231995399999</v>
      </c>
      <c r="AD32" s="13">
        <f t="shared" ref="AD32:AK32" si="1">SUM(AD9:AD31)</f>
        <v>2569.4378900000015</v>
      </c>
      <c r="AE32" s="13">
        <f>SUM(AE9:AE31)</f>
        <v>3111.6215586099997</v>
      </c>
      <c r="AF32" s="13">
        <f>SUM(AF9:AF31)</f>
        <v>4448.5074887800001</v>
      </c>
      <c r="AG32" s="13">
        <f>SUM(AG9:AG31)</f>
        <v>7418.9840955</v>
      </c>
      <c r="AH32" s="13">
        <f>SUM(AH9:AH31)</f>
        <v>10065.79151202398</v>
      </c>
      <c r="AI32" s="13">
        <f t="shared" si="1"/>
        <v>10949.169221612643</v>
      </c>
      <c r="AJ32" s="13">
        <f t="shared" si="1"/>
        <v>16490.29960643666</v>
      </c>
      <c r="AK32" s="13">
        <f t="shared" si="1"/>
        <v>17613.783736164056</v>
      </c>
      <c r="AL32" s="13">
        <f t="shared" ref="AL32:AN32" si="2">SUM(AL9:AL31)</f>
        <v>20646.188764273098</v>
      </c>
      <c r="AM32" s="13">
        <f t="shared" si="2"/>
        <v>20637.177353784526</v>
      </c>
      <c r="AN32" s="13">
        <f t="shared" si="2"/>
        <v>38588.994695200774</v>
      </c>
      <c r="AO32" s="13">
        <f t="shared" ref="AO32" si="3">SUM(AO9:AO31)</f>
        <v>62261.508188748056</v>
      </c>
      <c r="AP32" s="13">
        <f t="shared" ref="AP32:AQ32" si="4">SUM(AP9:AP31)</f>
        <v>129886.6737693623</v>
      </c>
      <c r="AQ32" s="13">
        <f t="shared" si="4"/>
        <v>358123.48894320684</v>
      </c>
    </row>
    <row r="33" spans="2:43" s="9" customFormat="1" ht="18" customHeight="1" x14ac:dyDescent="0.2">
      <c r="B33" s="10" t="s">
        <v>1</v>
      </c>
      <c r="C33" s="11">
        <v>15.66766</v>
      </c>
      <c r="D33" s="11">
        <v>3.2014099999999996</v>
      </c>
      <c r="E33" s="11">
        <v>2.76336</v>
      </c>
      <c r="F33" s="11">
        <v>1.33064</v>
      </c>
      <c r="G33" s="11">
        <v>16.395409999999998</v>
      </c>
      <c r="H33" s="11">
        <v>16.24661</v>
      </c>
      <c r="I33" s="11">
        <v>16.965820000000001</v>
      </c>
      <c r="J33" s="11">
        <v>8.8381499999999988</v>
      </c>
      <c r="K33" s="11">
        <v>37.110300000000002</v>
      </c>
      <c r="L33" s="11">
        <v>30.776439999999997</v>
      </c>
      <c r="M33" s="11">
        <v>97.703039999999987</v>
      </c>
      <c r="N33" s="11">
        <v>94.976550000000003</v>
      </c>
      <c r="O33" s="11">
        <v>238.85225</v>
      </c>
      <c r="P33" s="11">
        <v>155.96489000000003</v>
      </c>
      <c r="Q33" s="11">
        <v>152.14545000000001</v>
      </c>
      <c r="R33" s="11">
        <v>86.067999999999998</v>
      </c>
      <c r="S33" s="11">
        <v>118.30405999999999</v>
      </c>
      <c r="T33" s="11">
        <v>96.964010000000002</v>
      </c>
      <c r="U33" s="11">
        <v>85.66</v>
      </c>
      <c r="V33" s="11">
        <v>127.24852</v>
      </c>
      <c r="W33" s="11">
        <v>62.8</v>
      </c>
      <c r="X33" s="11">
        <v>78.091999999999999</v>
      </c>
      <c r="Y33" s="11">
        <v>381.91500000000002</v>
      </c>
      <c r="Z33" s="11">
        <v>458.45383000000004</v>
      </c>
      <c r="AA33" s="11">
        <v>549.52200000000005</v>
      </c>
      <c r="AB33" s="11">
        <v>164.00345000000002</v>
      </c>
      <c r="AC33" s="11">
        <v>232.75801895000001</v>
      </c>
      <c r="AD33" s="11">
        <v>264.00299999999999</v>
      </c>
      <c r="AE33" s="11">
        <v>285.61092500000001</v>
      </c>
      <c r="AF33" s="11">
        <v>401.66740000000004</v>
      </c>
      <c r="AG33" s="11">
        <v>470.95322999999996</v>
      </c>
      <c r="AH33" s="11">
        <v>568.19495429999995</v>
      </c>
      <c r="AI33" s="11">
        <v>1096.1447168300001</v>
      </c>
      <c r="AJ33" s="11">
        <v>1711.58305593</v>
      </c>
      <c r="AK33" s="11">
        <v>2431.02834828</v>
      </c>
      <c r="AL33" s="11">
        <v>3944.43668953</v>
      </c>
      <c r="AM33" s="11">
        <v>3449.1939896069998</v>
      </c>
      <c r="AN33" s="11">
        <v>5261.8682328300001</v>
      </c>
      <c r="AO33" s="11">
        <v>9971.4941970899999</v>
      </c>
      <c r="AP33" s="11">
        <v>20895.503248869998</v>
      </c>
      <c r="AQ33" s="11">
        <v>58766.53670379</v>
      </c>
    </row>
    <row r="34" spans="2:43" s="9" customFormat="1" ht="24" customHeight="1" x14ac:dyDescent="0.2">
      <c r="B34" s="14" t="s">
        <v>35</v>
      </c>
      <c r="C34" s="15">
        <f t="shared" ref="C34:Z34" si="5">SUM(C32:C33)</f>
        <v>68.120560000000012</v>
      </c>
      <c r="D34" s="15">
        <f t="shared" si="5"/>
        <v>90.611170000000001</v>
      </c>
      <c r="E34" s="15">
        <f t="shared" si="5"/>
        <v>103.95749000000001</v>
      </c>
      <c r="F34" s="15">
        <f t="shared" si="5"/>
        <v>123.82267999999998</v>
      </c>
      <c r="G34" s="15">
        <f t="shared" si="5"/>
        <v>120.87720999999999</v>
      </c>
      <c r="H34" s="15">
        <f t="shared" si="5"/>
        <v>89.929530000000014</v>
      </c>
      <c r="I34" s="15">
        <f t="shared" si="5"/>
        <v>102.53565999999998</v>
      </c>
      <c r="J34" s="15">
        <f t="shared" si="5"/>
        <v>94.346919999999997</v>
      </c>
      <c r="K34" s="15">
        <f t="shared" si="5"/>
        <v>504.05886000000004</v>
      </c>
      <c r="L34" s="15">
        <f t="shared" si="5"/>
        <v>601.44421000000011</v>
      </c>
      <c r="M34" s="15">
        <f t="shared" si="5"/>
        <v>659.35805000000016</v>
      </c>
      <c r="N34" s="15">
        <f t="shared" si="5"/>
        <v>668.09637999999995</v>
      </c>
      <c r="O34" s="15">
        <f t="shared" si="5"/>
        <v>902.54443000000015</v>
      </c>
      <c r="P34" s="15">
        <f t="shared" si="5"/>
        <v>1206.0347200000001</v>
      </c>
      <c r="Q34" s="15">
        <f t="shared" si="5"/>
        <v>1256.6849199999999</v>
      </c>
      <c r="R34" s="15">
        <f t="shared" si="5"/>
        <v>1210.8437999999999</v>
      </c>
      <c r="S34" s="15">
        <f t="shared" si="5"/>
        <v>1309.2246300000004</v>
      </c>
      <c r="T34" s="15">
        <f t="shared" si="5"/>
        <v>1004.66437</v>
      </c>
      <c r="U34" s="15">
        <f t="shared" si="5"/>
        <v>1428.5106200000002</v>
      </c>
      <c r="V34" s="15">
        <f t="shared" si="5"/>
        <v>1375.9955900000004</v>
      </c>
      <c r="W34" s="15">
        <f t="shared" si="5"/>
        <v>1570.9816699999999</v>
      </c>
      <c r="X34" s="15">
        <f t="shared" si="5"/>
        <v>1469.4393300000008</v>
      </c>
      <c r="Y34" s="15">
        <f t="shared" si="5"/>
        <v>2106.3123500000002</v>
      </c>
      <c r="Z34" s="15">
        <f t="shared" si="5"/>
        <v>2269.48396</v>
      </c>
      <c r="AA34" s="15">
        <f>+AA32+AA33</f>
        <v>2612.6621458599998</v>
      </c>
      <c r="AB34" s="15">
        <f>+AB32+AB33</f>
        <v>2142.5603784800005</v>
      </c>
      <c r="AC34" s="15">
        <f>+AC32+AC33</f>
        <v>2230.5812184900001</v>
      </c>
      <c r="AD34" s="15">
        <f t="shared" ref="AD34:AK34" si="6">SUM(AD32:AD33)</f>
        <v>2833.4408900000017</v>
      </c>
      <c r="AE34" s="15">
        <f>+AE32+AE33</f>
        <v>3397.2324836099997</v>
      </c>
      <c r="AF34" s="15">
        <f>+AF32+AF33</f>
        <v>4850.1748887800004</v>
      </c>
      <c r="AG34" s="15">
        <f>+AG32+AG33</f>
        <v>7889.9373255</v>
      </c>
      <c r="AH34" s="15">
        <f>+AH32+AH33</f>
        <v>10633.986466323979</v>
      </c>
      <c r="AI34" s="15">
        <f t="shared" si="6"/>
        <v>12045.313938442643</v>
      </c>
      <c r="AJ34" s="15">
        <f t="shared" si="6"/>
        <v>18201.882662366661</v>
      </c>
      <c r="AK34" s="15">
        <f t="shared" si="6"/>
        <v>20044.812084444056</v>
      </c>
      <c r="AL34" s="15">
        <f t="shared" ref="AL34:AN34" si="7">SUM(AL32:AL33)</f>
        <v>24590.625453803099</v>
      </c>
      <c r="AM34" s="15">
        <f t="shared" si="7"/>
        <v>24086.371343391525</v>
      </c>
      <c r="AN34" s="15">
        <f t="shared" si="7"/>
        <v>43850.862928030772</v>
      </c>
      <c r="AO34" s="15">
        <f t="shared" ref="AO34" si="8">SUM(AO32:AO33)</f>
        <v>72233.002385838059</v>
      </c>
      <c r="AP34" s="15">
        <f t="shared" ref="AP34:AQ34" si="9">SUM(AP32:AP33)</f>
        <v>150782.17701823229</v>
      </c>
      <c r="AQ34" s="15">
        <f t="shared" si="9"/>
        <v>416890.02564699686</v>
      </c>
    </row>
    <row r="36" spans="2:43" x14ac:dyDescent="0.2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8" spans="2:43" x14ac:dyDescent="0.2">
      <c r="B38" s="17" t="s">
        <v>36</v>
      </c>
      <c r="C38" s="18"/>
      <c r="D38" s="18"/>
      <c r="E38" s="18"/>
      <c r="F38" s="18"/>
      <c r="G38" s="18"/>
      <c r="H38" s="18"/>
      <c r="AM38" s="3"/>
    </row>
    <row r="39" spans="2:43" x14ac:dyDescent="0.2">
      <c r="B39" s="16" t="s">
        <v>37</v>
      </c>
      <c r="C39" s="16"/>
      <c r="D39" s="16"/>
      <c r="E39" s="16"/>
      <c r="F39" s="16"/>
      <c r="G39" s="16"/>
      <c r="H39" s="16"/>
    </row>
  </sheetData>
  <mergeCells count="1">
    <mergeCell ref="B38:H38"/>
  </mergeCells>
  <printOptions horizontalCentered="1" verticalCentered="1"/>
  <pageMargins left="0.39370078740157483" right="0.39370078740157483" top="0" bottom="0.59055118110236227" header="0" footer="0"/>
  <pageSetup paperSize="9" scale="78" orientation="landscape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2"/>
  <sheetViews>
    <sheetView showGridLines="0" tabSelected="1" workbookViewId="0"/>
  </sheetViews>
  <sheetFormatPr baseColWidth="10" defaultRowHeight="12.75" x14ac:dyDescent="0.2"/>
  <cols>
    <col min="1" max="1" width="1.7109375" style="1" customWidth="1"/>
    <col min="2" max="2" width="17.5703125" style="1" bestFit="1" customWidth="1"/>
    <col min="3" max="37" width="13.7109375" style="1" customWidth="1"/>
    <col min="38" max="39" width="15.140625" style="1" customWidth="1"/>
    <col min="40" max="40" width="16.85546875" style="1" customWidth="1"/>
    <col min="41" max="41" width="14.42578125" style="1" customWidth="1"/>
    <col min="42" max="43" width="14.85546875" style="1" customWidth="1"/>
    <col min="44" max="16384" width="11.42578125" style="1"/>
  </cols>
  <sheetData>
    <row r="1" spans="1:43" x14ac:dyDescent="0.2">
      <c r="A1" s="4"/>
    </row>
    <row r="2" spans="1:43" x14ac:dyDescent="0.2">
      <c r="A2" s="4"/>
    </row>
    <row r="3" spans="1:43" s="5" customFormat="1" ht="18.75" x14ac:dyDescent="0.3">
      <c r="B3" s="5" t="s">
        <v>7</v>
      </c>
    </row>
    <row r="4" spans="1:43" s="5" customFormat="1" ht="18.75" x14ac:dyDescent="0.3">
      <c r="B4" s="6" t="s">
        <v>9</v>
      </c>
    </row>
    <row r="5" spans="1:43" s="5" customFormat="1" ht="18.75" x14ac:dyDescent="0.3">
      <c r="B5" s="5" t="s">
        <v>8</v>
      </c>
    </row>
    <row r="6" spans="1:43" x14ac:dyDescent="0.2">
      <c r="B6" s="7" t="s">
        <v>10</v>
      </c>
    </row>
    <row r="8" spans="1:43" ht="24" customHeight="1" x14ac:dyDescent="0.2">
      <c r="B8" s="8" t="s">
        <v>0</v>
      </c>
      <c r="C8" s="8">
        <v>1984</v>
      </c>
      <c r="D8" s="8">
        <v>1985</v>
      </c>
      <c r="E8" s="8">
        <v>1986</v>
      </c>
      <c r="F8" s="8">
        <v>1987</v>
      </c>
      <c r="G8" s="8">
        <v>1988</v>
      </c>
      <c r="H8" s="8">
        <v>1989</v>
      </c>
      <c r="I8" s="8">
        <v>1990</v>
      </c>
      <c r="J8" s="8">
        <v>1991</v>
      </c>
      <c r="K8" s="8">
        <v>1992</v>
      </c>
      <c r="L8" s="8">
        <v>1993</v>
      </c>
      <c r="M8" s="8">
        <v>1994</v>
      </c>
      <c r="N8" s="8">
        <v>1995</v>
      </c>
      <c r="O8" s="8">
        <v>1996</v>
      </c>
      <c r="P8" s="8">
        <v>1997</v>
      </c>
      <c r="Q8" s="8">
        <v>1998</v>
      </c>
      <c r="R8" s="8">
        <v>1999</v>
      </c>
      <c r="S8" s="8">
        <v>2000</v>
      </c>
      <c r="T8" s="8">
        <v>2001</v>
      </c>
      <c r="U8" s="8">
        <v>2002</v>
      </c>
      <c r="V8" s="8">
        <v>2003</v>
      </c>
      <c r="W8" s="8">
        <v>2004</v>
      </c>
      <c r="X8" s="8">
        <v>2005</v>
      </c>
      <c r="Y8" s="8">
        <v>2006</v>
      </c>
      <c r="Z8" s="8">
        <v>2007</v>
      </c>
      <c r="AA8" s="8">
        <v>2008</v>
      </c>
      <c r="AB8" s="8">
        <v>2009</v>
      </c>
      <c r="AC8" s="8">
        <v>2010</v>
      </c>
      <c r="AD8" s="8">
        <v>2011</v>
      </c>
      <c r="AE8" s="8">
        <v>2012</v>
      </c>
      <c r="AF8" s="8">
        <v>2013</v>
      </c>
      <c r="AG8" s="8">
        <v>2014</v>
      </c>
      <c r="AH8" s="8">
        <v>2015</v>
      </c>
      <c r="AI8" s="8">
        <v>2016</v>
      </c>
      <c r="AJ8" s="8">
        <v>2017</v>
      </c>
      <c r="AK8" s="8">
        <v>2018</v>
      </c>
      <c r="AL8" s="8">
        <v>2019</v>
      </c>
      <c r="AM8" s="8">
        <v>2020</v>
      </c>
      <c r="AN8" s="8">
        <v>2021</v>
      </c>
      <c r="AO8" s="8">
        <v>2022</v>
      </c>
      <c r="AP8" s="8">
        <v>2023</v>
      </c>
      <c r="AQ8" s="8">
        <v>2024</v>
      </c>
    </row>
    <row r="9" spans="1:43" s="9" customFormat="1" ht="18" customHeight="1" x14ac:dyDescent="0.2">
      <c r="B9" s="10" t="s">
        <v>11</v>
      </c>
      <c r="C9" s="11">
        <f>+SUM('Ingresos Brutos:Otros'!C9)</f>
        <v>1725.2576499999998</v>
      </c>
      <c r="D9" s="11">
        <f>+SUM('Ingresos Brutos:Otros'!D9)</f>
        <v>1567.48209</v>
      </c>
      <c r="E9" s="11">
        <f>+SUM('Ingresos Brutos:Otros'!E9)</f>
        <v>1825.7205999999999</v>
      </c>
      <c r="F9" s="11">
        <f>+SUM('Ingresos Brutos:Otros'!F9)</f>
        <v>1601.2694099999999</v>
      </c>
      <c r="G9" s="11">
        <f>+SUM('Ingresos Brutos:Otros'!G9)</f>
        <v>1413.9508699999999</v>
      </c>
      <c r="H9" s="11">
        <f>+SUM('Ingresos Brutos:Otros'!H9)</f>
        <v>1185.14492</v>
      </c>
      <c r="I9" s="11">
        <f>+SUM('Ingresos Brutos:Otros'!I9)</f>
        <v>1440.0591000000002</v>
      </c>
      <c r="J9" s="11">
        <f>+SUM('Ingresos Brutos:Otros'!J9)</f>
        <v>1650</v>
      </c>
      <c r="K9" s="11">
        <f>+SUM('Ingresos Brutos:Otros'!K9)</f>
        <v>2743.4500000000003</v>
      </c>
      <c r="L9" s="11">
        <f>+SUM('Ingresos Brutos:Otros'!L9)</f>
        <v>3190.0000100000002</v>
      </c>
      <c r="M9" s="11">
        <f>+SUM('Ingresos Brutos:Otros'!M9)</f>
        <v>3642.0002300000001</v>
      </c>
      <c r="N9" s="11">
        <f>+SUM('Ingresos Brutos:Otros'!N9)</f>
        <v>3468.2079999999996</v>
      </c>
      <c r="O9" s="11">
        <f>+SUM('Ingresos Brutos:Otros'!O9)</f>
        <v>3867.91525</v>
      </c>
      <c r="P9" s="11">
        <f>+SUM('Ingresos Brutos:Otros'!P9)</f>
        <v>4510.1736000000001</v>
      </c>
      <c r="Q9" s="11">
        <f>+SUM('Ingresos Brutos:Otros'!Q9)</f>
        <v>4716.4134299999996</v>
      </c>
      <c r="R9" s="11">
        <f>+SUM('Ingresos Brutos:Otros'!R9)</f>
        <v>4346.4007300000003</v>
      </c>
      <c r="S9" s="11">
        <f>+SUM('Ingresos Brutos:Otros'!S9)</f>
        <v>4163.3342800000009</v>
      </c>
      <c r="T9" s="11">
        <f>+SUM('Ingresos Brutos:Otros'!T9)</f>
        <v>3601.7989099999995</v>
      </c>
      <c r="U9" s="11">
        <f>+SUM('Ingresos Brutos:Otros'!U9)</f>
        <v>4297.6499999999996</v>
      </c>
      <c r="V9" s="11">
        <f>+SUM('Ingresos Brutos:Otros'!V9)</f>
        <v>5680.5429999999997</v>
      </c>
      <c r="W9" s="11">
        <f>+SUM('Ingresos Brutos:Otros'!W9)</f>
        <v>7211.6030000000001</v>
      </c>
      <c r="X9" s="11">
        <f>+SUM('Ingresos Brutos:Otros'!X9)</f>
        <v>8591.57</v>
      </c>
      <c r="Y9" s="11">
        <f>+SUM('Ingresos Brutos:Otros'!Y9)</f>
        <v>10602</v>
      </c>
      <c r="Z9" s="11">
        <f>+SUM('Ingresos Brutos:Otros'!Z9)</f>
        <v>13029.149999999998</v>
      </c>
      <c r="AA9" s="11">
        <f>+SUM('Ingresos Brutos:Otros'!AA9)</f>
        <v>17741.649999999998</v>
      </c>
      <c r="AB9" s="11">
        <f>+SUM('Ingresos Brutos:Otros'!AB9)</f>
        <v>21135.75</v>
      </c>
      <c r="AC9" s="11">
        <f>+SUM('Ingresos Brutos:Otros'!AC9)</f>
        <v>26413.436999999998</v>
      </c>
      <c r="AD9" s="11">
        <f>+SUM('Ingresos Brutos:Otros'!AD9)</f>
        <v>35193.1</v>
      </c>
      <c r="AE9" s="11">
        <f>+SUM('Ingresos Brutos:Otros'!AE9)</f>
        <v>46127.68</v>
      </c>
      <c r="AF9" s="11">
        <f>+SUM('Ingresos Brutos:Otros'!AF9)</f>
        <v>67632.400000000009</v>
      </c>
      <c r="AG9" s="11">
        <f>+SUM('Ingresos Brutos:Otros'!AG9)</f>
        <v>89532.01</v>
      </c>
      <c r="AH9" s="11">
        <f>+SUM('Ingresos Brutos:Otros'!AH9)</f>
        <v>118777.65999999999</v>
      </c>
      <c r="AI9" s="11">
        <f>+SUM('Ingresos Brutos:Otros'!AI9)</f>
        <v>159221.44404860999</v>
      </c>
      <c r="AJ9" s="11">
        <f>+SUM('Ingresos Brutos:Otros'!AJ9)</f>
        <v>219922.06</v>
      </c>
      <c r="AK9" s="11">
        <f>+SUM('Ingresos Brutos:Otros'!AK9)</f>
        <v>276461.39876714995</v>
      </c>
      <c r="AL9" s="11">
        <f>+SUM('Ingresos Brutos:Otros'!AL9)</f>
        <v>367062.00761661702</v>
      </c>
      <c r="AM9" s="11">
        <f>+SUM('Ingresos Brutos:Otros'!AM9)</f>
        <v>466666.20638854208</v>
      </c>
      <c r="AN9" s="11">
        <f>+SUM('Ingresos Brutos:Otros'!AN9)</f>
        <v>792679</v>
      </c>
      <c r="AO9" s="11">
        <f>+SUM('Ingresos Brutos:Otros'!AO9)</f>
        <v>1410575.81949186</v>
      </c>
      <c r="AP9" s="11">
        <f>+SUM('Ingresos Brutos:Otros'!AP9)</f>
        <v>3043328.51700594</v>
      </c>
      <c r="AQ9" s="11">
        <f>+SUM('Ingresos Brutos:Otros'!AQ9)</f>
        <v>9701952.1749539599</v>
      </c>
    </row>
    <row r="10" spans="1:43" s="9" customFormat="1" ht="18" customHeight="1" x14ac:dyDescent="0.2">
      <c r="B10" s="10" t="s">
        <v>12</v>
      </c>
      <c r="C10" s="11">
        <f>+SUM('Ingresos Brutos:Otros'!C10)</f>
        <v>5.1110899999999999</v>
      </c>
      <c r="D10" s="11">
        <f>+SUM('Ingresos Brutos:Otros'!D10)</f>
        <v>6.2097400000000009</v>
      </c>
      <c r="E10" s="11">
        <f>+SUM('Ingresos Brutos:Otros'!E10)</f>
        <v>8.4108699999999992</v>
      </c>
      <c r="F10" s="11">
        <f>+SUM('Ingresos Brutos:Otros'!F10)</f>
        <v>7.7044100000000002</v>
      </c>
      <c r="G10" s="11">
        <f>+SUM('Ingresos Brutos:Otros'!G10)</f>
        <v>7.2249400000000001</v>
      </c>
      <c r="H10" s="11">
        <f>+SUM('Ingresos Brutos:Otros'!H10)</f>
        <v>2.89222</v>
      </c>
      <c r="I10" s="11">
        <f>+SUM('Ingresos Brutos:Otros'!I10)</f>
        <v>6.1286500000000004</v>
      </c>
      <c r="J10" s="11">
        <f>+SUM('Ingresos Brutos:Otros'!J10)</f>
        <v>11.107939999999999</v>
      </c>
      <c r="K10" s="11">
        <f>+SUM('Ingresos Brutos:Otros'!K10)</f>
        <v>17.111370000000001</v>
      </c>
      <c r="L10" s="11">
        <f>+SUM('Ingresos Brutos:Otros'!L10)</f>
        <v>23.027000000000001</v>
      </c>
      <c r="M10" s="11">
        <f>+SUM('Ingresos Brutos:Otros'!M10)</f>
        <v>26.311959999999999</v>
      </c>
      <c r="N10" s="11">
        <f>+SUM('Ingresos Brutos:Otros'!N10)</f>
        <v>22.1934</v>
      </c>
      <c r="O10" s="11">
        <f>+SUM('Ingresos Brutos:Otros'!O10)</f>
        <v>35.843599999999995</v>
      </c>
      <c r="P10" s="11">
        <f>+SUM('Ingresos Brutos:Otros'!P10)</f>
        <v>38.69068</v>
      </c>
      <c r="Q10" s="11">
        <f>+SUM('Ingresos Brutos:Otros'!Q10)</f>
        <v>40.438259999999993</v>
      </c>
      <c r="R10" s="11">
        <f>+SUM('Ingresos Brutos:Otros'!R10)</f>
        <v>39.075690000000002</v>
      </c>
      <c r="S10" s="11">
        <f>+SUM('Ingresos Brutos:Otros'!S10)</f>
        <v>38.608969999999999</v>
      </c>
      <c r="T10" s="11">
        <f>+SUM('Ingresos Brutos:Otros'!T10)</f>
        <v>36.530920000000009</v>
      </c>
      <c r="U10" s="11">
        <f>+SUM('Ingresos Brutos:Otros'!U10)</f>
        <v>35.100630000000002</v>
      </c>
      <c r="V10" s="11">
        <f>+SUM('Ingresos Brutos:Otros'!V10)</f>
        <v>57.820250000000001</v>
      </c>
      <c r="W10" s="11">
        <f>+SUM('Ingresos Brutos:Otros'!W10)</f>
        <v>72.838059999999999</v>
      </c>
      <c r="X10" s="11">
        <f>+SUM('Ingresos Brutos:Otros'!X10)</f>
        <v>87.691909999999993</v>
      </c>
      <c r="Y10" s="11">
        <f>+SUM('Ingresos Brutos:Otros'!Y10)</f>
        <v>115.78137</v>
      </c>
      <c r="Z10" s="11">
        <f>+SUM('Ingresos Brutos:Otros'!Z10)</f>
        <v>151.12401</v>
      </c>
      <c r="AA10" s="11">
        <f>+SUM('Ingresos Brutos:Otros'!AA10)</f>
        <v>207.33223000000001</v>
      </c>
      <c r="AB10" s="11">
        <f>+SUM('Ingresos Brutos:Otros'!AB10)</f>
        <v>232.09199999999998</v>
      </c>
      <c r="AC10" s="11">
        <f>+SUM('Ingresos Brutos:Otros'!AC10)</f>
        <v>321.08500000000004</v>
      </c>
      <c r="AD10" s="11">
        <f>+SUM('Ingresos Brutos:Otros'!AD10)</f>
        <v>474.60669999999999</v>
      </c>
      <c r="AE10" s="11">
        <f>+SUM('Ingresos Brutos:Otros'!AE10)</f>
        <v>543.55597999999998</v>
      </c>
      <c r="AF10" s="11">
        <f>+SUM('Ingresos Brutos:Otros'!AF10)</f>
        <v>707.09414000000004</v>
      </c>
      <c r="AG10" s="11">
        <f>+SUM('Ingresos Brutos:Otros'!AG10)</f>
        <v>1039.1635799999999</v>
      </c>
      <c r="AH10" s="11">
        <f>+SUM('Ingresos Brutos:Otros'!AH10)</f>
        <v>1335.2907290000001</v>
      </c>
      <c r="AI10" s="11">
        <f>+SUM('Ingresos Brutos:Otros'!AI10)</f>
        <v>1808.2051135199997</v>
      </c>
      <c r="AJ10" s="11">
        <f>+SUM('Ingresos Brutos:Otros'!AJ10)</f>
        <v>2550.4210519200001</v>
      </c>
      <c r="AK10" s="11">
        <f>+SUM('Ingresos Brutos:Otros'!AK10)</f>
        <v>3225.0104481799999</v>
      </c>
      <c r="AL10" s="11">
        <f>+SUM('Ingresos Brutos:Otros'!AL10)</f>
        <v>4688.3325989700006</v>
      </c>
      <c r="AM10" s="11">
        <f>+SUM('Ingresos Brutos:Otros'!AM10)</f>
        <v>5832.3775205599995</v>
      </c>
      <c r="AN10" s="11">
        <f>+SUM('Ingresos Brutos:Otros'!AN10)</f>
        <v>10657.458409569997</v>
      </c>
      <c r="AO10" s="11">
        <f>+SUM('Ingresos Brutos:Otros'!AO10)</f>
        <v>22132.219999999998</v>
      </c>
      <c r="AP10" s="11">
        <f>+SUM('Ingresos Brutos:Otros'!AP10)</f>
        <v>53057.108293890007</v>
      </c>
      <c r="AQ10" s="11">
        <f>+SUM('Ingresos Brutos:Otros'!AQ10)</f>
        <v>161225.65159495999</v>
      </c>
    </row>
    <row r="11" spans="1:43" s="9" customFormat="1" ht="18" customHeight="1" x14ac:dyDescent="0.2">
      <c r="B11" s="10" t="s">
        <v>13</v>
      </c>
      <c r="C11" s="11">
        <f>+SUM('Ingresos Brutos:Otros'!C11)</f>
        <v>303.65643</v>
      </c>
      <c r="D11" s="11">
        <f>+SUM('Ingresos Brutos:Otros'!D11)</f>
        <v>319.00733000000002</v>
      </c>
      <c r="E11" s="11">
        <f>+SUM('Ingresos Brutos:Otros'!E11)</f>
        <v>382.07594999999998</v>
      </c>
      <c r="F11" s="11">
        <f>+SUM('Ingresos Brutos:Otros'!F11)</f>
        <v>340.71807999999999</v>
      </c>
      <c r="G11" s="11">
        <f>+SUM('Ingresos Brutos:Otros'!G11)</f>
        <v>341.40042999999997</v>
      </c>
      <c r="H11" s="11">
        <f>+SUM('Ingresos Brutos:Otros'!H11)</f>
        <v>230.09998999999999</v>
      </c>
      <c r="I11" s="11">
        <f>+SUM('Ingresos Brutos:Otros'!I11)</f>
        <v>304.11372000000006</v>
      </c>
      <c r="J11" s="11">
        <f>+SUM('Ingresos Brutos:Otros'!J11)</f>
        <v>377.69</v>
      </c>
      <c r="K11" s="11">
        <f>+SUM('Ingresos Brutos:Otros'!K11)</f>
        <v>659.35699999999997</v>
      </c>
      <c r="L11" s="11">
        <f>+SUM('Ingresos Brutos:Otros'!L11)</f>
        <v>750.70269999999994</v>
      </c>
      <c r="M11" s="11">
        <f>+SUM('Ingresos Brutos:Otros'!M11)</f>
        <v>860.2349999999999</v>
      </c>
      <c r="N11" s="11">
        <f>+SUM('Ingresos Brutos:Otros'!N11)</f>
        <v>848.07492999999999</v>
      </c>
      <c r="O11" s="11">
        <f>+SUM('Ingresos Brutos:Otros'!O11)</f>
        <v>863.59750000000008</v>
      </c>
      <c r="P11" s="11">
        <f>+SUM('Ingresos Brutos:Otros'!P11)</f>
        <v>849.75196000000005</v>
      </c>
      <c r="Q11" s="11">
        <f>+SUM('Ingresos Brutos:Otros'!Q11)</f>
        <v>911.55763999999988</v>
      </c>
      <c r="R11" s="11">
        <f>+SUM('Ingresos Brutos:Otros'!R11)</f>
        <v>835.45235000000002</v>
      </c>
      <c r="S11" s="11">
        <f>+SUM('Ingresos Brutos:Otros'!S11)</f>
        <v>854.14984000000004</v>
      </c>
      <c r="T11" s="11">
        <f>+SUM('Ingresos Brutos:Otros'!T11)</f>
        <v>753.5630000000001</v>
      </c>
      <c r="U11" s="11">
        <f>+SUM('Ingresos Brutos:Otros'!U11)</f>
        <v>800.48293999999999</v>
      </c>
      <c r="V11" s="11">
        <f>+SUM('Ingresos Brutos:Otros'!V11)</f>
        <v>1038.69209</v>
      </c>
      <c r="W11" s="11">
        <f>+SUM('Ingresos Brutos:Otros'!W11)</f>
        <v>1214.8038300000001</v>
      </c>
      <c r="X11" s="11">
        <f>+SUM('Ingresos Brutos:Otros'!X11)</f>
        <v>1469.9769200000001</v>
      </c>
      <c r="Y11" s="11">
        <f>+SUM('Ingresos Brutos:Otros'!Y11)</f>
        <v>1848.8810300000002</v>
      </c>
      <c r="Z11" s="11">
        <f>+SUM('Ingresos Brutos:Otros'!Z11)</f>
        <v>2279.7719999999999</v>
      </c>
      <c r="AA11" s="11">
        <f>+SUM('Ingresos Brutos:Otros'!AA11)</f>
        <v>2913.6279799999998</v>
      </c>
      <c r="AB11" s="11">
        <f>+SUM('Ingresos Brutos:Otros'!AB11)</f>
        <v>3854.8891999999996</v>
      </c>
      <c r="AC11" s="11">
        <f>+SUM('Ingresos Brutos:Otros'!AC11)</f>
        <v>5204.3373900000006</v>
      </c>
      <c r="AD11" s="11">
        <f>+SUM('Ingresos Brutos:Otros'!AD11)</f>
        <v>7028.5890000000009</v>
      </c>
      <c r="AE11" s="11">
        <f>+SUM('Ingresos Brutos:Otros'!AE11)</f>
        <v>8714.8229999999985</v>
      </c>
      <c r="AF11" s="11">
        <f>+SUM('Ingresos Brutos:Otros'!AF11)</f>
        <v>12646.747000000001</v>
      </c>
      <c r="AG11" s="11">
        <f>+SUM('Ingresos Brutos:Otros'!AG11)</f>
        <v>17887.070189999999</v>
      </c>
      <c r="AH11" s="11">
        <f>+SUM('Ingresos Brutos:Otros'!AH11)</f>
        <v>23004.827000000001</v>
      </c>
      <c r="AI11" s="11">
        <f>+SUM('Ingresos Brutos:Otros'!AI11)</f>
        <v>30885.782945000003</v>
      </c>
      <c r="AJ11" s="11">
        <f>+SUM('Ingresos Brutos:Otros'!AJ11)</f>
        <v>42690.495834459442</v>
      </c>
      <c r="AK11" s="11">
        <f>+SUM('Ingresos Brutos:Otros'!AK11)</f>
        <v>56351.459489000008</v>
      </c>
      <c r="AL11" s="11">
        <f>+SUM('Ingresos Brutos:Otros'!AL11)</f>
        <v>74734.345449500033</v>
      </c>
      <c r="AM11" s="11">
        <f>+SUM('Ingresos Brutos:Otros'!AM11)</f>
        <v>113144.81859546792</v>
      </c>
      <c r="AN11" s="11">
        <f>+SUM('Ingresos Brutos:Otros'!AN11)</f>
        <v>184432.07946299994</v>
      </c>
      <c r="AO11" s="11">
        <f>+SUM('Ingresos Brutos:Otros'!AO11)</f>
        <v>314012.95310781995</v>
      </c>
      <c r="AP11" s="11">
        <f>+SUM('Ingresos Brutos:Otros'!AP11)</f>
        <v>688118.65351199987</v>
      </c>
      <c r="AQ11" s="11">
        <f>+SUM('Ingresos Brutos:Otros'!AQ11)</f>
        <v>2043053.5527250001</v>
      </c>
    </row>
    <row r="12" spans="1:43" s="9" customFormat="1" ht="18" customHeight="1" x14ac:dyDescent="0.2">
      <c r="B12" s="10" t="s">
        <v>14</v>
      </c>
      <c r="C12" s="11">
        <f>+SUM('Ingresos Brutos:Otros'!C12)</f>
        <v>28.755879999999998</v>
      </c>
      <c r="D12" s="11">
        <f>+SUM('Ingresos Brutos:Otros'!D12)</f>
        <v>28.39537</v>
      </c>
      <c r="E12" s="11">
        <f>+SUM('Ingresos Brutos:Otros'!E12)</f>
        <v>43.316979999999994</v>
      </c>
      <c r="F12" s="11">
        <f>+SUM('Ingresos Brutos:Otros'!F12)</f>
        <v>47.093010000000007</v>
      </c>
      <c r="G12" s="11">
        <f>+SUM('Ingresos Brutos:Otros'!G12)</f>
        <v>31.484260000000003</v>
      </c>
      <c r="H12" s="11">
        <f>+SUM('Ingresos Brutos:Otros'!H12)</f>
        <v>20.811680000000003</v>
      </c>
      <c r="I12" s="11">
        <f>+SUM('Ingresos Brutos:Otros'!I12)</f>
        <v>32.061250000000001</v>
      </c>
      <c r="J12" s="11">
        <f>+SUM('Ingresos Brutos:Otros'!J12)</f>
        <v>40.000800000000005</v>
      </c>
      <c r="K12" s="11">
        <f>+SUM('Ingresos Brutos:Otros'!K12)</f>
        <v>55.326499999999996</v>
      </c>
      <c r="L12" s="11">
        <f>+SUM('Ingresos Brutos:Otros'!L12)</f>
        <v>70.055000000000007</v>
      </c>
      <c r="M12" s="11">
        <f>+SUM('Ingresos Brutos:Otros'!M12)</f>
        <v>70.780329999999992</v>
      </c>
      <c r="N12" s="11">
        <f>+SUM('Ingresos Brutos:Otros'!N12)</f>
        <v>69.292190000000019</v>
      </c>
      <c r="O12" s="11">
        <f>+SUM('Ingresos Brutos:Otros'!O12)</f>
        <v>67.331590000000006</v>
      </c>
      <c r="P12" s="11">
        <f>+SUM('Ingresos Brutos:Otros'!P12)</f>
        <v>72.563559999999995</v>
      </c>
      <c r="Q12" s="11">
        <f>+SUM('Ingresos Brutos:Otros'!Q12)</f>
        <v>75.756069999999994</v>
      </c>
      <c r="R12" s="11">
        <f>+SUM('Ingresos Brutos:Otros'!R12)</f>
        <v>67.575810000000004</v>
      </c>
      <c r="S12" s="11">
        <f>+SUM('Ingresos Brutos:Otros'!S12)</f>
        <v>77.859020000000001</v>
      </c>
      <c r="T12" s="11">
        <f>+SUM('Ingresos Brutos:Otros'!T12)</f>
        <v>79.012650000000008</v>
      </c>
      <c r="U12" s="11">
        <f>+SUM('Ingresos Brutos:Otros'!U12)</f>
        <v>78.71186999999999</v>
      </c>
      <c r="V12" s="11">
        <f>+SUM('Ingresos Brutos:Otros'!V12)</f>
        <v>95.668520000000001</v>
      </c>
      <c r="W12" s="11">
        <f>+SUM('Ingresos Brutos:Otros'!W12)</f>
        <v>104.01503000000001</v>
      </c>
      <c r="X12" s="11">
        <f>+SUM('Ingresos Brutos:Otros'!X12)</f>
        <v>157.23000000000002</v>
      </c>
      <c r="Y12" s="11">
        <f>+SUM('Ingresos Brutos:Otros'!Y12)</f>
        <v>202.32</v>
      </c>
      <c r="Z12" s="11">
        <f>+SUM('Ingresos Brutos:Otros'!Z12)</f>
        <v>268.61</v>
      </c>
      <c r="AA12" s="11">
        <f>+SUM('Ingresos Brutos:Otros'!AA12)</f>
        <v>357.1</v>
      </c>
      <c r="AB12" s="11">
        <f>+SUM('Ingresos Brutos:Otros'!AB12)</f>
        <v>388.66</v>
      </c>
      <c r="AC12" s="11">
        <f>+SUM('Ingresos Brutos:Otros'!AC12)</f>
        <v>531.67999999999995</v>
      </c>
      <c r="AD12" s="11">
        <f>+SUM('Ingresos Brutos:Otros'!AD12)</f>
        <v>797.28000000000009</v>
      </c>
      <c r="AE12" s="11">
        <f>+SUM('Ingresos Brutos:Otros'!AE12)</f>
        <v>1009.49</v>
      </c>
      <c r="AF12" s="11">
        <f>+SUM('Ingresos Brutos:Otros'!AF12)</f>
        <v>1310.9159999999999</v>
      </c>
      <c r="AG12" s="11">
        <f>+SUM('Ingresos Brutos:Otros'!AG12)</f>
        <v>1973.0508</v>
      </c>
      <c r="AH12" s="11">
        <f>+SUM('Ingresos Brutos:Otros'!AH12)</f>
        <v>2766.14</v>
      </c>
      <c r="AI12" s="11">
        <f>+SUM('Ingresos Brutos:Otros'!AI12)</f>
        <v>3724.6000000000004</v>
      </c>
      <c r="AJ12" s="11">
        <f>+SUM('Ingresos Brutos:Otros'!AJ12)</f>
        <v>4983.3899999999994</v>
      </c>
      <c r="AK12" s="11">
        <f>+SUM('Ingresos Brutos:Otros'!AK12)</f>
        <v>6542.2878472700004</v>
      </c>
      <c r="AL12" s="11">
        <f>+SUM('Ingresos Brutos:Otros'!AL12)</f>
        <v>8759.16</v>
      </c>
      <c r="AM12" s="11">
        <f>+SUM('Ingresos Brutos:Otros'!AM12)</f>
        <v>11716.529999999999</v>
      </c>
      <c r="AN12" s="11">
        <f>+SUM('Ingresos Brutos:Otros'!AN12)</f>
        <v>20408.34</v>
      </c>
      <c r="AO12" s="11">
        <f>+SUM('Ingresos Brutos:Otros'!AO12)</f>
        <v>35090.93</v>
      </c>
      <c r="AP12" s="11">
        <f>+SUM('Ingresos Brutos:Otros'!AP12)</f>
        <v>83218.300000000017</v>
      </c>
      <c r="AQ12" s="11">
        <f>+SUM('Ingresos Brutos:Otros'!AQ12)</f>
        <v>250697.06</v>
      </c>
    </row>
    <row r="13" spans="1:43" s="9" customFormat="1" ht="18" customHeight="1" x14ac:dyDescent="0.2">
      <c r="B13" s="10" t="s">
        <v>15</v>
      </c>
      <c r="C13" s="11">
        <f>+SUM('Ingresos Brutos:Otros'!C13)</f>
        <v>41.867989999999999</v>
      </c>
      <c r="D13" s="11">
        <f>+SUM('Ingresos Brutos:Otros'!D13)</f>
        <v>38.239000000000004</v>
      </c>
      <c r="E13" s="11">
        <f>+SUM('Ingresos Brutos:Otros'!E13)</f>
        <v>44.158769999999997</v>
      </c>
      <c r="F13" s="11">
        <f>+SUM('Ingresos Brutos:Otros'!F13)</f>
        <v>45.566679999999998</v>
      </c>
      <c r="G13" s="11">
        <f>+SUM('Ingresos Brutos:Otros'!G13)</f>
        <v>35.61956</v>
      </c>
      <c r="H13" s="11">
        <f>+SUM('Ingresos Brutos:Otros'!H13)</f>
        <v>28.35857</v>
      </c>
      <c r="I13" s="11">
        <f>+SUM('Ingresos Brutos:Otros'!I13)</f>
        <v>35.818799999999996</v>
      </c>
      <c r="J13" s="11">
        <f>+SUM('Ingresos Brutos:Otros'!J13)</f>
        <v>45.267899999999997</v>
      </c>
      <c r="K13" s="11">
        <f>+SUM('Ingresos Brutos:Otros'!K13)</f>
        <v>60.195799999999998</v>
      </c>
      <c r="L13" s="11">
        <f>+SUM('Ingresos Brutos:Otros'!L13)</f>
        <v>70.636409999999998</v>
      </c>
      <c r="M13" s="11">
        <f>+SUM('Ingresos Brutos:Otros'!M13)</f>
        <v>81.104400000000012</v>
      </c>
      <c r="N13" s="11">
        <f>+SUM('Ingresos Brutos:Otros'!N13)</f>
        <v>98.377589999999998</v>
      </c>
      <c r="O13" s="11">
        <f>+SUM('Ingresos Brutos:Otros'!O13)</f>
        <v>110.1662</v>
      </c>
      <c r="P13" s="11">
        <f>+SUM('Ingresos Brutos:Otros'!P13)</f>
        <v>111.98232999999999</v>
      </c>
      <c r="Q13" s="11">
        <f>+SUM('Ingresos Brutos:Otros'!Q13)</f>
        <v>104.72229999999999</v>
      </c>
      <c r="R13" s="11">
        <f>+SUM('Ingresos Brutos:Otros'!R13)</f>
        <v>99.984509999999986</v>
      </c>
      <c r="S13" s="11">
        <f>+SUM('Ingresos Brutos:Otros'!S13)</f>
        <v>92.522989999999993</v>
      </c>
      <c r="T13" s="11">
        <f>+SUM('Ingresos Brutos:Otros'!T13)</f>
        <v>80.299599999999998</v>
      </c>
      <c r="U13" s="11">
        <f>+SUM('Ingresos Brutos:Otros'!U13)</f>
        <v>97.874160000000003</v>
      </c>
      <c r="V13" s="11">
        <f>+SUM('Ingresos Brutos:Otros'!V13)</f>
        <v>140.23769999999999</v>
      </c>
      <c r="W13" s="11">
        <f>+SUM('Ingresos Brutos:Otros'!W13)</f>
        <v>161.77919999999997</v>
      </c>
      <c r="X13" s="11">
        <f>+SUM('Ingresos Brutos:Otros'!X13)</f>
        <v>197.80680000000001</v>
      </c>
      <c r="Y13" s="11">
        <f>+SUM('Ingresos Brutos:Otros'!Y13)</f>
        <v>249.24336</v>
      </c>
      <c r="Z13" s="11">
        <f>+SUM('Ingresos Brutos:Otros'!Z13)</f>
        <v>333.26575000000003</v>
      </c>
      <c r="AA13" s="11">
        <f>+SUM('Ingresos Brutos:Otros'!AA13)</f>
        <v>486.57014999999996</v>
      </c>
      <c r="AB13" s="11">
        <f>+SUM('Ingresos Brutos:Otros'!AB13)</f>
        <v>525.45390999999995</v>
      </c>
      <c r="AC13" s="11">
        <f>+SUM('Ingresos Brutos:Otros'!AC13)</f>
        <v>710.93647999999985</v>
      </c>
      <c r="AD13" s="11">
        <f>+SUM('Ingresos Brutos:Otros'!AD13)</f>
        <v>1120.28523</v>
      </c>
      <c r="AE13" s="11">
        <f>+SUM('Ingresos Brutos:Otros'!AE13)</f>
        <v>1294.41893</v>
      </c>
      <c r="AF13" s="11">
        <f>+SUM('Ingresos Brutos:Otros'!AF13)</f>
        <v>1980.6558699999998</v>
      </c>
      <c r="AG13" s="11">
        <f>+SUM('Ingresos Brutos:Otros'!AG13)</f>
        <v>2872.3588841699998</v>
      </c>
      <c r="AH13" s="11">
        <f>+SUM('Ingresos Brutos:Otros'!AH13)</f>
        <v>3692.7883999999999</v>
      </c>
      <c r="AI13" s="11">
        <f>+SUM('Ingresos Brutos:Otros'!AI13)</f>
        <v>5124.5904400000009</v>
      </c>
      <c r="AJ13" s="11">
        <f>+SUM('Ingresos Brutos:Otros'!AJ13)</f>
        <v>7199.0602900000004</v>
      </c>
      <c r="AK13" s="11">
        <f>+SUM('Ingresos Brutos:Otros'!AK13)</f>
        <v>8876.0300000000007</v>
      </c>
      <c r="AL13" s="11">
        <f>+SUM('Ingresos Brutos:Otros'!AL13)</f>
        <v>11068.414102520002</v>
      </c>
      <c r="AM13" s="11">
        <f>+SUM('Ingresos Brutos:Otros'!AM13)</f>
        <v>15054.447216538865</v>
      </c>
      <c r="AN13" s="11">
        <f>+SUM('Ingresos Brutos:Otros'!AN13)</f>
        <v>27173.399864720002</v>
      </c>
      <c r="AO13" s="11">
        <f>+SUM('Ingresos Brutos:Otros'!AO13)</f>
        <v>49646.574766029997</v>
      </c>
      <c r="AP13" s="11">
        <f>+SUM('Ingresos Brutos:Otros'!AP13)</f>
        <v>109259.08181641001</v>
      </c>
      <c r="AQ13" s="11">
        <f>+SUM('Ingresos Brutos:Otros'!AQ13)</f>
        <v>291941.01915845007</v>
      </c>
    </row>
    <row r="14" spans="1:43" s="9" customFormat="1" ht="18" customHeight="1" x14ac:dyDescent="0.2">
      <c r="B14" s="10" t="s">
        <v>16</v>
      </c>
      <c r="C14" s="11">
        <f>+SUM('Ingresos Brutos:Otros'!C14)</f>
        <v>27.919969999999999</v>
      </c>
      <c r="D14" s="11">
        <f>+SUM('Ingresos Brutos:Otros'!D14)</f>
        <v>36.473629999999993</v>
      </c>
      <c r="E14" s="11">
        <f>+SUM('Ingresos Brutos:Otros'!E14)</f>
        <v>52.869770000000003</v>
      </c>
      <c r="F14" s="11">
        <f>+SUM('Ingresos Brutos:Otros'!F14)</f>
        <v>51.192959999999999</v>
      </c>
      <c r="G14" s="11">
        <f>+SUM('Ingresos Brutos:Otros'!G14)</f>
        <v>40.855809999999998</v>
      </c>
      <c r="H14" s="11">
        <f>+SUM('Ingresos Brutos:Otros'!H14)</f>
        <v>33.146709999999999</v>
      </c>
      <c r="I14" s="11">
        <f>+SUM('Ingresos Brutos:Otros'!I14)</f>
        <v>29.658679999999997</v>
      </c>
      <c r="J14" s="11">
        <f>+SUM('Ingresos Brutos:Otros'!J14)</f>
        <v>38.169029999999999</v>
      </c>
      <c r="K14" s="11">
        <f>+SUM('Ingresos Brutos:Otros'!K14)</f>
        <v>45.842999999999996</v>
      </c>
      <c r="L14" s="11">
        <f>+SUM('Ingresos Brutos:Otros'!L14)</f>
        <v>49.282770000000006</v>
      </c>
      <c r="M14" s="11">
        <f>+SUM('Ingresos Brutos:Otros'!M14)</f>
        <v>52.206910000000001</v>
      </c>
      <c r="N14" s="11">
        <f>+SUM('Ingresos Brutos:Otros'!N14)</f>
        <v>52.694990000000004</v>
      </c>
      <c r="O14" s="11">
        <f>+SUM('Ingresos Brutos:Otros'!O14)</f>
        <v>56.520299999999999</v>
      </c>
      <c r="P14" s="11">
        <f>+SUM('Ingresos Brutos:Otros'!P14)</f>
        <v>62.132309999999997</v>
      </c>
      <c r="Q14" s="11">
        <f>+SUM('Ingresos Brutos:Otros'!Q14)</f>
        <v>60.093719999999998</v>
      </c>
      <c r="R14" s="11">
        <f>+SUM('Ingresos Brutos:Otros'!R14)</f>
        <v>65.091520000000003</v>
      </c>
      <c r="S14" s="11">
        <f>+SUM('Ingresos Brutos:Otros'!S14)</f>
        <v>72.278969999999987</v>
      </c>
      <c r="T14" s="11">
        <f>+SUM('Ingresos Brutos:Otros'!T14)</f>
        <v>80.322869999999995</v>
      </c>
      <c r="U14" s="11">
        <f>+SUM('Ingresos Brutos:Otros'!U14)</f>
        <v>105.79951000000001</v>
      </c>
      <c r="V14" s="11">
        <f>+SUM('Ingresos Brutos:Otros'!V14)</f>
        <v>146.29833000000002</v>
      </c>
      <c r="W14" s="11">
        <f>+SUM('Ingresos Brutos:Otros'!W14)</f>
        <v>206.19077000000001</v>
      </c>
      <c r="X14" s="11">
        <f>+SUM('Ingresos Brutos:Otros'!X14)</f>
        <v>243.45614</v>
      </c>
      <c r="Y14" s="11">
        <f>+SUM('Ingresos Brutos:Otros'!Y14)</f>
        <v>371.17978999999997</v>
      </c>
      <c r="Z14" s="11">
        <f>+SUM('Ingresos Brutos:Otros'!Z14)</f>
        <v>520.00537999999995</v>
      </c>
      <c r="AA14" s="11">
        <f>+SUM('Ingresos Brutos:Otros'!AA14)</f>
        <v>661.44082000000003</v>
      </c>
      <c r="AB14" s="11">
        <f>+SUM('Ingresos Brutos:Otros'!AB14)</f>
        <v>666.42031000000009</v>
      </c>
      <c r="AC14" s="11">
        <f>+SUM('Ingresos Brutos:Otros'!AC14)</f>
        <v>880.38263000000018</v>
      </c>
      <c r="AD14" s="11">
        <f>+SUM('Ingresos Brutos:Otros'!AD14)</f>
        <v>1261.9944900000003</v>
      </c>
      <c r="AE14" s="11">
        <f>+SUM('Ingresos Brutos:Otros'!AE14)</f>
        <v>1591.75287</v>
      </c>
      <c r="AF14" s="11">
        <f>+SUM('Ingresos Brutos:Otros'!AF14)</f>
        <v>2267.2577899999997</v>
      </c>
      <c r="AG14" s="11">
        <f>+SUM('Ingresos Brutos:Otros'!AG14)</f>
        <v>3478.8686699999998</v>
      </c>
      <c r="AH14" s="11">
        <f>+SUM('Ingresos Brutos:Otros'!AH14)</f>
        <v>4792.6001569999999</v>
      </c>
      <c r="AI14" s="11">
        <f>+SUM('Ingresos Brutos:Otros'!AI14)</f>
        <v>5437.3261645699995</v>
      </c>
      <c r="AJ14" s="11">
        <f>+SUM('Ingresos Brutos:Otros'!AJ14)</f>
        <v>7419.8557079300008</v>
      </c>
      <c r="AK14" s="11">
        <f>+SUM('Ingresos Brutos:Otros'!AK14)</f>
        <v>10872.0917888</v>
      </c>
      <c r="AL14" s="11">
        <f>+SUM('Ingresos Brutos:Otros'!AL14)</f>
        <v>15471.760218829999</v>
      </c>
      <c r="AM14" s="11">
        <f>+SUM('Ingresos Brutos:Otros'!AM14)</f>
        <v>17831.078018380002</v>
      </c>
      <c r="AN14" s="11">
        <f>+SUM('Ingresos Brutos:Otros'!AN14)</f>
        <v>31479.470386859997</v>
      </c>
      <c r="AO14" s="11">
        <f>+SUM('Ingresos Brutos:Otros'!AO14)</f>
        <v>54360.54955263</v>
      </c>
      <c r="AP14" s="11">
        <f>+SUM('Ingresos Brutos:Otros'!AP14)</f>
        <v>129964.16462377</v>
      </c>
      <c r="AQ14" s="11">
        <f>+SUM('Ingresos Brutos:Otros'!AQ14)</f>
        <v>398137.42911493004</v>
      </c>
    </row>
    <row r="15" spans="1:43" s="9" customFormat="1" ht="18" customHeight="1" x14ac:dyDescent="0.2">
      <c r="B15" s="10" t="s">
        <v>17</v>
      </c>
      <c r="C15" s="11">
        <f>+SUM('Ingresos Brutos:Otros'!C15)</f>
        <v>91.020500000000013</v>
      </c>
      <c r="D15" s="11">
        <f>+SUM('Ingresos Brutos:Otros'!D15)</f>
        <v>86.609329999999986</v>
      </c>
      <c r="E15" s="11">
        <f>+SUM('Ingresos Brutos:Otros'!E15)</f>
        <v>132.3005</v>
      </c>
      <c r="F15" s="11">
        <f>+SUM('Ingresos Brutos:Otros'!F15)</f>
        <v>111.89920000000001</v>
      </c>
      <c r="G15" s="11">
        <f>+SUM('Ingresos Brutos:Otros'!G15)</f>
        <v>101.17688000000001</v>
      </c>
      <c r="H15" s="11">
        <f>+SUM('Ingresos Brutos:Otros'!H15)</f>
        <v>91.871510000000001</v>
      </c>
      <c r="I15" s="11">
        <f>+SUM('Ingresos Brutos:Otros'!I15)</f>
        <v>103.18296999999998</v>
      </c>
      <c r="J15" s="11">
        <f>+SUM('Ingresos Brutos:Otros'!J15)</f>
        <v>103.93180999999998</v>
      </c>
      <c r="K15" s="11">
        <f>+SUM('Ingresos Brutos:Otros'!K15)</f>
        <v>158.23698999999999</v>
      </c>
      <c r="L15" s="11">
        <f>+SUM('Ingresos Brutos:Otros'!L15)</f>
        <v>204.66298999999998</v>
      </c>
      <c r="M15" s="11">
        <f>+SUM('Ingresos Brutos:Otros'!M15)</f>
        <v>248.44</v>
      </c>
      <c r="N15" s="11">
        <f>+SUM('Ingresos Brutos:Otros'!N15)</f>
        <v>267.84521000000001</v>
      </c>
      <c r="O15" s="11">
        <f>+SUM('Ingresos Brutos:Otros'!O15)</f>
        <v>286.12475000000001</v>
      </c>
      <c r="P15" s="11">
        <f>+SUM('Ingresos Brutos:Otros'!P15)</f>
        <v>298.43398999999999</v>
      </c>
      <c r="Q15" s="11">
        <f>+SUM('Ingresos Brutos:Otros'!Q15)</f>
        <v>302.73927000000003</v>
      </c>
      <c r="R15" s="11">
        <f>+SUM('Ingresos Brutos:Otros'!R15)</f>
        <v>283.91192000000001</v>
      </c>
      <c r="S15" s="11">
        <f>+SUM('Ingresos Brutos:Otros'!S15)</f>
        <v>261.91649999999998</v>
      </c>
      <c r="T15" s="11">
        <f>+SUM('Ingresos Brutos:Otros'!T15)</f>
        <v>259.10006999999996</v>
      </c>
      <c r="U15" s="11">
        <f>+SUM('Ingresos Brutos:Otros'!U15)</f>
        <v>248.36472000000001</v>
      </c>
      <c r="V15" s="11">
        <f>+SUM('Ingresos Brutos:Otros'!V15)</f>
        <v>328.57482999999996</v>
      </c>
      <c r="W15" s="11">
        <f>+SUM('Ingresos Brutos:Otros'!W15)</f>
        <v>421.82776999999999</v>
      </c>
      <c r="X15" s="11">
        <f>+SUM('Ingresos Brutos:Otros'!X15)</f>
        <v>511.72498999999999</v>
      </c>
      <c r="Y15" s="11">
        <f>+SUM('Ingresos Brutos:Otros'!Y15)</f>
        <v>622.75851999999998</v>
      </c>
      <c r="Z15" s="11">
        <f>+SUM('Ingresos Brutos:Otros'!Z15)</f>
        <v>804.87595000000022</v>
      </c>
      <c r="AA15" s="11">
        <f>+SUM('Ingresos Brutos:Otros'!AA15)</f>
        <v>955.67999999999984</v>
      </c>
      <c r="AB15" s="11">
        <f>+SUM('Ingresos Brutos:Otros'!AB15)</f>
        <v>1054.9199999999998</v>
      </c>
      <c r="AC15" s="11">
        <f>+SUM('Ingresos Brutos:Otros'!AC15)</f>
        <v>1383.3600000000001</v>
      </c>
      <c r="AD15" s="11">
        <f>+SUM('Ingresos Brutos:Otros'!AD15)</f>
        <v>1954.3899999999999</v>
      </c>
      <c r="AE15" s="11">
        <f>+SUM('Ingresos Brutos:Otros'!AE15)</f>
        <v>2834.66</v>
      </c>
      <c r="AF15" s="11">
        <f>+SUM('Ingresos Brutos:Otros'!AF15)</f>
        <v>3935.3199999999997</v>
      </c>
      <c r="AG15" s="11">
        <f>+SUM('Ingresos Brutos:Otros'!AG15)</f>
        <v>6258.85</v>
      </c>
      <c r="AH15" s="11">
        <f>+SUM('Ingresos Brutos:Otros'!AH15)</f>
        <v>7708.6429256800002</v>
      </c>
      <c r="AI15" s="11">
        <f>+SUM('Ingresos Brutos:Otros'!AI15)</f>
        <v>10400.48</v>
      </c>
      <c r="AJ15" s="11">
        <f>+SUM('Ingresos Brutos:Otros'!AJ15)</f>
        <v>14545.620000000003</v>
      </c>
      <c r="AK15" s="11">
        <f>+SUM('Ingresos Brutos:Otros'!AK15)</f>
        <v>18853.03</v>
      </c>
      <c r="AL15" s="11">
        <f>+SUM('Ingresos Brutos:Otros'!AL15)</f>
        <v>27240.449999999997</v>
      </c>
      <c r="AM15" s="11">
        <f>+SUM('Ingresos Brutos:Otros'!AM15)</f>
        <v>35737.380000000005</v>
      </c>
      <c r="AN15" s="11">
        <f>+SUM('Ingresos Brutos:Otros'!AN15)</f>
        <v>62214.78</v>
      </c>
      <c r="AO15" s="11">
        <f>+SUM('Ingresos Brutos:Otros'!AO15)</f>
        <v>99282.18</v>
      </c>
      <c r="AP15" s="11">
        <f>+SUM('Ingresos Brutos:Otros'!AP15)</f>
        <v>212624.94</v>
      </c>
      <c r="AQ15" s="11">
        <f>+SUM('Ingresos Brutos:Otros'!AQ15)</f>
        <v>619905.36</v>
      </c>
    </row>
    <row r="16" spans="1:43" s="9" customFormat="1" ht="18" customHeight="1" x14ac:dyDescent="0.2">
      <c r="B16" s="10" t="s">
        <v>18</v>
      </c>
      <c r="C16" s="11">
        <f>+SUM('Ingresos Brutos:Otros'!C16)</f>
        <v>15.142219999999998</v>
      </c>
      <c r="D16" s="11">
        <f>+SUM('Ingresos Brutos:Otros'!D16)</f>
        <v>12.32916</v>
      </c>
      <c r="E16" s="11">
        <f>+SUM('Ingresos Brutos:Otros'!E16)</f>
        <v>17.588920000000002</v>
      </c>
      <c r="F16" s="11">
        <f>+SUM('Ingresos Brutos:Otros'!F16)</f>
        <v>14.27544</v>
      </c>
      <c r="G16" s="11">
        <f>+SUM('Ingresos Brutos:Otros'!G16)</f>
        <v>11.80109</v>
      </c>
      <c r="H16" s="11">
        <f>+SUM('Ingresos Brutos:Otros'!H16)</f>
        <v>9.0045699999999993</v>
      </c>
      <c r="I16" s="11">
        <f>+SUM('Ingresos Brutos:Otros'!I16)</f>
        <v>13.269360000000001</v>
      </c>
      <c r="J16" s="11">
        <f>+SUM('Ingresos Brutos:Otros'!J16)</f>
        <v>17.21031</v>
      </c>
      <c r="K16" s="11">
        <f>+SUM('Ingresos Brutos:Otros'!K16)</f>
        <v>22.554499999999997</v>
      </c>
      <c r="L16" s="11">
        <f>+SUM('Ingresos Brutos:Otros'!L16)</f>
        <v>26.969999999999995</v>
      </c>
      <c r="M16" s="11">
        <f>+SUM('Ingresos Brutos:Otros'!M16)</f>
        <v>27.355999999999998</v>
      </c>
      <c r="N16" s="11">
        <f>+SUM('Ingresos Brutos:Otros'!N16)</f>
        <v>20.00742</v>
      </c>
      <c r="O16" s="11">
        <f>+SUM('Ingresos Brutos:Otros'!O16)</f>
        <v>22.573399999999999</v>
      </c>
      <c r="P16" s="11">
        <f>+SUM('Ingresos Brutos:Otros'!P16)</f>
        <v>27.911890000000003</v>
      </c>
      <c r="Q16" s="11">
        <f>+SUM('Ingresos Brutos:Otros'!Q16)</f>
        <v>30.800600000000003</v>
      </c>
      <c r="R16" s="11">
        <f>+SUM('Ingresos Brutos:Otros'!R16)</f>
        <v>26.274040000000003</v>
      </c>
      <c r="S16" s="11">
        <f>+SUM('Ingresos Brutos:Otros'!S16)</f>
        <v>24.366949999999999</v>
      </c>
      <c r="T16" s="11">
        <f>+SUM('Ingresos Brutos:Otros'!T16)</f>
        <v>21.63044</v>
      </c>
      <c r="U16" s="11">
        <f>+SUM('Ingresos Brutos:Otros'!U16)</f>
        <v>22.163229999999999</v>
      </c>
      <c r="V16" s="11">
        <f>+SUM('Ingresos Brutos:Otros'!V16)</f>
        <v>33.070169999999997</v>
      </c>
      <c r="W16" s="11">
        <f>+SUM('Ingresos Brutos:Otros'!W16)</f>
        <v>43.027550000000005</v>
      </c>
      <c r="X16" s="11">
        <f>+SUM('Ingresos Brutos:Otros'!X16)</f>
        <v>65.998009999999994</v>
      </c>
      <c r="Y16" s="11">
        <f>+SUM('Ingresos Brutos:Otros'!Y16)</f>
        <v>84.613820000000004</v>
      </c>
      <c r="Z16" s="11">
        <f>+SUM('Ingresos Brutos:Otros'!Z16)</f>
        <v>124.2302</v>
      </c>
      <c r="AA16" s="11">
        <f>+SUM('Ingresos Brutos:Otros'!AA16)</f>
        <v>162.66415000000001</v>
      </c>
      <c r="AB16" s="11">
        <f>+SUM('Ingresos Brutos:Otros'!AB16)</f>
        <v>175.26729999999998</v>
      </c>
      <c r="AC16" s="11">
        <f>+SUM('Ingresos Brutos:Otros'!AC16)</f>
        <v>234.25069000000002</v>
      </c>
      <c r="AD16" s="11">
        <f>+SUM('Ingresos Brutos:Otros'!AD16)</f>
        <v>360.76805999999999</v>
      </c>
      <c r="AE16" s="11">
        <f>+SUM('Ingresos Brutos:Otros'!AE16)</f>
        <v>438.90154999999999</v>
      </c>
      <c r="AF16" s="11">
        <f>+SUM('Ingresos Brutos:Otros'!AF16)</f>
        <v>617.00194999999997</v>
      </c>
      <c r="AG16" s="11">
        <f>+SUM('Ingresos Brutos:Otros'!AG16)</f>
        <v>868.35450000000014</v>
      </c>
      <c r="AH16" s="11">
        <f>+SUM('Ingresos Brutos:Otros'!AH16)</f>
        <v>1252.6207215899999</v>
      </c>
      <c r="AI16" s="11">
        <f>+SUM('Ingresos Brutos:Otros'!AI16)</f>
        <v>1559.0068123000003</v>
      </c>
      <c r="AJ16" s="11">
        <f>+SUM('Ingresos Brutos:Otros'!AJ16)</f>
        <v>2230.9923390099993</v>
      </c>
      <c r="AK16" s="11">
        <f>+SUM('Ingresos Brutos:Otros'!AK16)</f>
        <v>2879.7541687500006</v>
      </c>
      <c r="AL16" s="11">
        <f>+SUM('Ingresos Brutos:Otros'!AL16)</f>
        <v>3747.5431120799999</v>
      </c>
      <c r="AM16" s="11">
        <f>+SUM('Ingresos Brutos:Otros'!AM16)</f>
        <v>4888.945679460001</v>
      </c>
      <c r="AN16" s="11">
        <f>+SUM('Ingresos Brutos:Otros'!AN16)</f>
        <v>9660.9652799600008</v>
      </c>
      <c r="AO16" s="11">
        <f>+SUM('Ingresos Brutos:Otros'!AO16)</f>
        <v>19104.593173829999</v>
      </c>
      <c r="AP16" s="11">
        <f>+SUM('Ingresos Brutos:Otros'!AP16)</f>
        <v>42446.107557490002</v>
      </c>
      <c r="AQ16" s="11">
        <f>+SUM('Ingresos Brutos:Otros'!AQ16)</f>
        <v>104038.89121127001</v>
      </c>
    </row>
    <row r="17" spans="2:43" s="9" customFormat="1" ht="18" customHeight="1" x14ac:dyDescent="0.2">
      <c r="B17" s="10" t="s">
        <v>19</v>
      </c>
      <c r="C17" s="11">
        <f>+SUM('Ingresos Brutos:Otros'!C17)</f>
        <v>23.50149</v>
      </c>
      <c r="D17" s="11">
        <f>+SUM('Ingresos Brutos:Otros'!D17)</f>
        <v>21.952069999999999</v>
      </c>
      <c r="E17" s="11">
        <f>+SUM('Ingresos Brutos:Otros'!E17)</f>
        <v>26.385159999999999</v>
      </c>
      <c r="F17" s="11">
        <f>+SUM('Ingresos Brutos:Otros'!F17)</f>
        <v>29.193519999999999</v>
      </c>
      <c r="G17" s="11">
        <f>+SUM('Ingresos Brutos:Otros'!G17)</f>
        <v>23.03302</v>
      </c>
      <c r="H17" s="11">
        <f>+SUM('Ingresos Brutos:Otros'!H17)</f>
        <v>22.6</v>
      </c>
      <c r="I17" s="11">
        <f>+SUM('Ingresos Brutos:Otros'!I17)</f>
        <v>24.435499999999998</v>
      </c>
      <c r="J17" s="11">
        <f>+SUM('Ingresos Brutos:Otros'!J17)</f>
        <v>29.091299999999997</v>
      </c>
      <c r="K17" s="11">
        <f>+SUM('Ingresos Brutos:Otros'!K17)</f>
        <v>44.163000000000004</v>
      </c>
      <c r="L17" s="11">
        <f>+SUM('Ingresos Brutos:Otros'!L17)</f>
        <v>50.374899999999997</v>
      </c>
      <c r="M17" s="11">
        <f>+SUM('Ingresos Brutos:Otros'!M17)</f>
        <v>49.807680000000005</v>
      </c>
      <c r="N17" s="11">
        <f>+SUM('Ingresos Brutos:Otros'!N17)</f>
        <v>42.36786</v>
      </c>
      <c r="O17" s="11">
        <f>+SUM('Ingresos Brutos:Otros'!O17)</f>
        <v>47.018899999999995</v>
      </c>
      <c r="P17" s="11">
        <f>+SUM('Ingresos Brutos:Otros'!P17)</f>
        <v>54.386369999999992</v>
      </c>
      <c r="Q17" s="11">
        <f>+SUM('Ingresos Brutos:Otros'!Q17)</f>
        <v>57.336930000000002</v>
      </c>
      <c r="R17" s="11">
        <f>+SUM('Ingresos Brutos:Otros'!R17)</f>
        <v>58.54853</v>
      </c>
      <c r="S17" s="11">
        <f>+SUM('Ingresos Brutos:Otros'!S17)</f>
        <v>61.126980000000003</v>
      </c>
      <c r="T17" s="11">
        <f>+SUM('Ingresos Brutos:Otros'!T17)</f>
        <v>51.023830000000004</v>
      </c>
      <c r="U17" s="11">
        <f>+SUM('Ingresos Brutos:Otros'!U17)</f>
        <v>53.741280000000003</v>
      </c>
      <c r="V17" s="11">
        <f>+SUM('Ingresos Brutos:Otros'!V17)</f>
        <v>71.694690000000008</v>
      </c>
      <c r="W17" s="11">
        <f>+SUM('Ingresos Brutos:Otros'!W17)</f>
        <v>94.582310000000007</v>
      </c>
      <c r="X17" s="11">
        <f>+SUM('Ingresos Brutos:Otros'!X17)</f>
        <v>114.16999999999999</v>
      </c>
      <c r="Y17" s="11">
        <f>+SUM('Ingresos Brutos:Otros'!Y17)</f>
        <v>144.18379999999999</v>
      </c>
      <c r="Z17" s="11">
        <f>+SUM('Ingresos Brutos:Otros'!Z17)</f>
        <v>184.11</v>
      </c>
      <c r="AA17" s="11">
        <f>+SUM('Ingresos Brutos:Otros'!AA17)</f>
        <v>229.14118999999999</v>
      </c>
      <c r="AB17" s="11">
        <f>+SUM('Ingresos Brutos:Otros'!AB17)</f>
        <v>288.88</v>
      </c>
      <c r="AC17" s="11">
        <f>+SUM('Ingresos Brutos:Otros'!AC17)</f>
        <v>363.17</v>
      </c>
      <c r="AD17" s="11">
        <f>+SUM('Ingresos Brutos:Otros'!AD17)</f>
        <v>506.53999999999996</v>
      </c>
      <c r="AE17" s="11">
        <f>+SUM('Ingresos Brutos:Otros'!AE17)</f>
        <v>629.30264000000011</v>
      </c>
      <c r="AF17" s="11">
        <f>+SUM('Ingresos Brutos:Otros'!AF17)</f>
        <v>951.14</v>
      </c>
      <c r="AG17" s="11">
        <f>+SUM('Ingresos Brutos:Otros'!AG17)</f>
        <v>1358.67</v>
      </c>
      <c r="AH17" s="11">
        <f>+SUM('Ingresos Brutos:Otros'!AH17)</f>
        <v>1872.7772339600001</v>
      </c>
      <c r="AI17" s="11">
        <f>+SUM('Ingresos Brutos:Otros'!AI17)</f>
        <v>2527.58474742</v>
      </c>
      <c r="AJ17" s="11">
        <f>+SUM('Ingresos Brutos:Otros'!AJ17)</f>
        <v>3685.1806431800005</v>
      </c>
      <c r="AK17" s="11">
        <f>+SUM('Ingresos Brutos:Otros'!AK17)</f>
        <v>4855.9996352899998</v>
      </c>
      <c r="AL17" s="11">
        <f>+SUM('Ingresos Brutos:Otros'!AL17)</f>
        <v>6369.65681313</v>
      </c>
      <c r="AM17" s="11">
        <f>+SUM('Ingresos Brutos:Otros'!AM17)</f>
        <v>7493.231569470001</v>
      </c>
      <c r="AN17" s="11">
        <f>+SUM('Ingresos Brutos:Otros'!AN17)</f>
        <v>15525.684903929998</v>
      </c>
      <c r="AO17" s="11">
        <f>+SUM('Ingresos Brutos:Otros'!AO17)</f>
        <v>28087.960580829997</v>
      </c>
      <c r="AP17" s="11">
        <f>+SUM('Ingresos Brutos:Otros'!AP17)</f>
        <v>67859.984950449987</v>
      </c>
      <c r="AQ17" s="11">
        <f>+SUM('Ingresos Brutos:Otros'!AQ17)</f>
        <v>189644.56345908</v>
      </c>
    </row>
    <row r="18" spans="2:43" s="9" customFormat="1" ht="18" customHeight="1" x14ac:dyDescent="0.2">
      <c r="B18" s="10" t="s">
        <v>20</v>
      </c>
      <c r="C18" s="11">
        <f>+SUM('Ingresos Brutos:Otros'!C18)</f>
        <v>25.985389999999999</v>
      </c>
      <c r="D18" s="11">
        <f>+SUM('Ingresos Brutos:Otros'!D18)</f>
        <v>33.938680000000005</v>
      </c>
      <c r="E18" s="11">
        <f>+SUM('Ingresos Brutos:Otros'!E18)</f>
        <v>42.6</v>
      </c>
      <c r="F18" s="11">
        <f>+SUM('Ingresos Brutos:Otros'!F18)</f>
        <v>53.000819999999997</v>
      </c>
      <c r="G18" s="11">
        <f>+SUM('Ingresos Brutos:Otros'!G18)</f>
        <v>39.965409999999999</v>
      </c>
      <c r="H18" s="11">
        <f>+SUM('Ingresos Brutos:Otros'!H18)</f>
        <v>22.330559999999998</v>
      </c>
      <c r="I18" s="11">
        <f>+SUM('Ingresos Brutos:Otros'!I18)</f>
        <v>45.80312</v>
      </c>
      <c r="J18" s="11">
        <f>+SUM('Ingresos Brutos:Otros'!J18)</f>
        <v>52.510799999999996</v>
      </c>
      <c r="K18" s="11">
        <f>+SUM('Ingresos Brutos:Otros'!K18)</f>
        <v>70.031000000000006</v>
      </c>
      <c r="L18" s="11">
        <f>+SUM('Ingresos Brutos:Otros'!L18)</f>
        <v>85.476980000000012</v>
      </c>
      <c r="M18" s="11">
        <f>+SUM('Ingresos Brutos:Otros'!M18)</f>
        <v>82.841210000000004</v>
      </c>
      <c r="N18" s="11">
        <f>+SUM('Ingresos Brutos:Otros'!N18)</f>
        <v>77.984710000000007</v>
      </c>
      <c r="O18" s="11">
        <f>+SUM('Ingresos Brutos:Otros'!O18)</f>
        <v>90.35714999999999</v>
      </c>
      <c r="P18" s="11">
        <f>+SUM('Ingresos Brutos:Otros'!P18)</f>
        <v>93.004000000000005</v>
      </c>
      <c r="Q18" s="11">
        <f>+SUM('Ingresos Brutos:Otros'!Q18)</f>
        <v>104.93391</v>
      </c>
      <c r="R18" s="11">
        <f>+SUM('Ingresos Brutos:Otros'!R18)</f>
        <v>96.677070000000001</v>
      </c>
      <c r="S18" s="11">
        <f>+SUM('Ingresos Brutos:Otros'!S18)</f>
        <v>91.353360000000009</v>
      </c>
      <c r="T18" s="11">
        <f>+SUM('Ingresos Brutos:Otros'!T18)</f>
        <v>81.348399999999998</v>
      </c>
      <c r="U18" s="11">
        <f>+SUM('Ingresos Brutos:Otros'!U18)</f>
        <v>99.39503999999998</v>
      </c>
      <c r="V18" s="11">
        <f>+SUM('Ingresos Brutos:Otros'!V18)</f>
        <v>146.78215999999998</v>
      </c>
      <c r="W18" s="11">
        <f>+SUM('Ingresos Brutos:Otros'!W18)</f>
        <v>173.75776999999997</v>
      </c>
      <c r="X18" s="11">
        <f>+SUM('Ingresos Brutos:Otros'!X18)</f>
        <v>226.34957</v>
      </c>
      <c r="Y18" s="11">
        <f>+SUM('Ingresos Brutos:Otros'!Y18)</f>
        <v>255.53693999999999</v>
      </c>
      <c r="Z18" s="11">
        <f>+SUM('Ingresos Brutos:Otros'!Z18)</f>
        <v>320.26293000000004</v>
      </c>
      <c r="AA18" s="11">
        <f>+SUM('Ingresos Brutos:Otros'!AA18)</f>
        <v>410.41133730249993</v>
      </c>
      <c r="AB18" s="11">
        <f>+SUM('Ingresos Brutos:Otros'!AB18)</f>
        <v>425.49417624</v>
      </c>
      <c r="AC18" s="11">
        <f>+SUM('Ingresos Brutos:Otros'!AC18)</f>
        <v>559.61026359999994</v>
      </c>
      <c r="AD18" s="11">
        <f>+SUM('Ingresos Brutos:Otros'!AD18)</f>
        <v>801.91980000000012</v>
      </c>
      <c r="AE18" s="11">
        <f>+SUM('Ingresos Brutos:Otros'!AE18)</f>
        <v>989.68648212000005</v>
      </c>
      <c r="AF18" s="11">
        <f>+SUM('Ingresos Brutos:Otros'!AF18)</f>
        <v>1379.56474607</v>
      </c>
      <c r="AG18" s="11">
        <f>+SUM('Ingresos Brutos:Otros'!AG18)</f>
        <v>1855.7722256300003</v>
      </c>
      <c r="AH18" s="11">
        <f>+SUM('Ingresos Brutos:Otros'!AH18)</f>
        <v>2441.1247983500002</v>
      </c>
      <c r="AI18" s="11">
        <f>+SUM('Ingresos Brutos:Otros'!AI18)</f>
        <v>3830.2220736200002</v>
      </c>
      <c r="AJ18" s="11">
        <f>+SUM('Ingresos Brutos:Otros'!AJ18)</f>
        <v>5365.10336388</v>
      </c>
      <c r="AK18" s="11">
        <f>+SUM('Ingresos Brutos:Otros'!AK18)</f>
        <v>7215.4961458599992</v>
      </c>
      <c r="AL18" s="11">
        <f>+SUM('Ingresos Brutos:Otros'!AL18)</f>
        <v>10387.516316449999</v>
      </c>
      <c r="AM18" s="11">
        <f>+SUM('Ingresos Brutos:Otros'!AM18)</f>
        <v>14222.86577263174</v>
      </c>
      <c r="AN18" s="11">
        <f>+SUM('Ingresos Brutos:Otros'!AN18)</f>
        <v>24720.59</v>
      </c>
      <c r="AO18" s="11">
        <f>+SUM('Ingresos Brutos:Otros'!AO18)</f>
        <v>46250.409271925215</v>
      </c>
      <c r="AP18" s="11">
        <f>+SUM('Ingresos Brutos:Otros'!AP18)</f>
        <v>97860.453584728399</v>
      </c>
      <c r="AQ18" s="11">
        <f>+SUM('Ingresos Brutos:Otros'!AQ18)</f>
        <v>0</v>
      </c>
    </row>
    <row r="19" spans="2:43" s="9" customFormat="1" ht="18" customHeight="1" x14ac:dyDescent="0.2">
      <c r="B19" s="10" t="s">
        <v>21</v>
      </c>
      <c r="C19" s="11">
        <f>+SUM('Ingresos Brutos:Otros'!C19)</f>
        <v>5.6843000000000004</v>
      </c>
      <c r="D19" s="11">
        <f>+SUM('Ingresos Brutos:Otros'!D19)</f>
        <v>9.2461000000000002</v>
      </c>
      <c r="E19" s="11">
        <f>+SUM('Ingresos Brutos:Otros'!E19)</f>
        <v>13.926919999999997</v>
      </c>
      <c r="F19" s="11">
        <f>+SUM('Ingresos Brutos:Otros'!F19)</f>
        <v>13.29781</v>
      </c>
      <c r="G19" s="11">
        <f>+SUM('Ingresos Brutos:Otros'!G19)</f>
        <v>8.3657499999999985</v>
      </c>
      <c r="H19" s="11">
        <f>+SUM('Ingresos Brutos:Otros'!H19)</f>
        <v>6.4341699999999991</v>
      </c>
      <c r="I19" s="11">
        <f>+SUM('Ingresos Brutos:Otros'!I19)</f>
        <v>7.7444299999999995</v>
      </c>
      <c r="J19" s="11">
        <f>+SUM('Ingresos Brutos:Otros'!J19)</f>
        <v>10.19389</v>
      </c>
      <c r="K19" s="11">
        <f>+SUM('Ingresos Brutos:Otros'!K19)</f>
        <v>18.434100000000001</v>
      </c>
      <c r="L19" s="11">
        <f>+SUM('Ingresos Brutos:Otros'!L19)</f>
        <v>24.052249999999997</v>
      </c>
      <c r="M19" s="11">
        <f>+SUM('Ingresos Brutos:Otros'!M19)</f>
        <v>23.276399999999999</v>
      </c>
      <c r="N19" s="11">
        <f>+SUM('Ingresos Brutos:Otros'!N19)</f>
        <v>16.01745</v>
      </c>
      <c r="O19" s="11">
        <f>+SUM('Ingresos Brutos:Otros'!O19)</f>
        <v>27.142599999999998</v>
      </c>
      <c r="P19" s="11">
        <f>+SUM('Ingresos Brutos:Otros'!P19)</f>
        <v>23.634179999999997</v>
      </c>
      <c r="Q19" s="11">
        <f>+SUM('Ingresos Brutos:Otros'!Q19)</f>
        <v>22.119010000000003</v>
      </c>
      <c r="R19" s="11">
        <f>+SUM('Ingresos Brutos:Otros'!R19)</f>
        <v>23.753739999999997</v>
      </c>
      <c r="S19" s="11">
        <f>+SUM('Ingresos Brutos:Otros'!S19)</f>
        <v>23.520040000000002</v>
      </c>
      <c r="T19" s="11">
        <f>+SUM('Ingresos Brutos:Otros'!T19)</f>
        <v>22.710620000000002</v>
      </c>
      <c r="U19" s="11">
        <f>+SUM('Ingresos Brutos:Otros'!U19)</f>
        <v>20.741329999999998</v>
      </c>
      <c r="V19" s="11">
        <f>+SUM('Ingresos Brutos:Otros'!V19)</f>
        <v>35.477440000000001</v>
      </c>
      <c r="W19" s="11">
        <f>+SUM('Ingresos Brutos:Otros'!W19)</f>
        <v>44.22616</v>
      </c>
      <c r="X19" s="11">
        <f>+SUM('Ingresos Brutos:Otros'!X19)</f>
        <v>60.657730000000001</v>
      </c>
      <c r="Y19" s="11">
        <f>+SUM('Ingresos Brutos:Otros'!Y19)</f>
        <v>79.270510000000002</v>
      </c>
      <c r="Z19" s="11">
        <f>+SUM('Ingresos Brutos:Otros'!Z19)</f>
        <v>98.402699999999996</v>
      </c>
      <c r="AA19" s="11">
        <f>+SUM('Ingresos Brutos:Otros'!AA19)</f>
        <v>122.01074000000001</v>
      </c>
      <c r="AB19" s="11">
        <f>+SUM('Ingresos Brutos:Otros'!AB19)</f>
        <v>130.47550999999999</v>
      </c>
      <c r="AC19" s="11">
        <f>+SUM('Ingresos Brutos:Otros'!AC19)</f>
        <v>161.89999999999998</v>
      </c>
      <c r="AD19" s="11">
        <f>+SUM('Ingresos Brutos:Otros'!AD19)</f>
        <v>223.60332999999997</v>
      </c>
      <c r="AE19" s="11">
        <f>+SUM('Ingresos Brutos:Otros'!AE19)</f>
        <v>311.37531999999999</v>
      </c>
      <c r="AF19" s="11">
        <f>+SUM('Ingresos Brutos:Otros'!AF19)</f>
        <v>408.84499999999997</v>
      </c>
      <c r="AG19" s="11">
        <f>+SUM('Ingresos Brutos:Otros'!AG19)</f>
        <v>602.05999999999995</v>
      </c>
      <c r="AH19" s="11">
        <f>+SUM('Ingresos Brutos:Otros'!AH19)</f>
        <v>925.07879656999989</v>
      </c>
      <c r="AI19" s="11">
        <f>+SUM('Ingresos Brutos:Otros'!AI19)</f>
        <v>1240.0137843100001</v>
      </c>
      <c r="AJ19" s="11">
        <f>+SUM('Ingresos Brutos:Otros'!AJ19)</f>
        <v>1613.8304321999999</v>
      </c>
      <c r="AK19" s="11">
        <f>+SUM('Ingresos Brutos:Otros'!AK19)</f>
        <v>2267.6563319700003</v>
      </c>
      <c r="AL19" s="11">
        <f>+SUM('Ingresos Brutos:Otros'!AL19)</f>
        <v>2934.2862434700005</v>
      </c>
      <c r="AM19" s="11">
        <f>+SUM('Ingresos Brutos:Otros'!AM19)</f>
        <v>3550.7531892299999</v>
      </c>
      <c r="AN19" s="11">
        <f>+SUM('Ingresos Brutos:Otros'!AN19)</f>
        <v>7378.6248627699988</v>
      </c>
      <c r="AO19" s="11">
        <f>+SUM('Ingresos Brutos:Otros'!AO19)</f>
        <v>13755.933265</v>
      </c>
      <c r="AP19" s="11">
        <f>+SUM('Ingresos Brutos:Otros'!AP19)</f>
        <v>30848.70338807</v>
      </c>
      <c r="AQ19" s="11">
        <f>+SUM('Ingresos Brutos:Otros'!AQ19)</f>
        <v>99814.328296219988</v>
      </c>
    </row>
    <row r="20" spans="2:43" s="9" customFormat="1" ht="18" customHeight="1" x14ac:dyDescent="0.2">
      <c r="B20" s="10" t="s">
        <v>22</v>
      </c>
      <c r="C20" s="11">
        <f>+SUM('Ingresos Brutos:Otros'!C20)</f>
        <v>99.379770000000008</v>
      </c>
      <c r="D20" s="11">
        <f>+SUM('Ingresos Brutos:Otros'!D20)</f>
        <v>127.55185999999999</v>
      </c>
      <c r="E20" s="11">
        <f>+SUM('Ingresos Brutos:Otros'!E20)</f>
        <v>172.56818000000001</v>
      </c>
      <c r="F20" s="11">
        <f>+SUM('Ingresos Brutos:Otros'!F20)</f>
        <v>156.01783</v>
      </c>
      <c r="G20" s="11">
        <f>+SUM('Ingresos Brutos:Otros'!G20)</f>
        <v>129.63884999999999</v>
      </c>
      <c r="H20" s="11">
        <f>+SUM('Ingresos Brutos:Otros'!H20)</f>
        <v>107.60002000000001</v>
      </c>
      <c r="I20" s="11">
        <f>+SUM('Ingresos Brutos:Otros'!I20)</f>
        <v>117.64267000000001</v>
      </c>
      <c r="J20" s="11">
        <f>+SUM('Ingresos Brutos:Otros'!J20)</f>
        <v>177.79999999999998</v>
      </c>
      <c r="K20" s="11">
        <f>+SUM('Ingresos Brutos:Otros'!K20)</f>
        <v>287.06119999999999</v>
      </c>
      <c r="L20" s="11">
        <f>+SUM('Ingresos Brutos:Otros'!L20)</f>
        <v>353.40898000000004</v>
      </c>
      <c r="M20" s="11">
        <f>+SUM('Ingresos Brutos:Otros'!M20)</f>
        <v>427.49925000000007</v>
      </c>
      <c r="N20" s="11">
        <f>+SUM('Ingresos Brutos:Otros'!N20)</f>
        <v>327.18151</v>
      </c>
      <c r="O20" s="11">
        <f>+SUM('Ingresos Brutos:Otros'!O20)</f>
        <v>323.56998999999996</v>
      </c>
      <c r="P20" s="11">
        <f>+SUM('Ingresos Brutos:Otros'!P20)</f>
        <v>375.56</v>
      </c>
      <c r="Q20" s="11">
        <f>+SUM('Ingresos Brutos:Otros'!Q20)</f>
        <v>397.34661</v>
      </c>
      <c r="R20" s="11">
        <f>+SUM('Ingresos Brutos:Otros'!R20)</f>
        <v>393.86076000000003</v>
      </c>
      <c r="S20" s="11">
        <f>+SUM('Ingresos Brutos:Otros'!S20)</f>
        <v>352.11829999999998</v>
      </c>
      <c r="T20" s="11">
        <f>+SUM('Ingresos Brutos:Otros'!T20)</f>
        <v>357.45472000000001</v>
      </c>
      <c r="U20" s="11">
        <f>+SUM('Ingresos Brutos:Otros'!U20)</f>
        <v>325.55</v>
      </c>
      <c r="V20" s="11">
        <f>+SUM('Ingresos Brutos:Otros'!V20)</f>
        <v>489.18623000000002</v>
      </c>
      <c r="W20" s="11">
        <f>+SUM('Ingresos Brutos:Otros'!W20)</f>
        <v>592.52255000000014</v>
      </c>
      <c r="X20" s="11">
        <f>+SUM('Ingresos Brutos:Otros'!X20)</f>
        <v>756.49714999999992</v>
      </c>
      <c r="Y20" s="11">
        <f>+SUM('Ingresos Brutos:Otros'!Y20)</f>
        <v>994.15</v>
      </c>
      <c r="Z20" s="11">
        <f>+SUM('Ingresos Brutos:Otros'!Z20)</f>
        <v>1183.3900000000001</v>
      </c>
      <c r="AA20" s="11">
        <f>+SUM('Ingresos Brutos:Otros'!AA20)</f>
        <v>1517.09177</v>
      </c>
      <c r="AB20" s="11">
        <f>+SUM('Ingresos Brutos:Otros'!AB20)</f>
        <v>1588.7300000000002</v>
      </c>
      <c r="AC20" s="11">
        <f>+SUM('Ingresos Brutos:Otros'!AC20)</f>
        <v>1968.8</v>
      </c>
      <c r="AD20" s="11">
        <f>+SUM('Ingresos Brutos:Otros'!AD20)</f>
        <v>2912.32</v>
      </c>
      <c r="AE20" s="11">
        <f>+SUM('Ingresos Brutos:Otros'!AE20)</f>
        <v>4555.4800000000005</v>
      </c>
      <c r="AF20" s="11">
        <f>+SUM('Ingresos Brutos:Otros'!AF20)</f>
        <v>6957.9400000000005</v>
      </c>
      <c r="AG20" s="11">
        <f>+SUM('Ingresos Brutos:Otros'!AG20)</f>
        <v>9763.42</v>
      </c>
      <c r="AH20" s="11">
        <f>+SUM('Ingresos Brutos:Otros'!AH20)</f>
        <v>12396.690000000002</v>
      </c>
      <c r="AI20" s="11">
        <f>+SUM('Ingresos Brutos:Otros'!AI20)</f>
        <v>16498.522972999999</v>
      </c>
      <c r="AJ20" s="11">
        <f>+SUM('Ingresos Brutos:Otros'!AJ20)</f>
        <v>22336.309999999998</v>
      </c>
      <c r="AK20" s="11">
        <f>+SUM('Ingresos Brutos:Otros'!AK20)</f>
        <v>28824.45012926</v>
      </c>
      <c r="AL20" s="11">
        <f>+SUM('Ingresos Brutos:Otros'!AL20)</f>
        <v>39180.930000000008</v>
      </c>
      <c r="AM20" s="11">
        <f>+SUM('Ingresos Brutos:Otros'!AM20)</f>
        <v>48202.409999999989</v>
      </c>
      <c r="AN20" s="11">
        <f>+SUM('Ingresos Brutos:Otros'!AN20)</f>
        <v>78459.48</v>
      </c>
      <c r="AO20" s="11">
        <f>+SUM('Ingresos Brutos:Otros'!AO20)</f>
        <v>140711.60181135999</v>
      </c>
      <c r="AP20" s="11">
        <f>+SUM('Ingresos Brutos:Otros'!AP20)</f>
        <v>341720.85000000009</v>
      </c>
      <c r="AQ20" s="11">
        <f>+SUM('Ingresos Brutos:Otros'!AQ20)</f>
        <v>987888.99757527967</v>
      </c>
    </row>
    <row r="21" spans="2:43" s="9" customFormat="1" ht="18" customHeight="1" x14ac:dyDescent="0.2">
      <c r="B21" s="10" t="s">
        <v>23</v>
      </c>
      <c r="C21" s="11">
        <f>+SUM('Ingresos Brutos:Otros'!C21)</f>
        <v>33.532620000000009</v>
      </c>
      <c r="D21" s="11">
        <f>+SUM('Ingresos Brutos:Otros'!D21)</f>
        <v>32.562199999999997</v>
      </c>
      <c r="E21" s="11">
        <f>+SUM('Ingresos Brutos:Otros'!E21)</f>
        <v>47.866930000000004</v>
      </c>
      <c r="F21" s="11">
        <f>+SUM('Ingresos Brutos:Otros'!F21)</f>
        <v>45.668420000000005</v>
      </c>
      <c r="G21" s="11">
        <f>+SUM('Ingresos Brutos:Otros'!G21)</f>
        <v>33.657850000000003</v>
      </c>
      <c r="H21" s="11">
        <f>+SUM('Ingresos Brutos:Otros'!H21)</f>
        <v>23.317</v>
      </c>
      <c r="I21" s="11">
        <f>+SUM('Ingresos Brutos:Otros'!I21)</f>
        <v>33.522199999999998</v>
      </c>
      <c r="J21" s="11">
        <f>+SUM('Ingresos Brutos:Otros'!J21)</f>
        <v>40.499880000000005</v>
      </c>
      <c r="K21" s="11">
        <f>+SUM('Ingresos Brutos:Otros'!K21)</f>
        <v>73.29379999999999</v>
      </c>
      <c r="L21" s="11">
        <f>+SUM('Ingresos Brutos:Otros'!L21)</f>
        <v>78.092799999999997</v>
      </c>
      <c r="M21" s="11">
        <f>+SUM('Ingresos Brutos:Otros'!M21)</f>
        <v>82.096400000000003</v>
      </c>
      <c r="N21" s="11">
        <f>+SUM('Ingresos Brutos:Otros'!N21)</f>
        <v>83.698300000000003</v>
      </c>
      <c r="O21" s="11">
        <f>+SUM('Ingresos Brutos:Otros'!O21)</f>
        <v>117.05010999999999</v>
      </c>
      <c r="P21" s="11">
        <f>+SUM('Ingresos Brutos:Otros'!P21)</f>
        <v>120.185</v>
      </c>
      <c r="Q21" s="11">
        <f>+SUM('Ingresos Brutos:Otros'!Q21)</f>
        <v>113.72937999999999</v>
      </c>
      <c r="R21" s="11">
        <f>+SUM('Ingresos Brutos:Otros'!R21)</f>
        <v>99.037669999999991</v>
      </c>
      <c r="S21" s="11">
        <f>+SUM('Ingresos Brutos:Otros'!S21)</f>
        <v>112.98204</v>
      </c>
      <c r="T21" s="11">
        <f>+SUM('Ingresos Brutos:Otros'!T21)</f>
        <v>107.13139999999999</v>
      </c>
      <c r="U21" s="11">
        <f>+SUM('Ingresos Brutos:Otros'!U21)</f>
        <v>149.91185999999999</v>
      </c>
      <c r="V21" s="11">
        <f>+SUM('Ingresos Brutos:Otros'!V21)</f>
        <v>166.56500000000003</v>
      </c>
      <c r="W21" s="11">
        <f>+SUM('Ingresos Brutos:Otros'!W21)</f>
        <v>208.68695</v>
      </c>
      <c r="X21" s="11">
        <f>+SUM('Ingresos Brutos:Otros'!X21)</f>
        <v>256.95000000000005</v>
      </c>
      <c r="Y21" s="11">
        <f>+SUM('Ingresos Brutos:Otros'!Y21)</f>
        <v>370.81403000000006</v>
      </c>
      <c r="Z21" s="11">
        <f>+SUM('Ingresos Brutos:Otros'!Z21)</f>
        <v>499.51000000000005</v>
      </c>
      <c r="AA21" s="11">
        <f>+SUM('Ingresos Brutos:Otros'!AA21)</f>
        <v>709.18000000000006</v>
      </c>
      <c r="AB21" s="11">
        <f>+SUM('Ingresos Brutos:Otros'!AB21)</f>
        <v>692.04</v>
      </c>
      <c r="AC21" s="11">
        <f>+SUM('Ingresos Brutos:Otros'!AC21)</f>
        <v>911.05000000000018</v>
      </c>
      <c r="AD21" s="11">
        <f>+SUM('Ingresos Brutos:Otros'!AD21)</f>
        <v>1308.135</v>
      </c>
      <c r="AE21" s="11">
        <f>+SUM('Ingresos Brutos:Otros'!AE21)</f>
        <v>1841.5889</v>
      </c>
      <c r="AF21" s="11">
        <f>+SUM('Ingresos Brutos:Otros'!AF21)</f>
        <v>2438.5313500000007</v>
      </c>
      <c r="AG21" s="11">
        <f>+SUM('Ingresos Brutos:Otros'!AG21)</f>
        <v>4494.0358000000006</v>
      </c>
      <c r="AH21" s="11">
        <f>+SUM('Ingresos Brutos:Otros'!AH21)</f>
        <v>6122.8186099099994</v>
      </c>
      <c r="AI21" s="11">
        <f>+SUM('Ingresos Brutos:Otros'!AI21)</f>
        <v>7684.3900000000012</v>
      </c>
      <c r="AJ21" s="11">
        <f>+SUM('Ingresos Brutos:Otros'!AJ21)</f>
        <v>9921.7200000000012</v>
      </c>
      <c r="AK21" s="11">
        <f>+SUM('Ingresos Brutos:Otros'!AK21)</f>
        <v>13258.396616860004</v>
      </c>
      <c r="AL21" s="11">
        <f>+SUM('Ingresos Brutos:Otros'!AL21)</f>
        <v>18933.488753410002</v>
      </c>
      <c r="AM21" s="11">
        <f>+SUM('Ingresos Brutos:Otros'!AM21)</f>
        <v>33735.241198540003</v>
      </c>
      <c r="AN21" s="11">
        <f>+SUM('Ingresos Brutos:Otros'!AN21)</f>
        <v>64519.67369648999</v>
      </c>
      <c r="AO21" s="11">
        <f>+SUM('Ingresos Brutos:Otros'!AO21)</f>
        <v>120452.88999999998</v>
      </c>
      <c r="AP21" s="11">
        <f>+SUM('Ingresos Brutos:Otros'!AP21)</f>
        <v>266311.97541207995</v>
      </c>
      <c r="AQ21" s="11">
        <f>+SUM('Ingresos Brutos:Otros'!AQ21)</f>
        <v>777299.91239418997</v>
      </c>
    </row>
    <row r="22" spans="2:43" s="9" customFormat="1" ht="18" customHeight="1" x14ac:dyDescent="0.2">
      <c r="B22" s="10" t="s">
        <v>24</v>
      </c>
      <c r="C22" s="11">
        <f>+SUM('Ingresos Brutos:Otros'!C22)</f>
        <v>25.244989999999998</v>
      </c>
      <c r="D22" s="11">
        <f>+SUM('Ingresos Brutos:Otros'!D22)</f>
        <v>30.553530000000002</v>
      </c>
      <c r="E22" s="11">
        <f>+SUM('Ingresos Brutos:Otros'!E22)</f>
        <v>39.482710000000004</v>
      </c>
      <c r="F22" s="11">
        <f>+SUM('Ingresos Brutos:Otros'!F22)</f>
        <v>42.497589999999995</v>
      </c>
      <c r="G22" s="11">
        <f>+SUM('Ingresos Brutos:Otros'!G22)</f>
        <v>31.655740000000002</v>
      </c>
      <c r="H22" s="11">
        <f>+SUM('Ingresos Brutos:Otros'!H22)</f>
        <v>26.302470000000003</v>
      </c>
      <c r="I22" s="11">
        <f>+SUM('Ingresos Brutos:Otros'!I22)</f>
        <v>34.352280000000007</v>
      </c>
      <c r="J22" s="11">
        <f>+SUM('Ingresos Brutos:Otros'!J22)</f>
        <v>51.523800000000001</v>
      </c>
      <c r="K22" s="11">
        <f>+SUM('Ingresos Brutos:Otros'!K22)</f>
        <v>82.049099999999996</v>
      </c>
      <c r="L22" s="11">
        <f>+SUM('Ingresos Brutos:Otros'!L22)</f>
        <v>94.362309999999994</v>
      </c>
      <c r="M22" s="11">
        <f>+SUM('Ingresos Brutos:Otros'!M22)</f>
        <v>116.01502000000001</v>
      </c>
      <c r="N22" s="11">
        <f>+SUM('Ingresos Brutos:Otros'!N22)</f>
        <v>127.24980000000001</v>
      </c>
      <c r="O22" s="11">
        <f>+SUM('Ingresos Brutos:Otros'!O22)</f>
        <v>132.70818</v>
      </c>
      <c r="P22" s="11">
        <f>+SUM('Ingresos Brutos:Otros'!P22)</f>
        <v>140.17699999999999</v>
      </c>
      <c r="Q22" s="11">
        <f>+SUM('Ingresos Brutos:Otros'!Q22)</f>
        <v>169.46520000000001</v>
      </c>
      <c r="R22" s="11">
        <f>+SUM('Ingresos Brutos:Otros'!R22)</f>
        <v>155.59971000000002</v>
      </c>
      <c r="S22" s="11">
        <f>+SUM('Ingresos Brutos:Otros'!S22)</f>
        <v>167.92038000000002</v>
      </c>
      <c r="T22" s="11">
        <f>+SUM('Ingresos Brutos:Otros'!T22)</f>
        <v>175.94557000000003</v>
      </c>
      <c r="U22" s="11">
        <f>+SUM('Ingresos Brutos:Otros'!U22)</f>
        <v>211.30477000000002</v>
      </c>
      <c r="V22" s="11">
        <f>+SUM('Ingresos Brutos:Otros'!V22)</f>
        <v>311.68652999999995</v>
      </c>
      <c r="W22" s="11">
        <f>+SUM('Ingresos Brutos:Otros'!W22)</f>
        <v>372.81117</v>
      </c>
      <c r="X22" s="11">
        <f>+SUM('Ingresos Brutos:Otros'!X22)</f>
        <v>473.78655000000003</v>
      </c>
      <c r="Y22" s="11">
        <f>+SUM('Ingresos Brutos:Otros'!Y22)</f>
        <v>610.30345999999997</v>
      </c>
      <c r="Z22" s="11">
        <f>+SUM('Ingresos Brutos:Otros'!Z22)</f>
        <v>786.53827999999999</v>
      </c>
      <c r="AA22" s="11">
        <f>+SUM('Ingresos Brutos:Otros'!AA22)</f>
        <v>978.64303000000007</v>
      </c>
      <c r="AB22" s="11">
        <f>+SUM('Ingresos Brutos:Otros'!AB22)</f>
        <v>984.97462200000007</v>
      </c>
      <c r="AC22" s="11">
        <f>+SUM('Ingresos Brutos:Otros'!AC22)</f>
        <v>1386.7610599999998</v>
      </c>
      <c r="AD22" s="11">
        <f>+SUM('Ingresos Brutos:Otros'!AD22)</f>
        <v>2004.42804</v>
      </c>
      <c r="AE22" s="11">
        <f>+SUM('Ingresos Brutos:Otros'!AE22)</f>
        <v>2596.4086899999998</v>
      </c>
      <c r="AF22" s="11">
        <f>+SUM('Ingresos Brutos:Otros'!AF22)</f>
        <v>3854.0540219999998</v>
      </c>
      <c r="AG22" s="11">
        <f>+SUM('Ingresos Brutos:Otros'!AG22)</f>
        <v>5943.0685199999998</v>
      </c>
      <c r="AH22" s="11">
        <f>+SUM('Ingresos Brutos:Otros'!AH22)</f>
        <v>7790.8397629999999</v>
      </c>
      <c r="AI22" s="11">
        <f>+SUM('Ingresos Brutos:Otros'!AI22)</f>
        <v>11047.021187</v>
      </c>
      <c r="AJ22" s="11">
        <f>+SUM('Ingresos Brutos:Otros'!AJ22)</f>
        <v>13426.22325805</v>
      </c>
      <c r="AK22" s="11">
        <f>+SUM('Ingresos Brutos:Otros'!AK22)</f>
        <v>23586.884797000002</v>
      </c>
      <c r="AL22" s="11">
        <f>+SUM('Ingresos Brutos:Otros'!AL22)</f>
        <v>37120.638811080004</v>
      </c>
      <c r="AM22" s="11">
        <f>+SUM('Ingresos Brutos:Otros'!AM22)</f>
        <v>37954.417553970001</v>
      </c>
      <c r="AN22" s="11">
        <f>+SUM('Ingresos Brutos:Otros'!AN22)</f>
        <v>68232.235719539996</v>
      </c>
      <c r="AO22" s="11">
        <f>+SUM('Ingresos Brutos:Otros'!AO22)</f>
        <v>125400.96728950001</v>
      </c>
      <c r="AP22" s="11">
        <f>+SUM('Ingresos Brutos:Otros'!AP22)</f>
        <v>316242</v>
      </c>
      <c r="AQ22" s="11">
        <f>+SUM('Ingresos Brutos:Otros'!AQ22)</f>
        <v>1151756.2999999998</v>
      </c>
    </row>
    <row r="23" spans="2:43" s="9" customFormat="1" ht="18" customHeight="1" x14ac:dyDescent="0.2">
      <c r="B23" s="10" t="s">
        <v>25</v>
      </c>
      <c r="C23" s="11">
        <f>+SUM('Ingresos Brutos:Otros'!C23)</f>
        <v>35.538819999999994</v>
      </c>
      <c r="D23" s="11">
        <f>+SUM('Ingresos Brutos:Otros'!D23)</f>
        <v>45.237030000000004</v>
      </c>
      <c r="E23" s="11">
        <f>+SUM('Ingresos Brutos:Otros'!E23)</f>
        <v>61.857800000000005</v>
      </c>
      <c r="F23" s="11">
        <f>+SUM('Ingresos Brutos:Otros'!F23)</f>
        <v>65.471530000000001</v>
      </c>
      <c r="G23" s="11">
        <f>+SUM('Ingresos Brutos:Otros'!G23)</f>
        <v>56.605699999999999</v>
      </c>
      <c r="H23" s="11">
        <f>+SUM('Ingresos Brutos:Otros'!H23)</f>
        <v>40.201650000000001</v>
      </c>
      <c r="I23" s="11">
        <f>+SUM('Ingresos Brutos:Otros'!I23)</f>
        <v>48.724580000000003</v>
      </c>
      <c r="J23" s="11">
        <f>+SUM('Ingresos Brutos:Otros'!J23)</f>
        <v>68.395599999999988</v>
      </c>
      <c r="K23" s="11">
        <f>+SUM('Ingresos Brutos:Otros'!K23)</f>
        <v>108.40100000000001</v>
      </c>
      <c r="L23" s="11">
        <f>+SUM('Ingresos Brutos:Otros'!L23)</f>
        <v>121.708</v>
      </c>
      <c r="M23" s="11">
        <f>+SUM('Ingresos Brutos:Otros'!M23)</f>
        <v>125.875</v>
      </c>
      <c r="N23" s="11">
        <f>+SUM('Ingresos Brutos:Otros'!N23)</f>
        <v>103.73600000000002</v>
      </c>
      <c r="O23" s="11">
        <f>+SUM('Ingresos Brutos:Otros'!O23)</f>
        <v>124.11999999999998</v>
      </c>
      <c r="P23" s="11">
        <f>+SUM('Ingresos Brutos:Otros'!P23)</f>
        <v>129.72076000000001</v>
      </c>
      <c r="Q23" s="11">
        <f>+SUM('Ingresos Brutos:Otros'!Q23)</f>
        <v>147.50260000000003</v>
      </c>
      <c r="R23" s="11">
        <f>+SUM('Ingresos Brutos:Otros'!R23)</f>
        <v>135.37715</v>
      </c>
      <c r="S23" s="11">
        <f>+SUM('Ingresos Brutos:Otros'!S23)</f>
        <v>142.84569999999999</v>
      </c>
      <c r="T23" s="11">
        <f>+SUM('Ingresos Brutos:Otros'!T23)</f>
        <v>126.25924999999999</v>
      </c>
      <c r="U23" s="11">
        <f>+SUM('Ingresos Brutos:Otros'!U23)</f>
        <v>129.33305999999999</v>
      </c>
      <c r="V23" s="11">
        <f>+SUM('Ingresos Brutos:Otros'!V23)</f>
        <v>186.79311000000001</v>
      </c>
      <c r="W23" s="11">
        <f>+SUM('Ingresos Brutos:Otros'!W23)</f>
        <v>229.357</v>
      </c>
      <c r="X23" s="11">
        <f>+SUM('Ingresos Brutos:Otros'!X23)</f>
        <v>301.33299999999997</v>
      </c>
      <c r="Y23" s="11">
        <f>+SUM('Ingresos Brutos:Otros'!Y23)</f>
        <v>393.92900000000003</v>
      </c>
      <c r="Z23" s="11">
        <f>+SUM('Ingresos Brutos:Otros'!Z23)</f>
        <v>472.37</v>
      </c>
      <c r="AA23" s="11">
        <f>+SUM('Ingresos Brutos:Otros'!AA23)</f>
        <v>584.62197000000003</v>
      </c>
      <c r="AB23" s="11">
        <f>+SUM('Ingresos Brutos:Otros'!AB23)</f>
        <v>662.36413999999991</v>
      </c>
      <c r="AC23" s="11">
        <f>+SUM('Ingresos Brutos:Otros'!AC23)</f>
        <v>849.31555000000003</v>
      </c>
      <c r="AD23" s="11">
        <f>+SUM('Ingresos Brutos:Otros'!AD23)</f>
        <v>1104.0189600000001</v>
      </c>
      <c r="AE23" s="11">
        <f>+SUM('Ingresos Brutos:Otros'!AE23)</f>
        <v>1468.4197900000001</v>
      </c>
      <c r="AF23" s="11">
        <f>+SUM('Ingresos Brutos:Otros'!AF23)</f>
        <v>2154.7252800000001</v>
      </c>
      <c r="AG23" s="11">
        <f>+SUM('Ingresos Brutos:Otros'!AG23)</f>
        <v>3297.6438400000002</v>
      </c>
      <c r="AH23" s="11">
        <f>+SUM('Ingresos Brutos:Otros'!AH23)</f>
        <v>4263.7131532800004</v>
      </c>
      <c r="AI23" s="11">
        <f>+SUM('Ingresos Brutos:Otros'!AI23)</f>
        <v>5914.7656950930004</v>
      </c>
      <c r="AJ23" s="11">
        <f>+SUM('Ingresos Brutos:Otros'!AJ23)</f>
        <v>7826.29541849</v>
      </c>
      <c r="AK23" s="11">
        <f>+SUM('Ingresos Brutos:Otros'!AK23)</f>
        <v>11282.53204043</v>
      </c>
      <c r="AL23" s="11">
        <f>+SUM('Ingresos Brutos:Otros'!AL23)</f>
        <v>15746.3669947</v>
      </c>
      <c r="AM23" s="11">
        <f>+SUM('Ingresos Brutos:Otros'!AM23)</f>
        <v>18433.997231999998</v>
      </c>
      <c r="AN23" s="11">
        <f>+SUM('Ingresos Brutos:Otros'!AN23)</f>
        <v>30009.787700999997</v>
      </c>
      <c r="AO23" s="11">
        <f>+SUM('Ingresos Brutos:Otros'!AO23)</f>
        <v>52775.142103000006</v>
      </c>
      <c r="AP23" s="11">
        <f>+SUM('Ingresos Brutos:Otros'!AP23)</f>
        <v>121157.009507</v>
      </c>
      <c r="AQ23" s="11">
        <f>+SUM('Ingresos Brutos:Otros'!AQ23)</f>
        <v>401601.56054999988</v>
      </c>
    </row>
    <row r="24" spans="2:43" s="9" customFormat="1" ht="18" customHeight="1" x14ac:dyDescent="0.2">
      <c r="B24" s="10" t="s">
        <v>26</v>
      </c>
      <c r="C24" s="11">
        <f>+SUM('Ingresos Brutos:Otros'!C24)</f>
        <v>55.696620000000003</v>
      </c>
      <c r="D24" s="11">
        <f>+SUM('Ingresos Brutos:Otros'!D24)</f>
        <v>68.310209999999998</v>
      </c>
      <c r="E24" s="11">
        <f>+SUM('Ingresos Brutos:Otros'!E24)</f>
        <v>83.486990000000006</v>
      </c>
      <c r="F24" s="11">
        <f>+SUM('Ingresos Brutos:Otros'!F24)</f>
        <v>65.588939999999994</v>
      </c>
      <c r="G24" s="11">
        <f>+SUM('Ingresos Brutos:Otros'!G24)</f>
        <v>46.439219999999999</v>
      </c>
      <c r="H24" s="11">
        <f>+SUM('Ingresos Brutos:Otros'!H24)</f>
        <v>27.045780000000004</v>
      </c>
      <c r="I24" s="11">
        <f>+SUM('Ingresos Brutos:Otros'!I24)</f>
        <v>40.079189999999997</v>
      </c>
      <c r="J24" s="11">
        <f>+SUM('Ingresos Brutos:Otros'!J24)</f>
        <v>47.367800000000003</v>
      </c>
      <c r="K24" s="11">
        <f>+SUM('Ingresos Brutos:Otros'!K24)</f>
        <v>71.13</v>
      </c>
      <c r="L24" s="11">
        <f>+SUM('Ingresos Brutos:Otros'!L24)</f>
        <v>88.623999999999995</v>
      </c>
      <c r="M24" s="11">
        <f>+SUM('Ingresos Brutos:Otros'!M24)</f>
        <v>103.54001</v>
      </c>
      <c r="N24" s="11">
        <f>+SUM('Ingresos Brutos:Otros'!N24)</f>
        <v>99.47202999999999</v>
      </c>
      <c r="O24" s="11">
        <f>+SUM('Ingresos Brutos:Otros'!O24)</f>
        <v>115.03159000000001</v>
      </c>
      <c r="P24" s="11">
        <f>+SUM('Ingresos Brutos:Otros'!P24)</f>
        <v>130.54302999999999</v>
      </c>
      <c r="Q24" s="11">
        <f>+SUM('Ingresos Brutos:Otros'!Q24)</f>
        <v>133.56012999999999</v>
      </c>
      <c r="R24" s="11">
        <f>+SUM('Ingresos Brutos:Otros'!R24)</f>
        <v>146.49434000000002</v>
      </c>
      <c r="S24" s="11">
        <f>+SUM('Ingresos Brutos:Otros'!S24)</f>
        <v>136.79693</v>
      </c>
      <c r="T24" s="11">
        <f>+SUM('Ingresos Brutos:Otros'!T24)</f>
        <v>120.73627</v>
      </c>
      <c r="U24" s="11">
        <f>+SUM('Ingresos Brutos:Otros'!U24)</f>
        <v>163.67373000000003</v>
      </c>
      <c r="V24" s="11">
        <f>+SUM('Ingresos Brutos:Otros'!V24)</f>
        <v>211.91541999999995</v>
      </c>
      <c r="W24" s="11">
        <f>+SUM('Ingresos Brutos:Otros'!W24)</f>
        <v>270.61940999999996</v>
      </c>
      <c r="X24" s="11">
        <f>+SUM('Ingresos Brutos:Otros'!X24)</f>
        <v>339.75970999999998</v>
      </c>
      <c r="Y24" s="11">
        <f>+SUM('Ingresos Brutos:Otros'!Y24)</f>
        <v>434.37530000000004</v>
      </c>
      <c r="Z24" s="11">
        <f>+SUM('Ingresos Brutos:Otros'!Z24)</f>
        <v>614.721</v>
      </c>
      <c r="AA24" s="11">
        <f>+SUM('Ingresos Brutos:Otros'!AA24)</f>
        <v>709.25600000000009</v>
      </c>
      <c r="AB24" s="11">
        <f>+SUM('Ingresos Brutos:Otros'!AB24)</f>
        <v>766.30125999999996</v>
      </c>
      <c r="AC24" s="11">
        <f>+SUM('Ingresos Brutos:Otros'!AC24)</f>
        <v>992.15907000000016</v>
      </c>
      <c r="AD24" s="11">
        <f>+SUM('Ingresos Brutos:Otros'!AD24)</f>
        <v>1397.14294</v>
      </c>
      <c r="AE24" s="11">
        <f>+SUM('Ingresos Brutos:Otros'!AE24)</f>
        <v>1686.3631700000001</v>
      </c>
      <c r="AF24" s="11">
        <f>+SUM('Ingresos Brutos:Otros'!AF24)</f>
        <v>2241.0047400000003</v>
      </c>
      <c r="AG24" s="11">
        <f>+SUM('Ingresos Brutos:Otros'!AG24)</f>
        <v>3210.76</v>
      </c>
      <c r="AH24" s="11">
        <f>+SUM('Ingresos Brutos:Otros'!AH24)</f>
        <v>4360.75</v>
      </c>
      <c r="AI24" s="11">
        <f>+SUM('Ingresos Brutos:Otros'!AI24)</f>
        <v>5961.82332064</v>
      </c>
      <c r="AJ24" s="11">
        <f>+SUM('Ingresos Brutos:Otros'!AJ24)</f>
        <v>8081.6832841400001</v>
      </c>
      <c r="AK24" s="11">
        <f>+SUM('Ingresos Brutos:Otros'!AK24)</f>
        <v>13491.672685630001</v>
      </c>
      <c r="AL24" s="11">
        <f>+SUM('Ingresos Brutos:Otros'!AL24)</f>
        <v>18211.951239220001</v>
      </c>
      <c r="AM24" s="11">
        <f>+SUM('Ingresos Brutos:Otros'!AM24)</f>
        <v>23345.681587820003</v>
      </c>
      <c r="AN24" s="11">
        <f>+SUM('Ingresos Brutos:Otros'!AN24)</f>
        <v>41633.486319749994</v>
      </c>
      <c r="AO24" s="11">
        <f>+SUM('Ingresos Brutos:Otros'!AO24)</f>
        <v>76033.800828969994</v>
      </c>
      <c r="AP24" s="11">
        <f>+SUM('Ingresos Brutos:Otros'!AP24)</f>
        <v>189198.11704922002</v>
      </c>
      <c r="AQ24" s="11">
        <f>+SUM('Ingresos Brutos:Otros'!AQ24)</f>
        <v>581927.66842400003</v>
      </c>
    </row>
    <row r="25" spans="2:43" s="9" customFormat="1" ht="18" customHeight="1" x14ac:dyDescent="0.2">
      <c r="B25" s="10" t="s">
        <v>27</v>
      </c>
      <c r="C25" s="11">
        <f>+SUM('Ingresos Brutos:Otros'!C25)</f>
        <v>21.000000000000004</v>
      </c>
      <c r="D25" s="11">
        <f>+SUM('Ingresos Brutos:Otros'!D25)</f>
        <v>28.01857</v>
      </c>
      <c r="E25" s="11">
        <f>+SUM('Ingresos Brutos:Otros'!E25)</f>
        <v>35.019779999999997</v>
      </c>
      <c r="F25" s="11">
        <f>+SUM('Ingresos Brutos:Otros'!F25)</f>
        <v>37.416890000000002</v>
      </c>
      <c r="G25" s="11">
        <f>+SUM('Ingresos Brutos:Otros'!G25)</f>
        <v>25.381660000000004</v>
      </c>
      <c r="H25" s="11">
        <f>+SUM('Ingresos Brutos:Otros'!H25)</f>
        <v>12.63822</v>
      </c>
      <c r="I25" s="11">
        <f>+SUM('Ingresos Brutos:Otros'!I25)</f>
        <v>21.176600000000001</v>
      </c>
      <c r="J25" s="11">
        <f>+SUM('Ingresos Brutos:Otros'!J25)</f>
        <v>34.8476</v>
      </c>
      <c r="K25" s="11">
        <f>+SUM('Ingresos Brutos:Otros'!K25)</f>
        <v>61.126000000000005</v>
      </c>
      <c r="L25" s="11">
        <f>+SUM('Ingresos Brutos:Otros'!L25)</f>
        <v>71.962899999999991</v>
      </c>
      <c r="M25" s="11">
        <f>+SUM('Ingresos Brutos:Otros'!M25)</f>
        <v>62.671930000000003</v>
      </c>
      <c r="N25" s="11">
        <f>+SUM('Ingresos Brutos:Otros'!N25)</f>
        <v>58.061209999999996</v>
      </c>
      <c r="O25" s="11">
        <f>+SUM('Ingresos Brutos:Otros'!O25)</f>
        <v>79.313579999999988</v>
      </c>
      <c r="P25" s="11">
        <f>+SUM('Ingresos Brutos:Otros'!P25)</f>
        <v>91.388999999999996</v>
      </c>
      <c r="Q25" s="11">
        <f>+SUM('Ingresos Brutos:Otros'!Q25)</f>
        <v>100.16825</v>
      </c>
      <c r="R25" s="11">
        <f>+SUM('Ingresos Brutos:Otros'!R25)</f>
        <v>91.72162999999999</v>
      </c>
      <c r="S25" s="11">
        <f>+SUM('Ingresos Brutos:Otros'!S25)</f>
        <v>89.822999999999993</v>
      </c>
      <c r="T25" s="11">
        <f>+SUM('Ingresos Brutos:Otros'!T25)</f>
        <v>85.960860000000011</v>
      </c>
      <c r="U25" s="11">
        <f>+SUM('Ingresos Brutos:Otros'!U25)</f>
        <v>66.655379999999994</v>
      </c>
      <c r="V25" s="11">
        <f>+SUM('Ingresos Brutos:Otros'!V25)</f>
        <v>103.32476</v>
      </c>
      <c r="W25" s="11">
        <f>+SUM('Ingresos Brutos:Otros'!W25)</f>
        <v>136.36103</v>
      </c>
      <c r="X25" s="11">
        <f>+SUM('Ingresos Brutos:Otros'!X25)</f>
        <v>183.47936999999999</v>
      </c>
      <c r="Y25" s="11">
        <f>+SUM('Ingresos Brutos:Otros'!Y25)</f>
        <v>229.92138</v>
      </c>
      <c r="Z25" s="11">
        <f>+SUM('Ingresos Brutos:Otros'!Z25)</f>
        <v>307.41048000000001</v>
      </c>
      <c r="AA25" s="11">
        <f>+SUM('Ingresos Brutos:Otros'!AA25)</f>
        <v>394.45182000000005</v>
      </c>
      <c r="AB25" s="11">
        <f>+SUM('Ingresos Brutos:Otros'!AB25)</f>
        <v>449.33300000000003</v>
      </c>
      <c r="AC25" s="11">
        <f>+SUM('Ingresos Brutos:Otros'!AC25)</f>
        <v>619.16269999999997</v>
      </c>
      <c r="AD25" s="11">
        <f>+SUM('Ingresos Brutos:Otros'!AD25)</f>
        <v>880.49</v>
      </c>
      <c r="AE25" s="11">
        <f>+SUM('Ingresos Brutos:Otros'!AE25)</f>
        <v>1168.2712999999999</v>
      </c>
      <c r="AF25" s="11">
        <f>+SUM('Ingresos Brutos:Otros'!AF25)</f>
        <v>1650.2381500000001</v>
      </c>
      <c r="AG25" s="11">
        <f>+SUM('Ingresos Brutos:Otros'!AG25)</f>
        <v>2050.6745099999998</v>
      </c>
      <c r="AH25" s="11">
        <f>+SUM('Ingresos Brutos:Otros'!AH25)</f>
        <v>2610.0525209999992</v>
      </c>
      <c r="AI25" s="11">
        <f>+SUM('Ingresos Brutos:Otros'!AI25)</f>
        <v>3326.8652379999999</v>
      </c>
      <c r="AJ25" s="11">
        <f>+SUM('Ingresos Brutos:Otros'!AJ25)</f>
        <v>4535.1268549999995</v>
      </c>
      <c r="AK25" s="11">
        <f>+SUM('Ingresos Brutos:Otros'!AK25)</f>
        <v>6006.6607108300004</v>
      </c>
      <c r="AL25" s="11">
        <f>+SUM('Ingresos Brutos:Otros'!AL25)</f>
        <v>8861.3623079299996</v>
      </c>
      <c r="AM25" s="11">
        <f>+SUM('Ingresos Brutos:Otros'!AM25)</f>
        <v>11135.553287230003</v>
      </c>
      <c r="AN25" s="11">
        <f>+SUM('Ingresos Brutos:Otros'!AN25)</f>
        <v>18986.600307180001</v>
      </c>
      <c r="AO25" s="11">
        <f>+SUM('Ingresos Brutos:Otros'!AO25)</f>
        <v>33446.12446082</v>
      </c>
      <c r="AP25" s="11">
        <f>+SUM('Ingresos Brutos:Otros'!AP25)</f>
        <v>77887.078760450022</v>
      </c>
      <c r="AQ25" s="11">
        <f>+SUM('Ingresos Brutos:Otros'!AQ25)</f>
        <v>213316.11326827991</v>
      </c>
    </row>
    <row r="26" spans="2:43" s="9" customFormat="1" ht="18" customHeight="1" x14ac:dyDescent="0.2">
      <c r="B26" s="10" t="s">
        <v>28</v>
      </c>
      <c r="C26" s="11">
        <f>+SUM('Ingresos Brutos:Otros'!C26)</f>
        <v>11.01036</v>
      </c>
      <c r="D26" s="11">
        <f>+SUM('Ingresos Brutos:Otros'!D26)</f>
        <v>22.655890000000003</v>
      </c>
      <c r="E26" s="11">
        <f>+SUM('Ingresos Brutos:Otros'!E26)</f>
        <v>26.984000000000002</v>
      </c>
      <c r="F26" s="11">
        <f>+SUM('Ingresos Brutos:Otros'!F26)</f>
        <v>32.951409999999996</v>
      </c>
      <c r="G26" s="11">
        <f>+SUM('Ingresos Brutos:Otros'!G26)</f>
        <v>24.556180000000001</v>
      </c>
      <c r="H26" s="11">
        <f>+SUM('Ingresos Brutos:Otros'!H26)</f>
        <v>25.151319999999998</v>
      </c>
      <c r="I26" s="11">
        <f>+SUM('Ingresos Brutos:Otros'!I26)</f>
        <v>28.584150000000005</v>
      </c>
      <c r="J26" s="11">
        <f>+SUM('Ingresos Brutos:Otros'!J26)</f>
        <v>39.891500000000001</v>
      </c>
      <c r="K26" s="11">
        <f>+SUM('Ingresos Brutos:Otros'!K26)</f>
        <v>53.55</v>
      </c>
      <c r="L26" s="11">
        <f>+SUM('Ingresos Brutos:Otros'!L26)</f>
        <v>65.6995</v>
      </c>
      <c r="M26" s="11">
        <f>+SUM('Ingresos Brutos:Otros'!M26)</f>
        <v>76.050000000000011</v>
      </c>
      <c r="N26" s="11">
        <f>+SUM('Ingresos Brutos:Otros'!N26)</f>
        <v>69.124399999999994</v>
      </c>
      <c r="O26" s="11">
        <f>+SUM('Ingresos Brutos:Otros'!O26)</f>
        <v>74.63</v>
      </c>
      <c r="P26" s="11">
        <f>+SUM('Ingresos Brutos:Otros'!P26)</f>
        <v>80.534519999999986</v>
      </c>
      <c r="Q26" s="11">
        <f>+SUM('Ingresos Brutos:Otros'!Q26)</f>
        <v>85.262659999999997</v>
      </c>
      <c r="R26" s="11">
        <f>+SUM('Ingresos Brutos:Otros'!R26)</f>
        <v>93.308689999999999</v>
      </c>
      <c r="S26" s="11">
        <f>+SUM('Ingresos Brutos:Otros'!S26)</f>
        <v>90.502290000000002</v>
      </c>
      <c r="T26" s="11">
        <f>+SUM('Ingresos Brutos:Otros'!T26)</f>
        <v>101.20443</v>
      </c>
      <c r="U26" s="11">
        <f>+SUM('Ingresos Brutos:Otros'!U26)</f>
        <v>106.25312</v>
      </c>
      <c r="V26" s="11">
        <f>+SUM('Ingresos Brutos:Otros'!V26)</f>
        <v>151.94436000000002</v>
      </c>
      <c r="W26" s="11">
        <f>+SUM('Ingresos Brutos:Otros'!W26)</f>
        <v>169.93074000000004</v>
      </c>
      <c r="X26" s="11">
        <f>+SUM('Ingresos Brutos:Otros'!X26)</f>
        <v>236.96860000000004</v>
      </c>
      <c r="Y26" s="11">
        <f>+SUM('Ingresos Brutos:Otros'!Y26)</f>
        <v>266.29102999999998</v>
      </c>
      <c r="Z26" s="11">
        <f>+SUM('Ingresos Brutos:Otros'!Z26)</f>
        <v>351.69029999999998</v>
      </c>
      <c r="AA26" s="11">
        <f>+SUM('Ingresos Brutos:Otros'!AA26)</f>
        <v>432.78608000000003</v>
      </c>
      <c r="AB26" s="11">
        <f>+SUM('Ingresos Brutos:Otros'!AB26)</f>
        <v>448.06702999999999</v>
      </c>
      <c r="AC26" s="11">
        <f>+SUM('Ingresos Brutos:Otros'!AC26)</f>
        <v>646.40478999999993</v>
      </c>
      <c r="AD26" s="11">
        <f>+SUM('Ingresos Brutos:Otros'!AD26)</f>
        <v>867.18412000000001</v>
      </c>
      <c r="AE26" s="11">
        <f>+SUM('Ingresos Brutos:Otros'!AE26)</f>
        <v>1115.0874699999999</v>
      </c>
      <c r="AF26" s="11">
        <f>+SUM('Ingresos Brutos:Otros'!AF26)</f>
        <v>1545.86769822</v>
      </c>
      <c r="AG26" s="11">
        <f>+SUM('Ingresos Brutos:Otros'!AG26)</f>
        <v>2288.3091095</v>
      </c>
      <c r="AH26" s="11">
        <f>+SUM('Ingresos Brutos:Otros'!AH26)</f>
        <v>2960.4380436800002</v>
      </c>
      <c r="AI26" s="11">
        <f>+SUM('Ingresos Brutos:Otros'!AI26)</f>
        <v>3930.7324839799999</v>
      </c>
      <c r="AJ26" s="11">
        <f>+SUM('Ingresos Brutos:Otros'!AJ26)</f>
        <v>5464.4739277699991</v>
      </c>
      <c r="AK26" s="11">
        <f>+SUM('Ingresos Brutos:Otros'!AK26)</f>
        <v>7288.2373478099998</v>
      </c>
      <c r="AL26" s="11">
        <f>+SUM('Ingresos Brutos:Otros'!AL26)</f>
        <v>9929.5843358399998</v>
      </c>
      <c r="AM26" s="11">
        <f>+SUM('Ingresos Brutos:Otros'!AM26)</f>
        <v>12935.131622176295</v>
      </c>
      <c r="AN26" s="11">
        <f>+SUM('Ingresos Brutos:Otros'!AN26)</f>
        <v>21424.709983856876</v>
      </c>
      <c r="AO26" s="11">
        <f>+SUM('Ingresos Brutos:Otros'!AO26)</f>
        <v>38578.829204370086</v>
      </c>
      <c r="AP26" s="11">
        <f>+SUM('Ingresos Brutos:Otros'!AP26)</f>
        <v>92085.703578229979</v>
      </c>
      <c r="AQ26" s="11">
        <f>+SUM('Ingresos Brutos:Otros'!AQ26)</f>
        <v>225730.75687841003</v>
      </c>
    </row>
    <row r="27" spans="2:43" s="9" customFormat="1" ht="18" customHeight="1" x14ac:dyDescent="0.2">
      <c r="B27" s="10" t="s">
        <v>29</v>
      </c>
      <c r="C27" s="11">
        <f>+SUM('Ingresos Brutos:Otros'!C27)</f>
        <v>18.270980000000002</v>
      </c>
      <c r="D27" s="11">
        <f>+SUM('Ingresos Brutos:Otros'!D27)</f>
        <v>23.179070000000003</v>
      </c>
      <c r="E27" s="11">
        <f>+SUM('Ingresos Brutos:Otros'!E27)</f>
        <v>26.786510000000003</v>
      </c>
      <c r="F27" s="11">
        <f>+SUM('Ingresos Brutos:Otros'!F27)</f>
        <v>21.049980000000001</v>
      </c>
      <c r="G27" s="11">
        <f>+SUM('Ingresos Brutos:Otros'!G27)</f>
        <v>16.961980000000001</v>
      </c>
      <c r="H27" s="11">
        <f>+SUM('Ingresos Brutos:Otros'!H27)</f>
        <v>11.320319999999999</v>
      </c>
      <c r="I27" s="11">
        <f>+SUM('Ingresos Brutos:Otros'!I27)</f>
        <v>14.88916</v>
      </c>
      <c r="J27" s="11">
        <f>+SUM('Ingresos Brutos:Otros'!J27)</f>
        <v>23.633849999999999</v>
      </c>
      <c r="K27" s="11">
        <f>+SUM('Ingresos Brutos:Otros'!K27)</f>
        <v>35.836999999999996</v>
      </c>
      <c r="L27" s="11">
        <f>+SUM('Ingresos Brutos:Otros'!L27)</f>
        <v>43.747999999999998</v>
      </c>
      <c r="M27" s="11">
        <f>+SUM('Ingresos Brutos:Otros'!M27)</f>
        <v>54.138939999999998</v>
      </c>
      <c r="N27" s="11">
        <f>+SUM('Ingresos Brutos:Otros'!N27)</f>
        <v>68.456819999999993</v>
      </c>
      <c r="O27" s="11">
        <f>+SUM('Ingresos Brutos:Otros'!O27)</f>
        <v>63.108910000000002</v>
      </c>
      <c r="P27" s="11">
        <f>+SUM('Ingresos Brutos:Otros'!P27)</f>
        <v>63.404559999999996</v>
      </c>
      <c r="Q27" s="11">
        <f>+SUM('Ingresos Brutos:Otros'!Q27)</f>
        <v>64.701180000000008</v>
      </c>
      <c r="R27" s="11">
        <f>+SUM('Ingresos Brutos:Otros'!R27)</f>
        <v>56.05984999999999</v>
      </c>
      <c r="S27" s="11">
        <f>+SUM('Ingresos Brutos:Otros'!S27)</f>
        <v>60.914349999999999</v>
      </c>
      <c r="T27" s="11">
        <f>+SUM('Ingresos Brutos:Otros'!T27)</f>
        <v>46.170550000000006</v>
      </c>
      <c r="U27" s="11">
        <f>+SUM('Ingresos Brutos:Otros'!U27)</f>
        <v>45.197059999999993</v>
      </c>
      <c r="V27" s="11">
        <f>+SUM('Ingresos Brutos:Otros'!V27)</f>
        <v>139.75564</v>
      </c>
      <c r="W27" s="11">
        <f>+SUM('Ingresos Brutos:Otros'!W27)</f>
        <v>173.83767</v>
      </c>
      <c r="X27" s="11">
        <f>+SUM('Ingresos Brutos:Otros'!X27)</f>
        <v>225.56631000000002</v>
      </c>
      <c r="Y27" s="11">
        <f>+SUM('Ingresos Brutos:Otros'!Y27)</f>
        <v>322.82862999999998</v>
      </c>
      <c r="Z27" s="11">
        <f>+SUM('Ingresos Brutos:Otros'!Z27)</f>
        <v>438.09552999999994</v>
      </c>
      <c r="AA27" s="11">
        <f>+SUM('Ingresos Brutos:Otros'!AA27)</f>
        <v>554.0095</v>
      </c>
      <c r="AB27" s="11">
        <f>+SUM('Ingresos Brutos:Otros'!AB27)</f>
        <v>529.95213000000001</v>
      </c>
      <c r="AC27" s="11">
        <f>+SUM('Ingresos Brutos:Otros'!AC27)</f>
        <v>691.41539999999998</v>
      </c>
      <c r="AD27" s="11">
        <f>+SUM('Ingresos Brutos:Otros'!AD27)</f>
        <v>937.72478000000001</v>
      </c>
      <c r="AE27" s="11">
        <f>+SUM('Ingresos Brutos:Otros'!AE27)</f>
        <v>1319.7873200000001</v>
      </c>
      <c r="AF27" s="11">
        <f>+SUM('Ingresos Brutos:Otros'!AF27)</f>
        <v>1963.5338200000001</v>
      </c>
      <c r="AG27" s="11">
        <f>+SUM('Ingresos Brutos:Otros'!AG27)</f>
        <v>3043.2161699999997</v>
      </c>
      <c r="AH27" s="11">
        <f>+SUM('Ingresos Brutos:Otros'!AH27)</f>
        <v>3589.1818544199996</v>
      </c>
      <c r="AI27" s="11">
        <f>+SUM('Ingresos Brutos:Otros'!AI27)</f>
        <v>4703.6859538799999</v>
      </c>
      <c r="AJ27" s="11">
        <f>+SUM('Ingresos Brutos:Otros'!AJ27)</f>
        <v>6109.9424775839998</v>
      </c>
      <c r="AK27" s="11">
        <f>+SUM('Ingresos Brutos:Otros'!AK27)</f>
        <v>8278.3229512760008</v>
      </c>
      <c r="AL27" s="11">
        <f>+SUM('Ingresos Brutos:Otros'!AL27)</f>
        <v>11511.224698279999</v>
      </c>
      <c r="AM27" s="11">
        <f>+SUM('Ingresos Brutos:Otros'!AM27)</f>
        <v>12527.67947128</v>
      </c>
      <c r="AN27" s="11">
        <f>+SUM('Ingresos Brutos:Otros'!AN27)</f>
        <v>22217.285873579996</v>
      </c>
      <c r="AO27" s="11">
        <f>+SUM('Ingresos Brutos:Otros'!AO27)</f>
        <v>39773.883912850011</v>
      </c>
      <c r="AP27" s="11">
        <f>+SUM('Ingresos Brutos:Otros'!AP27)</f>
        <v>91509.36767711</v>
      </c>
      <c r="AQ27" s="11">
        <f>+SUM('Ingresos Brutos:Otros'!AQ27)</f>
        <v>280684.18261979002</v>
      </c>
    </row>
    <row r="28" spans="2:43" s="9" customFormat="1" ht="18" customHeight="1" x14ac:dyDescent="0.2">
      <c r="B28" s="10" t="s">
        <v>30</v>
      </c>
      <c r="C28" s="11">
        <f>+SUM('Ingresos Brutos:Otros'!C28)</f>
        <v>355.46000999999995</v>
      </c>
      <c r="D28" s="11">
        <f>+SUM('Ingresos Brutos:Otros'!D28)</f>
        <v>399.12664000000001</v>
      </c>
      <c r="E28" s="11">
        <f>+SUM('Ingresos Brutos:Otros'!E28)</f>
        <v>467.56796999999995</v>
      </c>
      <c r="F28" s="11">
        <f>+SUM('Ingresos Brutos:Otros'!F28)</f>
        <v>417.93056000000001</v>
      </c>
      <c r="G28" s="11">
        <f>+SUM('Ingresos Brutos:Otros'!G28)</f>
        <v>403.39013999999997</v>
      </c>
      <c r="H28" s="11">
        <f>+SUM('Ingresos Brutos:Otros'!H28)</f>
        <v>278.59425999999996</v>
      </c>
      <c r="I28" s="11">
        <f>+SUM('Ingresos Brutos:Otros'!I28)</f>
        <v>316.22881999999993</v>
      </c>
      <c r="J28" s="11">
        <f>+SUM('Ingresos Brutos:Otros'!J28)</f>
        <v>444.07372000000004</v>
      </c>
      <c r="K28" s="11">
        <f>+SUM('Ingresos Brutos:Otros'!K28)</f>
        <v>647.50699999999995</v>
      </c>
      <c r="L28" s="11">
        <f>+SUM('Ingresos Brutos:Otros'!L28)</f>
        <v>749.82312999999988</v>
      </c>
      <c r="M28" s="11">
        <f>+SUM('Ingresos Brutos:Otros'!M28)</f>
        <v>853.45096000000001</v>
      </c>
      <c r="N28" s="11">
        <f>+SUM('Ingresos Brutos:Otros'!N28)</f>
        <v>727.22510999999997</v>
      </c>
      <c r="O28" s="11">
        <f>+SUM('Ingresos Brutos:Otros'!O28)</f>
        <v>729.06709000000001</v>
      </c>
      <c r="P28" s="11">
        <f>+SUM('Ingresos Brutos:Otros'!P28)</f>
        <v>875.84416999999996</v>
      </c>
      <c r="Q28" s="11">
        <f>+SUM('Ingresos Brutos:Otros'!Q28)</f>
        <v>928.95006000000001</v>
      </c>
      <c r="R28" s="11">
        <f>+SUM('Ingresos Brutos:Otros'!R28)</f>
        <v>885.21314999999993</v>
      </c>
      <c r="S28" s="11">
        <f>+SUM('Ingresos Brutos:Otros'!S28)</f>
        <v>894.52194999999995</v>
      </c>
      <c r="T28" s="11">
        <f>+SUM('Ingresos Brutos:Otros'!T28)</f>
        <v>750.30431999999996</v>
      </c>
      <c r="U28" s="11">
        <f>+SUM('Ingresos Brutos:Otros'!U28)</f>
        <v>839.25190999999984</v>
      </c>
      <c r="V28" s="11">
        <f>+SUM('Ingresos Brutos:Otros'!V28)</f>
        <v>1098.3001700000002</v>
      </c>
      <c r="W28" s="11">
        <f>+SUM('Ingresos Brutos:Otros'!W28)</f>
        <v>1392.72558</v>
      </c>
      <c r="X28" s="11">
        <f>+SUM('Ingresos Brutos:Otros'!X28)</f>
        <v>1600.2790000000002</v>
      </c>
      <c r="Y28" s="11">
        <f>+SUM('Ingresos Brutos:Otros'!Y28)</f>
        <v>1886.4489999999998</v>
      </c>
      <c r="Z28" s="11">
        <f>+SUM('Ingresos Brutos:Otros'!Z28)</f>
        <v>2359.2490000000003</v>
      </c>
      <c r="AA28" s="11">
        <f>+SUM('Ingresos Brutos:Otros'!AA28)</f>
        <v>3010.1606399999996</v>
      </c>
      <c r="AB28" s="11">
        <f>+SUM('Ingresos Brutos:Otros'!AB28)</f>
        <v>3387.2143299999998</v>
      </c>
      <c r="AC28" s="11">
        <f>+SUM('Ingresos Brutos:Otros'!AC28)</f>
        <v>4986.67047</v>
      </c>
      <c r="AD28" s="11">
        <f>+SUM('Ingresos Brutos:Otros'!AD28)</f>
        <v>6605.96083</v>
      </c>
      <c r="AE28" s="11">
        <f>+SUM('Ingresos Brutos:Otros'!AE28)</f>
        <v>8208.7502399999994</v>
      </c>
      <c r="AF28" s="11">
        <f>+SUM('Ingresos Brutos:Otros'!AF28)</f>
        <v>11545.97422</v>
      </c>
      <c r="AG28" s="11">
        <f>+SUM('Ingresos Brutos:Otros'!AG28)</f>
        <v>15755.406349999999</v>
      </c>
      <c r="AH28" s="11">
        <f>+SUM('Ingresos Brutos:Otros'!AH28)</f>
        <v>20792.758580000002</v>
      </c>
      <c r="AI28" s="11">
        <f>+SUM('Ingresos Brutos:Otros'!AI28)</f>
        <v>30056.678250000001</v>
      </c>
      <c r="AJ28" s="11">
        <f>+SUM('Ingresos Brutos:Otros'!AJ28)</f>
        <v>39452.26292747946</v>
      </c>
      <c r="AK28" s="11">
        <f>+SUM('Ingresos Brutos:Otros'!AK28)</f>
        <v>52679.459999999992</v>
      </c>
      <c r="AL28" s="11">
        <f>+SUM('Ingresos Brutos:Otros'!AL28)</f>
        <v>73426.000000000015</v>
      </c>
      <c r="AM28" s="11">
        <f>+SUM('Ingresos Brutos:Otros'!AM28)</f>
        <v>103002.11170191997</v>
      </c>
      <c r="AN28" s="11">
        <f>+SUM('Ingresos Brutos:Otros'!AN28)</f>
        <v>163187.31000000003</v>
      </c>
      <c r="AO28" s="11">
        <f>+SUM('Ingresos Brutos:Otros'!AO28)</f>
        <v>285106.71000000002</v>
      </c>
      <c r="AP28" s="11">
        <f>+SUM('Ingresos Brutos:Otros'!AP28)</f>
        <v>628155.74</v>
      </c>
      <c r="AQ28" s="11">
        <f>+SUM('Ingresos Brutos:Otros'!AQ28)</f>
        <v>1880950.04</v>
      </c>
    </row>
    <row r="29" spans="2:43" s="9" customFormat="1" ht="18" customHeight="1" x14ac:dyDescent="0.2">
      <c r="B29" s="10" t="s">
        <v>31</v>
      </c>
      <c r="C29" s="11">
        <f>+SUM('Ingresos Brutos:Otros'!C29)</f>
        <v>24.480999999999998</v>
      </c>
      <c r="D29" s="11">
        <f>+SUM('Ingresos Brutos:Otros'!D29)</f>
        <v>24.387</v>
      </c>
      <c r="E29" s="11">
        <f>+SUM('Ingresos Brutos:Otros'!E29)</f>
        <v>32.963000000000001</v>
      </c>
      <c r="F29" s="11">
        <f>+SUM('Ingresos Brutos:Otros'!F29)</f>
        <v>30.645000000000003</v>
      </c>
      <c r="G29" s="11">
        <f>+SUM('Ingresos Brutos:Otros'!G29)</f>
        <v>29.768999999999998</v>
      </c>
      <c r="H29" s="11">
        <f>+SUM('Ingresos Brutos:Otros'!H29)</f>
        <v>11.981</v>
      </c>
      <c r="I29" s="11">
        <f>+SUM('Ingresos Brutos:Otros'!I29)</f>
        <v>16.700200000000002</v>
      </c>
      <c r="J29" s="11">
        <f>+SUM('Ingresos Brutos:Otros'!J29)</f>
        <v>22.253400000000003</v>
      </c>
      <c r="K29" s="11">
        <f>+SUM('Ingresos Brutos:Otros'!K29)</f>
        <v>43.612699999999997</v>
      </c>
      <c r="L29" s="11">
        <f>+SUM('Ingresos Brutos:Otros'!L29)</f>
        <v>47.894849999999998</v>
      </c>
      <c r="M29" s="11">
        <f>+SUM('Ingresos Brutos:Otros'!M29)</f>
        <v>62.853160000000003</v>
      </c>
      <c r="N29" s="11">
        <f>+SUM('Ingresos Brutos:Otros'!N29)</f>
        <v>57.566040000000001</v>
      </c>
      <c r="O29" s="11">
        <f>+SUM('Ingresos Brutos:Otros'!O29)</f>
        <v>65.268879999999996</v>
      </c>
      <c r="P29" s="11">
        <f>+SUM('Ingresos Brutos:Otros'!P29)</f>
        <v>82.945300000000003</v>
      </c>
      <c r="Q29" s="11">
        <f>+SUM('Ingresos Brutos:Otros'!Q29)</f>
        <v>93.122699999999995</v>
      </c>
      <c r="R29" s="11">
        <f>+SUM('Ingresos Brutos:Otros'!R29)</f>
        <v>89.888239999999996</v>
      </c>
      <c r="S29" s="11">
        <f>+SUM('Ingresos Brutos:Otros'!S29)</f>
        <v>81.334400000000002</v>
      </c>
      <c r="T29" s="11">
        <f>+SUM('Ingresos Brutos:Otros'!T29)</f>
        <v>74.479179999999999</v>
      </c>
      <c r="U29" s="11">
        <f>+SUM('Ingresos Brutos:Otros'!U29)</f>
        <v>73.247799999999998</v>
      </c>
      <c r="V29" s="11">
        <f>+SUM('Ingresos Brutos:Otros'!V29)</f>
        <v>96.246729999999999</v>
      </c>
      <c r="W29" s="11">
        <f>+SUM('Ingresos Brutos:Otros'!W29)</f>
        <v>130.39653999999999</v>
      </c>
      <c r="X29" s="11">
        <f>+SUM('Ingresos Brutos:Otros'!X29)</f>
        <v>156.39215999999999</v>
      </c>
      <c r="Y29" s="11">
        <f>+SUM('Ingresos Brutos:Otros'!Y29)</f>
        <v>184.99446999999998</v>
      </c>
      <c r="Z29" s="11">
        <f>+SUM('Ingresos Brutos:Otros'!Z29)</f>
        <v>238.21299999999999</v>
      </c>
      <c r="AA29" s="11">
        <f>+SUM('Ingresos Brutos:Otros'!AA29)</f>
        <v>323.78172999999998</v>
      </c>
      <c r="AB29" s="11">
        <f>+SUM('Ingresos Brutos:Otros'!AB29)</f>
        <v>361.36733000000004</v>
      </c>
      <c r="AC29" s="11">
        <f>+SUM('Ingresos Brutos:Otros'!AC29)</f>
        <v>453.33199999999999</v>
      </c>
      <c r="AD29" s="11">
        <f>+SUM('Ingresos Brutos:Otros'!AD29)</f>
        <v>665.08055999999999</v>
      </c>
      <c r="AE29" s="11">
        <f>+SUM('Ingresos Brutos:Otros'!AE29)</f>
        <v>854.76102000000003</v>
      </c>
      <c r="AF29" s="11">
        <f>+SUM('Ingresos Brutos:Otros'!AF29)</f>
        <v>1137.3868600000001</v>
      </c>
      <c r="AG29" s="11">
        <f>+SUM('Ingresos Brutos:Otros'!AG29)</f>
        <v>1529.6518999999998</v>
      </c>
      <c r="AH29" s="11">
        <f>+SUM('Ingresos Brutos:Otros'!AH29)</f>
        <v>2082.11289738</v>
      </c>
      <c r="AI29" s="11">
        <f>+SUM('Ingresos Brutos:Otros'!AI29)</f>
        <v>2768.4969847729999</v>
      </c>
      <c r="AJ29" s="11">
        <f>+SUM('Ingresos Brutos:Otros'!AJ29)</f>
        <v>3931.92</v>
      </c>
      <c r="AK29" s="11">
        <f>+SUM('Ingresos Brutos:Otros'!AK29)</f>
        <v>5067.9313756077991</v>
      </c>
      <c r="AL29" s="11">
        <f>+SUM('Ingresos Brutos:Otros'!AL29)</f>
        <v>7144.5434730313</v>
      </c>
      <c r="AM29" s="11">
        <f>+SUM('Ingresos Brutos:Otros'!AM29)</f>
        <v>9505.8275546451277</v>
      </c>
      <c r="AN29" s="11">
        <f>+SUM('Ingresos Brutos:Otros'!AN29)</f>
        <v>17349.97412952</v>
      </c>
      <c r="AO29" s="11">
        <f>+SUM('Ingresos Brutos:Otros'!AO29)</f>
        <v>29999.9</v>
      </c>
      <c r="AP29" s="11">
        <f>+SUM('Ingresos Brutos:Otros'!AP29)</f>
        <v>62591.936213659996</v>
      </c>
      <c r="AQ29" s="11">
        <f>+SUM('Ingresos Brutos:Otros'!AQ29)</f>
        <v>0</v>
      </c>
    </row>
    <row r="30" spans="2:43" s="9" customFormat="1" ht="18" customHeight="1" x14ac:dyDescent="0.2">
      <c r="B30" s="10" t="s">
        <v>32</v>
      </c>
      <c r="C30" s="11">
        <f>+SUM('Ingresos Brutos:Otros'!C30)</f>
        <v>82.199999999999989</v>
      </c>
      <c r="D30" s="11">
        <f>+SUM('Ingresos Brutos:Otros'!D30)</f>
        <v>92.663350000000008</v>
      </c>
      <c r="E30" s="11">
        <f>+SUM('Ingresos Brutos:Otros'!E30)</f>
        <v>120.43544</v>
      </c>
      <c r="F30" s="11">
        <f>+SUM('Ingresos Brutos:Otros'!F30)</f>
        <v>123.64644</v>
      </c>
      <c r="G30" s="11">
        <f>+SUM('Ingresos Brutos:Otros'!G30)</f>
        <v>88.172349999999994</v>
      </c>
      <c r="H30" s="11">
        <f>+SUM('Ingresos Brutos:Otros'!H30)</f>
        <v>43.1</v>
      </c>
      <c r="I30" s="11">
        <f>+SUM('Ingresos Brutos:Otros'!I30)</f>
        <v>55.225009999999997</v>
      </c>
      <c r="J30" s="11">
        <f>+SUM('Ingresos Brutos:Otros'!J30)</f>
        <v>92.946809999999999</v>
      </c>
      <c r="K30" s="11">
        <f>+SUM('Ingresos Brutos:Otros'!K30)</f>
        <v>125.24014</v>
      </c>
      <c r="L30" s="11">
        <f>+SUM('Ingresos Brutos:Otros'!L30)</f>
        <v>140.55180999999999</v>
      </c>
      <c r="M30" s="11">
        <f>+SUM('Ingresos Brutos:Otros'!M30)</f>
        <v>155.863</v>
      </c>
      <c r="N30" s="11">
        <f>+SUM('Ingresos Brutos:Otros'!N30)</f>
        <v>131.84369999999998</v>
      </c>
      <c r="O30" s="11">
        <f>+SUM('Ingresos Brutos:Otros'!O30)</f>
        <v>150.00768000000002</v>
      </c>
      <c r="P30" s="11">
        <f>+SUM('Ingresos Brutos:Otros'!P30)</f>
        <v>166.95701000000003</v>
      </c>
      <c r="Q30" s="11">
        <f>+SUM('Ingresos Brutos:Otros'!Q30)</f>
        <v>179.29523</v>
      </c>
      <c r="R30" s="11">
        <f>+SUM('Ingresos Brutos:Otros'!R30)</f>
        <v>181.51589999999999</v>
      </c>
      <c r="S30" s="11">
        <f>+SUM('Ingresos Brutos:Otros'!S30)</f>
        <v>181.22382000000002</v>
      </c>
      <c r="T30" s="11">
        <f>+SUM('Ingresos Brutos:Otros'!T30)</f>
        <v>201.11406000000002</v>
      </c>
      <c r="U30" s="11">
        <f>+SUM('Ingresos Brutos:Otros'!U30)</f>
        <v>176.37454</v>
      </c>
      <c r="V30" s="11">
        <f>+SUM('Ingresos Brutos:Otros'!V30)</f>
        <v>278.14503000000002</v>
      </c>
      <c r="W30" s="11">
        <f>+SUM('Ingresos Brutos:Otros'!W30)</f>
        <v>372.06344999999999</v>
      </c>
      <c r="X30" s="11">
        <f>+SUM('Ingresos Brutos:Otros'!X30)</f>
        <v>514.72702000000004</v>
      </c>
      <c r="Y30" s="11">
        <f>+SUM('Ingresos Brutos:Otros'!Y30)</f>
        <v>602.06563999999992</v>
      </c>
      <c r="Z30" s="11">
        <f>+SUM('Ingresos Brutos:Otros'!Z30)</f>
        <v>837.70001000000002</v>
      </c>
      <c r="AA30" s="11">
        <f>+SUM('Ingresos Brutos:Otros'!AA30)</f>
        <v>1062.7424799999999</v>
      </c>
      <c r="AB30" s="11">
        <f>+SUM('Ingresos Brutos:Otros'!AB30)</f>
        <v>1329.07701</v>
      </c>
      <c r="AC30" s="11">
        <f>+SUM('Ingresos Brutos:Otros'!AC30)</f>
        <v>1693.4159899999997</v>
      </c>
      <c r="AD30" s="11">
        <f>+SUM('Ingresos Brutos:Otros'!AD30)</f>
        <v>2300.44785</v>
      </c>
      <c r="AE30" s="11">
        <f>+SUM('Ingresos Brutos:Otros'!AE30)</f>
        <v>3223.4142500000003</v>
      </c>
      <c r="AF30" s="11">
        <f>+SUM('Ingresos Brutos:Otros'!AF30)</f>
        <v>4451.9783200000002</v>
      </c>
      <c r="AG30" s="11">
        <f>+SUM('Ingresos Brutos:Otros'!AG30)</f>
        <v>5942.2709999999988</v>
      </c>
      <c r="AH30" s="11">
        <f>+SUM('Ingresos Brutos:Otros'!AH30)</f>
        <v>7838.954999999999</v>
      </c>
      <c r="AI30" s="11">
        <f>+SUM('Ingresos Brutos:Otros'!AI30)</f>
        <v>10688.666000000001</v>
      </c>
      <c r="AJ30" s="11">
        <f>+SUM('Ingresos Brutos:Otros'!AJ30)</f>
        <v>14310.86991195118</v>
      </c>
      <c r="AK30" s="11">
        <f>+SUM('Ingresos Brutos:Otros'!AK30)</f>
        <v>19480.187000000002</v>
      </c>
      <c r="AL30" s="11">
        <f>+SUM('Ingresos Brutos:Otros'!AL30)</f>
        <v>26692.274000000001</v>
      </c>
      <c r="AM30" s="11">
        <f>+SUM('Ingresos Brutos:Otros'!AM30)</f>
        <v>36723.684000000001</v>
      </c>
      <c r="AN30" s="11">
        <f>+SUM('Ingresos Brutos:Otros'!AN30)</f>
        <v>61032.831088599996</v>
      </c>
      <c r="AO30" s="11">
        <f>+SUM('Ingresos Brutos:Otros'!AO30)</f>
        <v>104008.78208273002</v>
      </c>
      <c r="AP30" s="11">
        <f>+SUM('Ingresos Brutos:Otros'!AP30)</f>
        <v>234119.61000000002</v>
      </c>
      <c r="AQ30" s="11">
        <f>+SUM('Ingresos Brutos:Otros'!AQ30)</f>
        <v>720768.95074000012</v>
      </c>
    </row>
    <row r="31" spans="2:43" s="9" customFormat="1" ht="18" customHeight="1" x14ac:dyDescent="0.2">
      <c r="B31" s="10" t="s">
        <v>33</v>
      </c>
      <c r="C31" s="11">
        <f>+SUM('Ingresos Brutos:Otros'!C31)</f>
        <v>5.9709099999999999</v>
      </c>
      <c r="D31" s="11">
        <f>+SUM('Ingresos Brutos:Otros'!D31)</f>
        <v>10.009069999999999</v>
      </c>
      <c r="E31" s="11">
        <f>+SUM('Ingresos Brutos:Otros'!E31)</f>
        <v>13.031860000000002</v>
      </c>
      <c r="F31" s="11">
        <f>+SUM('Ingresos Brutos:Otros'!F31)</f>
        <v>36.316359999999996</v>
      </c>
      <c r="G31" s="11">
        <f>+SUM('Ingresos Brutos:Otros'!G31)</f>
        <v>30.136749999999999</v>
      </c>
      <c r="H31" s="11">
        <f>+SUM('Ingresos Brutos:Otros'!H31)</f>
        <v>17.395969999999998</v>
      </c>
      <c r="I31" s="11">
        <f>+SUM('Ingresos Brutos:Otros'!I31)</f>
        <v>14.268090000000001</v>
      </c>
      <c r="J31" s="11">
        <f>+SUM('Ingresos Brutos:Otros'!J31)</f>
        <v>23.45345</v>
      </c>
      <c r="K31" s="11">
        <f>+SUM('Ingresos Brutos:Otros'!K31)</f>
        <v>54.397999999999996</v>
      </c>
      <c r="L31" s="11">
        <f>+SUM('Ingresos Brutos:Otros'!L31)</f>
        <v>61.858699999999999</v>
      </c>
      <c r="M31" s="11">
        <f>+SUM('Ingresos Brutos:Otros'!M31)</f>
        <v>48.578909999999993</v>
      </c>
      <c r="N31" s="11">
        <f>+SUM('Ingresos Brutos:Otros'!N31)</f>
        <v>44.283070000000002</v>
      </c>
      <c r="O31" s="11">
        <f>+SUM('Ingresos Brutos:Otros'!O31)</f>
        <v>39.586469999999998</v>
      </c>
      <c r="P31" s="11">
        <f>+SUM('Ingresos Brutos:Otros'!P31)</f>
        <v>41.521929999999998</v>
      </c>
      <c r="Q31" s="11">
        <f>+SUM('Ingresos Brutos:Otros'!Q31)</f>
        <v>44.401000000000003</v>
      </c>
      <c r="R31" s="11">
        <f>+SUM('Ingresos Brutos:Otros'!R31)</f>
        <v>44.535139999999998</v>
      </c>
      <c r="S31" s="11">
        <f>+SUM('Ingresos Brutos:Otros'!S31)</f>
        <v>43.638180000000006</v>
      </c>
      <c r="T31" s="11">
        <f>+SUM('Ingresos Brutos:Otros'!T31)</f>
        <v>46.080290000000005</v>
      </c>
      <c r="U31" s="11">
        <f>+SUM('Ingresos Brutos:Otros'!U31)</f>
        <v>45.464180000000006</v>
      </c>
      <c r="V31" s="11">
        <f>+SUM('Ingresos Brutos:Otros'!V31)</f>
        <v>80.096000000000004</v>
      </c>
      <c r="W31" s="11">
        <f>+SUM('Ingresos Brutos:Otros'!W31)</f>
        <v>122.22017</v>
      </c>
      <c r="X31" s="11">
        <f>+SUM('Ingresos Brutos:Otros'!X31)</f>
        <v>157.31452000000002</v>
      </c>
      <c r="Y31" s="11">
        <f>+SUM('Ingresos Brutos:Otros'!Y31)</f>
        <v>252.49021999999999</v>
      </c>
      <c r="Z31" s="11">
        <f>+SUM('Ingresos Brutos:Otros'!Z31)</f>
        <v>282.92000999999999</v>
      </c>
      <c r="AA31" s="11">
        <f>+SUM('Ingresos Brutos:Otros'!AA31)</f>
        <v>329.50499000000002</v>
      </c>
      <c r="AB31" s="11">
        <f>+SUM('Ingresos Brutos:Otros'!AB31)</f>
        <v>309.30745999999999</v>
      </c>
      <c r="AC31" s="11">
        <f>+SUM('Ingresos Brutos:Otros'!AC31)</f>
        <v>398.2240000000001</v>
      </c>
      <c r="AD31" s="11">
        <f>+SUM('Ingresos Brutos:Otros'!AD31)</f>
        <v>572.27071999999998</v>
      </c>
      <c r="AE31" s="11">
        <f>+SUM('Ingresos Brutos:Otros'!AE31)</f>
        <v>744.02121999999997</v>
      </c>
      <c r="AF31" s="11">
        <f>+SUM('Ingresos Brutos:Otros'!AF31)</f>
        <v>1316.6654600000002</v>
      </c>
      <c r="AG31" s="11">
        <f>+SUM('Ingresos Brutos:Otros'!AG31)</f>
        <v>1883.6611299999997</v>
      </c>
      <c r="AH31" s="11">
        <f>+SUM('Ingresos Brutos:Otros'!AH31)</f>
        <v>2507.4052889999998</v>
      </c>
      <c r="AI31" s="11">
        <f>+SUM('Ingresos Brutos:Otros'!AI31)</f>
        <v>3295.8417681399997</v>
      </c>
      <c r="AJ31" s="11">
        <f>+SUM('Ingresos Brutos:Otros'!AJ31)</f>
        <v>4153.0599999999995</v>
      </c>
      <c r="AK31" s="11">
        <f>+SUM('Ingresos Brutos:Otros'!AK31)</f>
        <v>6009.7599999999984</v>
      </c>
      <c r="AL31" s="11">
        <f>+SUM('Ingresos Brutos:Otros'!AL31)</f>
        <v>7749.3174495599997</v>
      </c>
      <c r="AM31" s="11">
        <f>+SUM('Ingresos Brutos:Otros'!AM31)</f>
        <v>9084.9202201199987</v>
      </c>
      <c r="AN31" s="11">
        <f>+SUM('Ingresos Brutos:Otros'!AN31)</f>
        <v>15578.904641030005</v>
      </c>
      <c r="AO31" s="11">
        <f>+SUM('Ingresos Brutos:Otros'!AO31)</f>
        <v>29226.245085939998</v>
      </c>
      <c r="AP31" s="11">
        <f>+SUM('Ingresos Brutos:Otros'!AP31)</f>
        <v>70696.728468079993</v>
      </c>
      <c r="AQ31" s="11">
        <f>+SUM('Ingresos Brutos:Otros'!AQ31)</f>
        <v>209024.58144905992</v>
      </c>
    </row>
    <row r="32" spans="2:43" s="9" customFormat="1" ht="24" customHeight="1" x14ac:dyDescent="0.2">
      <c r="B32" s="12" t="s">
        <v>34</v>
      </c>
      <c r="C32" s="13">
        <f t="shared" ref="C32:I32" si="0">+SUM(C9:C31)</f>
        <v>3061.6889900000006</v>
      </c>
      <c r="D32" s="13">
        <f t="shared" si="0"/>
        <v>3064.1369200000004</v>
      </c>
      <c r="E32" s="13">
        <f t="shared" si="0"/>
        <v>3717.4056100000003</v>
      </c>
      <c r="F32" s="13">
        <f t="shared" si="0"/>
        <v>3390.4122899999993</v>
      </c>
      <c r="G32" s="13">
        <f t="shared" si="0"/>
        <v>2971.2434400000002</v>
      </c>
      <c r="H32" s="13">
        <f t="shared" si="0"/>
        <v>2277.3429100000003</v>
      </c>
      <c r="I32" s="13">
        <f t="shared" si="0"/>
        <v>2783.6685300000008</v>
      </c>
      <c r="J32" s="13">
        <f>+SUM(J9:J31)</f>
        <v>3441.8611900000001</v>
      </c>
      <c r="K32" s="13">
        <f t="shared" ref="K32:AC32" si="1">+SUM(K9:K31)</f>
        <v>5537.909200000001</v>
      </c>
      <c r="L32" s="13">
        <f t="shared" si="1"/>
        <v>6462.9759899999981</v>
      </c>
      <c r="M32" s="13">
        <f t="shared" si="1"/>
        <v>7332.9926999999989</v>
      </c>
      <c r="N32" s="13">
        <f t="shared" si="1"/>
        <v>6880.9617400000006</v>
      </c>
      <c r="O32" s="13">
        <f t="shared" si="1"/>
        <v>7488.053719999999</v>
      </c>
      <c r="P32" s="13">
        <f t="shared" si="1"/>
        <v>8441.4471500000018</v>
      </c>
      <c r="Q32" s="13">
        <f t="shared" si="1"/>
        <v>8884.4161399999975</v>
      </c>
      <c r="R32" s="13">
        <f t="shared" si="1"/>
        <v>8315.3581400000003</v>
      </c>
      <c r="S32" s="13">
        <f t="shared" si="1"/>
        <v>8115.6592400000027</v>
      </c>
      <c r="T32" s="13">
        <f t="shared" si="1"/>
        <v>7260.1822099999999</v>
      </c>
      <c r="U32" s="13">
        <f t="shared" si="1"/>
        <v>8192.2421200000008</v>
      </c>
      <c r="V32" s="13">
        <f t="shared" si="1"/>
        <v>11088.818159999995</v>
      </c>
      <c r="W32" s="13">
        <f t="shared" si="1"/>
        <v>13920.183710000001</v>
      </c>
      <c r="X32" s="13">
        <f t="shared" si="1"/>
        <v>16929.685460000001</v>
      </c>
      <c r="Y32" s="13">
        <f t="shared" si="1"/>
        <v>21124.381300000005</v>
      </c>
      <c r="Z32" s="13">
        <f t="shared" si="1"/>
        <v>26485.616529999999</v>
      </c>
      <c r="AA32" s="13">
        <f t="shared" si="1"/>
        <v>34853.8586073025</v>
      </c>
      <c r="AB32" s="13">
        <f t="shared" si="1"/>
        <v>40387.030718239999</v>
      </c>
      <c r="AC32" s="13">
        <f t="shared" si="1"/>
        <v>52360.860483600001</v>
      </c>
      <c r="AD32" s="13">
        <f t="shared" ref="AD32:AH32" si="2">SUM(AD9:AD31)</f>
        <v>71278.280409999992</v>
      </c>
      <c r="AE32" s="13">
        <f t="shared" si="2"/>
        <v>93268.000142119985</v>
      </c>
      <c r="AF32" s="13">
        <f t="shared" si="2"/>
        <v>135094.84241629002</v>
      </c>
      <c r="AG32" s="13">
        <f t="shared" si="2"/>
        <v>186928.34717930004</v>
      </c>
      <c r="AH32" s="13">
        <f t="shared" si="2"/>
        <v>245885.26647381997</v>
      </c>
      <c r="AI32" s="13">
        <f t="shared" ref="AI32:AN32" si="3">SUM(AI9:AI31)</f>
        <v>331636.74598385615</v>
      </c>
      <c r="AJ32" s="13">
        <f t="shared" si="3"/>
        <v>451755.89772304404</v>
      </c>
      <c r="AK32" s="13">
        <f t="shared" si="3"/>
        <v>593654.71027697402</v>
      </c>
      <c r="AL32" s="13">
        <f t="shared" si="3"/>
        <v>806971.15453461849</v>
      </c>
      <c r="AM32" s="13">
        <f t="shared" si="3"/>
        <v>1052725.2893799818</v>
      </c>
      <c r="AN32" s="13">
        <f t="shared" si="3"/>
        <v>1788962.6726313569</v>
      </c>
      <c r="AO32" s="13">
        <f t="shared" ref="AO32" si="4">SUM(AO9:AO31)</f>
        <v>3167814.9999894658</v>
      </c>
      <c r="AP32" s="13">
        <f t="shared" ref="AP32" si="5">SUM(AP9:AP31)</f>
        <v>7050262.1313985791</v>
      </c>
      <c r="AQ32" s="13">
        <f t="shared" ref="AQ32" si="6">SUM(AQ9:AQ31)</f>
        <v>21291359.094412878</v>
      </c>
    </row>
    <row r="33" spans="2:43" s="9" customFormat="1" ht="18" customHeight="1" x14ac:dyDescent="0.2">
      <c r="B33" s="10" t="s">
        <v>1</v>
      </c>
      <c r="C33" s="11">
        <f>+SUM('Ingresos Brutos:Otros'!C33)</f>
        <v>984.07706999999982</v>
      </c>
      <c r="D33" s="11">
        <f>+SUM('Ingresos Brutos:Otros'!D33)</f>
        <v>1126.2295299999998</v>
      </c>
      <c r="E33" s="11">
        <f>+SUM('Ingresos Brutos:Otros'!E33)</f>
        <v>1330.7036899999998</v>
      </c>
      <c r="F33" s="11">
        <f>+SUM('Ingresos Brutos:Otros'!F33)</f>
        <v>1136.8383700000002</v>
      </c>
      <c r="G33" s="11">
        <f>+SUM('Ingresos Brutos:Otros'!G33)</f>
        <v>973.7372499999999</v>
      </c>
      <c r="H33" s="11">
        <f>+SUM('Ingresos Brutos:Otros'!H33)</f>
        <v>964.89999000000012</v>
      </c>
      <c r="I33" s="11">
        <f>+SUM('Ingresos Brutos:Otros'!I33)</f>
        <v>1007.6141600000001</v>
      </c>
      <c r="J33" s="11">
        <f>+SUM('Ingresos Brutos:Otros'!J33)</f>
        <v>1236.39679</v>
      </c>
      <c r="K33" s="11">
        <f>+SUM('Ingresos Brutos:Otros'!K33)</f>
        <v>1828.09301</v>
      </c>
      <c r="L33" s="11">
        <f>+SUM('Ingresos Brutos:Otros'!L33)</f>
        <v>2334.3692299999998</v>
      </c>
      <c r="M33" s="11">
        <f>+SUM('Ingresos Brutos:Otros'!M33)</f>
        <v>2352.8924699999998</v>
      </c>
      <c r="N33" s="11">
        <f>+SUM('Ingresos Brutos:Otros'!N33)</f>
        <v>2290.6266199999995</v>
      </c>
      <c r="O33" s="11">
        <f>+SUM('Ingresos Brutos:Otros'!O33)</f>
        <v>2313.8803699999999</v>
      </c>
      <c r="P33" s="11">
        <f>+SUM('Ingresos Brutos:Otros'!P33)</f>
        <v>2455.7729100000001</v>
      </c>
      <c r="Q33" s="11">
        <f>+SUM('Ingresos Brutos:Otros'!Q33)</f>
        <v>2770.5238199999999</v>
      </c>
      <c r="R33" s="11">
        <f>+SUM('Ingresos Brutos:Otros'!R33)</f>
        <v>2734.4650000000001</v>
      </c>
      <c r="S33" s="11">
        <f>+SUM('Ingresos Brutos:Otros'!S33)</f>
        <v>2754.4276599999998</v>
      </c>
      <c r="T33" s="11">
        <f>+SUM('Ingresos Brutos:Otros'!T33)</f>
        <v>2514.989</v>
      </c>
      <c r="U33" s="11">
        <f>+SUM('Ingresos Brutos:Otros'!U33)</f>
        <v>2457.3312499999997</v>
      </c>
      <c r="V33" s="11">
        <f>+SUM('Ingresos Brutos:Otros'!V33)</f>
        <v>3279.5890800000002</v>
      </c>
      <c r="W33" s="11">
        <f>+SUM('Ingresos Brutos:Otros'!W33)</f>
        <v>4187.7000000000007</v>
      </c>
      <c r="X33" s="11">
        <f>+SUM('Ingresos Brutos:Otros'!X33)</f>
        <v>5000.8540000000003</v>
      </c>
      <c r="Y33" s="11">
        <f>+SUM('Ingresos Brutos:Otros'!Y33)</f>
        <v>6164.7449999999999</v>
      </c>
      <c r="Z33" s="11">
        <f>+SUM('Ingresos Brutos:Otros'!Z33)</f>
        <v>7806.6414000000004</v>
      </c>
      <c r="AA33" s="11">
        <f>+SUM('Ingresos Brutos:Otros'!AA33)</f>
        <v>10618.252</v>
      </c>
      <c r="AB33" s="11">
        <f>+SUM('Ingresos Brutos:Otros'!AB33)</f>
        <v>12562.636339999999</v>
      </c>
      <c r="AC33" s="11">
        <f>+SUM('Ingresos Brutos:Otros'!AC33)</f>
        <v>16362.977078200001</v>
      </c>
      <c r="AD33" s="11">
        <f>+SUM('Ingresos Brutos:Otros'!AD33)</f>
        <v>21623.794999999998</v>
      </c>
      <c r="AE33" s="11">
        <f>+SUM('Ingresos Brutos:Otros'!AE33)</f>
        <v>27950.541493370001</v>
      </c>
      <c r="AF33" s="11">
        <f>+SUM('Ingresos Brutos:Otros'!AF33)</f>
        <v>40468.423089999997</v>
      </c>
      <c r="AG33" s="11">
        <f>+SUM('Ingresos Brutos:Otros'!AG33)</f>
        <v>54441.598880000005</v>
      </c>
      <c r="AH33" s="11">
        <f>+SUM('Ingresos Brutos:Otros'!AH33)</f>
        <v>69020.819411000004</v>
      </c>
      <c r="AI33" s="11">
        <f>+SUM('Ingresos Brutos:Otros'!AI33)</f>
        <v>93836.433005060011</v>
      </c>
      <c r="AJ33" s="11">
        <f>+SUM('Ingresos Brutos:Otros'!AJ33)</f>
        <v>128965.94572381998</v>
      </c>
      <c r="AK33" s="11">
        <f>+SUM('Ingresos Brutos:Otros'!AK33)</f>
        <v>174495.5359745</v>
      </c>
      <c r="AL33" s="11">
        <f>+SUM('Ingresos Brutos:Otros'!AL33)</f>
        <v>235476.32763014</v>
      </c>
      <c r="AM33" s="11">
        <f>+SUM('Ingresos Brutos:Otros'!AM33)</f>
        <v>314847.32134122693</v>
      </c>
      <c r="AN33" s="11">
        <f>+SUM('Ingresos Brutos:Otros'!AN33)</f>
        <v>532990.73352555989</v>
      </c>
      <c r="AO33" s="11">
        <f>+SUM('Ingresos Brutos:Otros'!AO33)</f>
        <v>1021321.74660918</v>
      </c>
      <c r="AP33" s="11">
        <f>+SUM('Ingresos Brutos:Otros'!AP33)</f>
        <v>2638905.4339419799</v>
      </c>
      <c r="AQ33" s="11">
        <f>+SUM('Ingresos Brutos:Otros'!AQ33)</f>
        <v>6923280.5282666804</v>
      </c>
    </row>
    <row r="34" spans="2:43" s="9" customFormat="1" ht="24" customHeight="1" x14ac:dyDescent="0.2">
      <c r="B34" s="14" t="s">
        <v>35</v>
      </c>
      <c r="C34" s="15">
        <f t="shared" ref="C34:I34" si="7">+C32+C33</f>
        <v>4045.7660600000004</v>
      </c>
      <c r="D34" s="15">
        <f t="shared" si="7"/>
        <v>4190.3664500000004</v>
      </c>
      <c r="E34" s="15">
        <f t="shared" si="7"/>
        <v>5048.1093000000001</v>
      </c>
      <c r="F34" s="15">
        <f t="shared" si="7"/>
        <v>4527.2506599999997</v>
      </c>
      <c r="G34" s="15">
        <f t="shared" si="7"/>
        <v>3944.9806900000003</v>
      </c>
      <c r="H34" s="15">
        <f t="shared" si="7"/>
        <v>3242.2429000000002</v>
      </c>
      <c r="I34" s="15">
        <f t="shared" si="7"/>
        <v>3791.2826900000009</v>
      </c>
      <c r="J34" s="15">
        <f>+J32+J33</f>
        <v>4678.2579800000003</v>
      </c>
      <c r="K34" s="15">
        <f t="shared" ref="K34:AC34" si="8">+K32+K33</f>
        <v>7366.0022100000006</v>
      </c>
      <c r="L34" s="15">
        <f t="shared" si="8"/>
        <v>8797.3452199999974</v>
      </c>
      <c r="M34" s="15">
        <f t="shared" si="8"/>
        <v>9685.8851699999977</v>
      </c>
      <c r="N34" s="15">
        <f t="shared" si="8"/>
        <v>9171.5883599999997</v>
      </c>
      <c r="O34" s="15">
        <f t="shared" si="8"/>
        <v>9801.9340899999988</v>
      </c>
      <c r="P34" s="15">
        <f t="shared" si="8"/>
        <v>10897.220060000001</v>
      </c>
      <c r="Q34" s="15">
        <f t="shared" si="8"/>
        <v>11654.939959999998</v>
      </c>
      <c r="R34" s="15">
        <f t="shared" si="8"/>
        <v>11049.82314</v>
      </c>
      <c r="S34" s="15">
        <f t="shared" si="8"/>
        <v>10870.086900000002</v>
      </c>
      <c r="T34" s="15">
        <f t="shared" si="8"/>
        <v>9775.1712100000004</v>
      </c>
      <c r="U34" s="15">
        <f t="shared" si="8"/>
        <v>10649.57337</v>
      </c>
      <c r="V34" s="15">
        <f t="shared" si="8"/>
        <v>14368.407239999995</v>
      </c>
      <c r="W34" s="15">
        <f t="shared" si="8"/>
        <v>18107.883710000002</v>
      </c>
      <c r="X34" s="15">
        <f t="shared" si="8"/>
        <v>21930.53946</v>
      </c>
      <c r="Y34" s="15">
        <f t="shared" si="8"/>
        <v>27289.126300000004</v>
      </c>
      <c r="Z34" s="15">
        <f t="shared" si="8"/>
        <v>34292.25793</v>
      </c>
      <c r="AA34" s="15">
        <f t="shared" si="8"/>
        <v>45472.1106073025</v>
      </c>
      <c r="AB34" s="15">
        <f t="shared" si="8"/>
        <v>52949.667058239997</v>
      </c>
      <c r="AC34" s="15">
        <f t="shared" si="8"/>
        <v>68723.837561799999</v>
      </c>
      <c r="AD34" s="15">
        <f t="shared" ref="AD34:AH34" si="9">+AD32+AD33</f>
        <v>92902.07540999999</v>
      </c>
      <c r="AE34" s="15">
        <f t="shared" si="9"/>
        <v>121218.54163548999</v>
      </c>
      <c r="AF34" s="15">
        <f t="shared" si="9"/>
        <v>175563.26550629002</v>
      </c>
      <c r="AG34" s="15">
        <f t="shared" si="9"/>
        <v>241369.94605930004</v>
      </c>
      <c r="AH34" s="15">
        <f t="shared" si="9"/>
        <v>314906.08588481997</v>
      </c>
      <c r="AI34" s="15">
        <f t="shared" ref="AI34:AN34" si="10">+AI32+AI33</f>
        <v>425473.17898891616</v>
      </c>
      <c r="AJ34" s="15">
        <f t="shared" si="10"/>
        <v>580721.84344686405</v>
      </c>
      <c r="AK34" s="15">
        <f t="shared" si="10"/>
        <v>768150.24625147402</v>
      </c>
      <c r="AL34" s="15">
        <f t="shared" si="10"/>
        <v>1042447.4821647585</v>
      </c>
      <c r="AM34" s="15">
        <f t="shared" si="10"/>
        <v>1367572.6107212086</v>
      </c>
      <c r="AN34" s="15">
        <f t="shared" si="10"/>
        <v>2321953.4061569166</v>
      </c>
      <c r="AO34" s="15">
        <f t="shared" ref="AO34" si="11">+AO32+AO33</f>
        <v>4189136.746598646</v>
      </c>
      <c r="AP34" s="15">
        <f t="shared" ref="AP34" si="12">+AP32+AP33</f>
        <v>9689167.5653405599</v>
      </c>
      <c r="AQ34" s="15">
        <f t="shared" ref="AQ34" si="13">+AQ32+AQ33</f>
        <v>28214639.622679558</v>
      </c>
    </row>
    <row r="36" spans="2:43" x14ac:dyDescent="0.2">
      <c r="AM36" s="2"/>
    </row>
    <row r="37" spans="2:43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9" spans="2:43" x14ac:dyDescent="0.2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2:43" x14ac:dyDescent="0.2">
      <c r="AK40" s="2"/>
      <c r="AL40" s="2"/>
      <c r="AM40" s="2"/>
      <c r="AN40" s="2"/>
      <c r="AO40" s="2"/>
      <c r="AP40" s="2"/>
    </row>
    <row r="41" spans="2:43" x14ac:dyDescent="0.2">
      <c r="B41" s="17" t="s">
        <v>36</v>
      </c>
      <c r="C41" s="18"/>
      <c r="D41" s="18"/>
      <c r="E41" s="18"/>
      <c r="F41" s="18"/>
      <c r="G41" s="18"/>
      <c r="H41" s="18"/>
    </row>
    <row r="42" spans="2:43" x14ac:dyDescent="0.2">
      <c r="B42" s="16" t="s">
        <v>37</v>
      </c>
      <c r="C42" s="16"/>
      <c r="D42" s="16"/>
      <c r="E42" s="16"/>
      <c r="F42" s="16"/>
      <c r="G42" s="16"/>
      <c r="H42" s="16"/>
      <c r="AM42" s="2"/>
      <c r="AN42" s="2"/>
      <c r="AO42" s="2"/>
      <c r="AP42" s="2"/>
    </row>
  </sheetData>
  <mergeCells count="1">
    <mergeCell ref="B41:H41"/>
  </mergeCells>
  <printOptions horizontalCentered="1" verticalCentered="1"/>
  <pageMargins left="0.39370078740157483" right="0.39370078740157483" top="0" bottom="0.59055118110236227" header="0" footer="0"/>
  <pageSetup paperSize="9" scale="78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Ingresos Brutos</vt:lpstr>
      <vt:lpstr>Inmobiliario</vt:lpstr>
      <vt:lpstr>Sellos</vt:lpstr>
      <vt:lpstr>Automotores</vt:lpstr>
      <vt:lpstr>Otros</vt:lpstr>
      <vt:lpstr>Total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MECON</dc:creator>
  <cp:lastModifiedBy>Maria Laura Savioli</cp:lastModifiedBy>
  <cp:lastPrinted>2011-07-19T14:10:22Z</cp:lastPrinted>
  <dcterms:created xsi:type="dcterms:W3CDTF">2009-07-06T13:47:01Z</dcterms:created>
  <dcterms:modified xsi:type="dcterms:W3CDTF">2025-04-21T19:35:08Z</dcterms:modified>
</cp:coreProperties>
</file>