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psanchez\Documents\PPRESUPUESTOS PROVINCIALE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T37" i="1" s="1"/>
  <c r="P36" i="1"/>
  <c r="T36" i="1" s="1"/>
  <c r="P35" i="1"/>
  <c r="T35" i="1" s="1"/>
  <c r="P34" i="1"/>
  <c r="T34" i="1" s="1"/>
  <c r="T33" i="1"/>
  <c r="P33" i="1"/>
  <c r="T32" i="1"/>
  <c r="P32" i="1"/>
  <c r="T31" i="1"/>
  <c r="P31" i="1"/>
  <c r="P30" i="1"/>
  <c r="T30" i="1" s="1"/>
  <c r="P29" i="1"/>
  <c r="T29" i="1" s="1"/>
  <c r="P28" i="1"/>
  <c r="T28" i="1" s="1"/>
  <c r="P27" i="1"/>
  <c r="T27" i="1" s="1"/>
  <c r="P26" i="1"/>
  <c r="T26" i="1" s="1"/>
  <c r="P25" i="1"/>
  <c r="T25" i="1" s="1"/>
  <c r="P24" i="1"/>
  <c r="T24" i="1" s="1"/>
  <c r="P23" i="1"/>
  <c r="T23" i="1" s="1"/>
  <c r="P22" i="1"/>
  <c r="T22" i="1" s="1"/>
  <c r="T21" i="1"/>
  <c r="P21" i="1"/>
  <c r="T20" i="1"/>
  <c r="P20" i="1"/>
  <c r="T19" i="1"/>
  <c r="P19" i="1"/>
  <c r="P18" i="1"/>
  <c r="T18" i="1" s="1"/>
  <c r="P17" i="1"/>
  <c r="T17" i="1" s="1"/>
  <c r="P16" i="1"/>
  <c r="T16" i="1" s="1"/>
  <c r="P15" i="1"/>
  <c r="T15" i="1" s="1"/>
  <c r="P14" i="1"/>
  <c r="P38" i="1" s="1"/>
  <c r="T14" i="1" l="1"/>
  <c r="T38" i="1" s="1"/>
</calcChain>
</file>

<file path=xl/sharedStrings.xml><?xml version="1.0" encoding="utf-8"?>
<sst xmlns="http://schemas.openxmlformats.org/spreadsheetml/2006/main" count="77" uniqueCount="74">
  <si>
    <t>RECURSOS DE ORIGEN NACIONAL A PROVINCIAS Y CIUDAD AUTÓNOMA DE BUENOS AIRES</t>
  </si>
  <si>
    <t>DISTRIBUCIÓN SEGÚN REGIMEN VIGENTE</t>
  </si>
  <si>
    <t>AÑO 2025 - en millones de pesos -</t>
  </si>
  <si>
    <t>JURISDICCIONES</t>
  </si>
  <si>
    <t>COPARTICIP. 
FEDERAL 
DE 
IMPUESTOS</t>
  </si>
  <si>
    <t>TRANSF. DE SERVICIOS</t>
  </si>
  <si>
    <t>FONDO</t>
  </si>
  <si>
    <t>REG.SIMPLIFIC.</t>
  </si>
  <si>
    <t>SEGURIDAD SOCIAL</t>
  </si>
  <si>
    <t>IMPUESTO A LOS COMBUSTIBLES</t>
  </si>
  <si>
    <t>F.E.D.E.I.</t>
  </si>
  <si>
    <t>BIENES</t>
  </si>
  <si>
    <t>REG.ENER.ELEC.</t>
  </si>
  <si>
    <t>TOTAL
(1)</t>
  </si>
  <si>
    <t>COMPENSACIÓN</t>
  </si>
  <si>
    <t>TOTAL</t>
  </si>
  <si>
    <t>COMPEN.</t>
  </si>
  <si>
    <t>p/PEQUEÑOS</t>
  </si>
  <si>
    <t>I.V.A.</t>
  </si>
  <si>
    <t xml:space="preserve">Bienes Personales
</t>
  </si>
  <si>
    <t>Ley N°23.966</t>
  </si>
  <si>
    <t>Fo.Na.Vi.</t>
  </si>
  <si>
    <t>Combus-
tibles</t>
  </si>
  <si>
    <t>Energía Eléctrica</t>
  </si>
  <si>
    <t>PERSONALES</t>
  </si>
  <si>
    <t>LEY Nº 24.065</t>
  </si>
  <si>
    <t>CONSENSO</t>
  </si>
  <si>
    <t>RECURSOS</t>
  </si>
  <si>
    <t>DESEQ. FISC.</t>
  </si>
  <si>
    <t>CONTRIB.</t>
  </si>
  <si>
    <t>Ley Nº 23.966</t>
  </si>
  <si>
    <t>Obras  de</t>
  </si>
  <si>
    <t>Vialidad</t>
  </si>
  <si>
    <t>DISTRIBUIDOS</t>
  </si>
  <si>
    <t>FISCAL</t>
  </si>
  <si>
    <t>ORIGEN NACIONAL</t>
  </si>
  <si>
    <t>PROVIN.</t>
  </si>
  <si>
    <t>Ley Nº 24.977</t>
  </si>
  <si>
    <t>Art. 5</t>
  </si>
  <si>
    <t>Infraes-</t>
  </si>
  <si>
    <t>Provincial</t>
  </si>
  <si>
    <t>SEGUN LEY</t>
  </si>
  <si>
    <t>COMPENSADOR</t>
  </si>
  <si>
    <t xml:space="preserve">II. a y b; II. d y e </t>
  </si>
  <si>
    <t xml:space="preserve">(1) + (2) </t>
  </si>
  <si>
    <t>Punto 2</t>
  </si>
  <si>
    <t>tructura</t>
  </si>
  <si>
    <t>23.548</t>
  </si>
  <si>
    <t>TARIF. ELECT.</t>
  </si>
  <si>
    <t>(2)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</si>
  <si>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</si>
  <si>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</si>
  <si>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</si>
  <si>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</si>
  <si>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</si>
  <si>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</si>
  <si>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</si>
  <si>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</si>
  <si>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</si>
  <si>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</si>
  <si>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</si>
  <si>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</si>
  <si>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</si>
  <si>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</si>
  <si>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</si>
  <si>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</si>
  <si>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</si>
  <si>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</si>
  <si>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</si>
  <si>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</si>
  <si>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</si>
  <si>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TUCUMÁN</t>
  </si>
  <si>
    <t>TIERRA DEL FUEGO</t>
  </si>
  <si>
    <t>C.A.B.A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</si>
</sst>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);\(#,##0.0\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Roboto"/>
    </font>
    <font>
      <sz val="10"/>
      <name val="Roboto"/>
    </font>
    <font>
      <b/>
      <sz val="11"/>
      <name val="Roboto"/>
    </font>
    <font>
      <sz val="12"/>
      <name val="Courier"/>
      <family val="3"/>
    </font>
    <font>
      <b/>
      <sz val="10"/>
      <color theme="0" tint="-0.14999847407452621"/>
      <name val="Roboto"/>
    </font>
    <font>
      <sz val="10"/>
      <color theme="0" tint="-0.14999847407452621"/>
      <name val="Roboto"/>
    </font>
    <font>
      <sz val="11"/>
      <name val="Roboto"/>
    </font>
    <font>
      <b/>
      <sz val="11"/>
      <color theme="0" tint="-0.14999847407452621"/>
      <name val="Roboto"/>
    </font>
    <font>
      <b/>
      <u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242C4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164" fontId="1" fillId="0" borderId="0"/>
    <xf numFmtId="165" fontId="5" fillId="0" borderId="0"/>
    <xf numFmtId="165" fontId="5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0" xfId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1" applyFont="1" applyBorder="1" applyAlignment="1">
      <alignment vertical="center"/>
    </xf>
    <xf numFmtId="164" fontId="4" fillId="0" borderId="0" xfId="1" applyFont="1" applyAlignment="1">
      <alignment horizontal="center" vertical="center"/>
    </xf>
    <xf numFmtId="164" fontId="4" fillId="0" borderId="0" xfId="1" quotePrefix="1" applyFont="1" applyAlignment="1">
      <alignment horizontal="center" vertical="center"/>
    </xf>
    <xf numFmtId="164" fontId="3" fillId="0" borderId="0" xfId="1" applyFont="1" applyAlignment="1">
      <alignment horizontal="centerContinuous" vertical="center"/>
    </xf>
    <xf numFmtId="3" fontId="6" fillId="2" borderId="1" xfId="2" applyNumberFormat="1" applyFont="1" applyFill="1" applyBorder="1" applyAlignment="1" applyProtection="1">
      <alignment horizontal="center" vertical="center"/>
    </xf>
    <xf numFmtId="3" fontId="6" fillId="2" borderId="1" xfId="2" quotePrefix="1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Continuous" vertical="center"/>
    </xf>
    <xf numFmtId="3" fontId="6" fillId="2" borderId="1" xfId="3" quotePrefix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6" fillId="2" borderId="2" xfId="4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 shrinkToFit="1"/>
    </xf>
    <xf numFmtId="49" fontId="6" fillId="2" borderId="1" xfId="4" applyNumberFormat="1" applyFont="1" applyFill="1" applyBorder="1" applyAlignment="1">
      <alignment horizontal="center" vertical="center" wrapText="1"/>
    </xf>
    <xf numFmtId="164" fontId="2" fillId="0" borderId="0" xfId="1" applyFont="1" applyBorder="1" applyAlignment="1">
      <alignment horizontal="centerContinuous" vertical="center"/>
    </xf>
    <xf numFmtId="9" fontId="6" fillId="2" borderId="3" xfId="5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 applyProtection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 applyProtection="1">
      <alignment horizontal="center" vertical="center" wrapText="1" shrinkToFit="1"/>
    </xf>
    <xf numFmtId="3" fontId="6" fillId="2" borderId="1" xfId="1" quotePrefix="1" applyNumberFormat="1" applyFont="1" applyFill="1" applyBorder="1" applyAlignment="1">
      <alignment horizontal="center" vertical="center" wrapText="1"/>
    </xf>
    <xf numFmtId="3" fontId="6" fillId="2" borderId="4" xfId="4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 shrinkToFit="1"/>
    </xf>
    <xf numFmtId="164" fontId="2" fillId="0" borderId="0" xfId="1" applyFont="1" applyBorder="1" applyAlignment="1">
      <alignment horizontal="center" vertical="center"/>
    </xf>
    <xf numFmtId="49" fontId="6" fillId="2" borderId="5" xfId="4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3" fontId="6" fillId="2" borderId="2" xfId="3" applyNumberFormat="1" applyFont="1" applyFill="1" applyBorder="1" applyAlignment="1" applyProtection="1">
      <alignment horizontal="center" vertical="center"/>
    </xf>
    <xf numFmtId="3" fontId="6" fillId="2" borderId="4" xfId="3" applyNumberFormat="1" applyFont="1" applyFill="1" applyBorder="1" applyAlignment="1" applyProtection="1">
      <alignment horizontal="center" vertical="center"/>
    </xf>
    <xf numFmtId="3" fontId="7" fillId="2" borderId="6" xfId="2" applyNumberFormat="1" applyFont="1" applyFill="1" applyBorder="1" applyAlignment="1">
      <alignment horizontal="center" vertical="center"/>
    </xf>
    <xf numFmtId="3" fontId="6" fillId="2" borderId="6" xfId="1" applyNumberFormat="1" applyFont="1" applyFill="1" applyBorder="1" applyAlignment="1">
      <alignment horizontal="center" vertical="center"/>
    </xf>
    <xf numFmtId="3" fontId="6" fillId="2" borderId="6" xfId="3" applyNumberFormat="1" applyFont="1" applyFill="1" applyBorder="1" applyAlignment="1" applyProtection="1">
      <alignment horizontal="center" vertical="center"/>
    </xf>
    <xf numFmtId="3" fontId="6" fillId="2" borderId="6" xfId="4" quotePrefix="1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4" fillId="4" borderId="8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3" fontId="9" fillId="2" borderId="8" xfId="1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/>
    </xf>
    <xf numFmtId="164" fontId="10" fillId="0" borderId="0" xfId="1" applyFont="1" applyAlignment="1">
      <alignment vertical="center"/>
    </xf>
    <xf numFmtId="166" fontId="3" fillId="0" borderId="0" xfId="1" applyNumberFormat="1" applyFont="1" applyAlignment="1">
      <alignment vertical="center"/>
    </xf>
  </cellXfs>
  <cellStyles count="6">
    <cellStyle name="Normal" xfId="0" builtinId="0"/>
    <cellStyle name="Normal 2" xfId="1"/>
    <cellStyle name="Normal_Diario Junio" xfId="2"/>
    <cellStyle name="Normal_Hoja1" xfId="4"/>
    <cellStyle name="Normal_Libro1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tabSelected="1" workbookViewId="0">
      <selection activeCell="A6" sqref="A6:T6"/>
    </sheetView>
  </sheetViews>
  <sheetFormatPr baseColWidth="10" defaultColWidth="11.42578125" defaultRowHeight="12.75" x14ac:dyDescent="0.25"/>
  <cols>
    <col min="1" max="1" width="25" style="2" customWidth="1"/>
    <col min="2" max="2" width="17.7109375" style="2" customWidth="1"/>
    <col min="3" max="13" width="15.140625" style="2" customWidth="1"/>
    <col min="14" max="14" width="13.7109375" style="2" customWidth="1"/>
    <col min="15" max="15" width="16.28515625" style="2" customWidth="1"/>
    <col min="16" max="16" width="16.7109375" style="2" customWidth="1"/>
    <col min="17" max="17" width="1.140625" style="2" customWidth="1"/>
    <col min="18" max="18" width="15.140625" style="2" customWidth="1"/>
    <col min="19" max="19" width="1.140625" style="3" customWidth="1"/>
    <col min="20" max="20" width="16.7109375" style="2" customWidth="1"/>
    <col min="21" max="23" width="11.42578125" style="2"/>
    <col min="24" max="25" width="12.85546875" style="2" bestFit="1" customWidth="1"/>
    <col min="26" max="26" width="12.28515625" style="2" bestFit="1" customWidth="1"/>
    <col min="27" max="16384" width="11.42578125" style="2"/>
  </cols>
  <sheetData>
    <row r="1" spans="1:20" x14ac:dyDescent="0.25">
      <c r="A1" s="1"/>
      <c r="B1" s="1"/>
    </row>
    <row r="2" spans="1:20" x14ac:dyDescent="0.25">
      <c r="A2" s="1"/>
      <c r="B2" s="1"/>
    </row>
    <row r="4" spans="1:20" ht="21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" customHeight="1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21" customHeight="1" x14ac:dyDescent="0.2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R7" s="3"/>
    </row>
    <row r="9" spans="1:20" x14ac:dyDescent="0.25">
      <c r="A9" s="7" t="s">
        <v>3</v>
      </c>
      <c r="B9" s="8" t="s">
        <v>4</v>
      </c>
      <c r="C9" s="8" t="s">
        <v>5</v>
      </c>
      <c r="D9" s="9" t="s">
        <v>6</v>
      </c>
      <c r="E9" s="10" t="s">
        <v>7</v>
      </c>
      <c r="F9" s="11" t="s">
        <v>8</v>
      </c>
      <c r="G9" s="11"/>
      <c r="H9" s="12" t="s">
        <v>9</v>
      </c>
      <c r="I9" s="13"/>
      <c r="J9" s="13"/>
      <c r="K9" s="14" t="s">
        <v>10</v>
      </c>
      <c r="L9" s="14"/>
      <c r="M9" s="14"/>
      <c r="N9" s="15" t="s">
        <v>11</v>
      </c>
      <c r="O9" s="16" t="s">
        <v>12</v>
      </c>
      <c r="P9" s="17" t="s">
        <v>13</v>
      </c>
      <c r="R9" s="16" t="s">
        <v>14</v>
      </c>
      <c r="S9" s="18"/>
      <c r="T9" s="19" t="s">
        <v>15</v>
      </c>
    </row>
    <row r="10" spans="1:20" x14ac:dyDescent="0.25">
      <c r="A10" s="7"/>
      <c r="B10" s="20"/>
      <c r="C10" s="20"/>
      <c r="D10" s="21" t="s">
        <v>16</v>
      </c>
      <c r="E10" s="21" t="s">
        <v>17</v>
      </c>
      <c r="F10" s="22" t="s">
        <v>18</v>
      </c>
      <c r="G10" s="23" t="s">
        <v>19</v>
      </c>
      <c r="H10" s="24" t="s">
        <v>20</v>
      </c>
      <c r="I10" s="13"/>
      <c r="J10" s="25" t="s">
        <v>21</v>
      </c>
      <c r="K10" s="26" t="s">
        <v>22</v>
      </c>
      <c r="L10" s="26" t="s">
        <v>23</v>
      </c>
      <c r="M10" s="14" t="s">
        <v>15</v>
      </c>
      <c r="N10" s="27" t="s">
        <v>24</v>
      </c>
      <c r="O10" s="28" t="s">
        <v>25</v>
      </c>
      <c r="P10" s="17"/>
      <c r="R10" s="28" t="s">
        <v>26</v>
      </c>
      <c r="S10" s="29"/>
      <c r="T10" s="30" t="s">
        <v>27</v>
      </c>
    </row>
    <row r="11" spans="1:20" x14ac:dyDescent="0.25">
      <c r="A11" s="7"/>
      <c r="B11" s="20"/>
      <c r="C11" s="20"/>
      <c r="D11" s="21" t="s">
        <v>28</v>
      </c>
      <c r="E11" s="31" t="s">
        <v>29</v>
      </c>
      <c r="F11" s="32" t="s">
        <v>30</v>
      </c>
      <c r="G11" s="23"/>
      <c r="H11" s="33" t="s">
        <v>31</v>
      </c>
      <c r="I11" s="33" t="s">
        <v>32</v>
      </c>
      <c r="J11" s="25"/>
      <c r="K11" s="26"/>
      <c r="L11" s="26"/>
      <c r="M11" s="14"/>
      <c r="N11" s="27" t="s">
        <v>33</v>
      </c>
      <c r="O11" s="32" t="s">
        <v>6</v>
      </c>
      <c r="P11" s="17"/>
      <c r="R11" s="32" t="s">
        <v>34</v>
      </c>
      <c r="S11" s="29"/>
      <c r="T11" s="30" t="s">
        <v>35</v>
      </c>
    </row>
    <row r="12" spans="1:20" x14ac:dyDescent="0.25">
      <c r="A12" s="7"/>
      <c r="B12" s="20"/>
      <c r="C12" s="20"/>
      <c r="D12" s="21" t="s">
        <v>36</v>
      </c>
      <c r="E12" s="31" t="s">
        <v>37</v>
      </c>
      <c r="F12" s="32" t="s">
        <v>38</v>
      </c>
      <c r="G12" s="23"/>
      <c r="H12" s="34" t="s">
        <v>39</v>
      </c>
      <c r="I12" s="34" t="s">
        <v>40</v>
      </c>
      <c r="J12" s="25"/>
      <c r="K12" s="26"/>
      <c r="L12" s="26"/>
      <c r="M12" s="14"/>
      <c r="N12" s="27" t="s">
        <v>41</v>
      </c>
      <c r="O12" s="32" t="s">
        <v>42</v>
      </c>
      <c r="P12" s="17"/>
      <c r="R12" s="32" t="s">
        <v>43</v>
      </c>
      <c r="S12" s="29"/>
      <c r="T12" s="30" t="s">
        <v>44</v>
      </c>
    </row>
    <row r="13" spans="1:20" x14ac:dyDescent="0.25">
      <c r="A13" s="7"/>
      <c r="B13" s="20"/>
      <c r="C13" s="20"/>
      <c r="D13" s="35"/>
      <c r="E13" s="35"/>
      <c r="F13" s="36" t="s">
        <v>45</v>
      </c>
      <c r="G13" s="23"/>
      <c r="H13" s="37" t="s">
        <v>46</v>
      </c>
      <c r="I13" s="37"/>
      <c r="J13" s="25"/>
      <c r="K13" s="26"/>
      <c r="L13" s="26"/>
      <c r="M13" s="14"/>
      <c r="N13" s="38" t="s">
        <v>47</v>
      </c>
      <c r="O13" s="36" t="s">
        <v>48</v>
      </c>
      <c r="P13" s="17"/>
      <c r="R13" s="36" t="s">
        <v>49</v>
      </c>
      <c r="S13" s="29"/>
      <c r="T13" s="39"/>
    </row>
    <row r="14" spans="1:20" ht="21" customHeight="1" x14ac:dyDescent="0.25">
      <c r="A14" s="40" t="s">
        <v>50</v>
      </c>
      <c r="B14" s="41">
        <v>10998648.127199998</v>
      </c>
      <c r="C14" s="42">
        <v>420.0995999999999</v>
      </c>
      <c r="D14" s="42">
        <v>0</v>
      </c>
      <c r="E14" s="42">
        <v>44039.495299999995</v>
      </c>
      <c r="F14" s="42">
        <v>160818.46649999998</v>
      </c>
      <c r="G14" s="42">
        <v>22737.234</v>
      </c>
      <c r="H14" s="42">
        <v>36813.078099999999</v>
      </c>
      <c r="I14" s="42">
        <v>79021.906600000002</v>
      </c>
      <c r="J14" s="42">
        <v>118752.51759999999</v>
      </c>
      <c r="K14" s="42">
        <v>1959.6570000000002</v>
      </c>
      <c r="L14" s="42">
        <v>1749.0831000000001</v>
      </c>
      <c r="M14" s="42">
        <v>3708.7401</v>
      </c>
      <c r="N14" s="42">
        <v>95506.195900000006</v>
      </c>
      <c r="O14" s="42">
        <v>2299.5045000000005</v>
      </c>
      <c r="P14" s="43">
        <f t="shared" ref="P14:P37" si="0">SUM(B14:O14)-M14</f>
        <v>11562765.365399998</v>
      </c>
      <c r="Q14" s="44"/>
      <c r="R14" s="42">
        <v>1486837.2935788832</v>
      </c>
      <c r="S14" s="45"/>
      <c r="T14" s="46">
        <f>+P14+R14</f>
        <v>13049602.658978881</v>
      </c>
    </row>
    <row r="15" spans="1:20" ht="21" customHeight="1" x14ac:dyDescent="0.25">
      <c r="A15" s="40" t="s">
        <v>51</v>
      </c>
      <c r="B15" s="41">
        <v>1379504.6638000002</v>
      </c>
      <c r="C15" s="42">
        <v>21.399599999999996</v>
      </c>
      <c r="D15" s="42">
        <v>26.4</v>
      </c>
      <c r="E15" s="42">
        <v>5523.7352000000001</v>
      </c>
      <c r="F15" s="42">
        <v>0</v>
      </c>
      <c r="G15" s="42">
        <v>0</v>
      </c>
      <c r="H15" s="42">
        <v>4621.1112999999996</v>
      </c>
      <c r="I15" s="42">
        <v>7927.7709999999988</v>
      </c>
      <c r="J15" s="42">
        <v>17198.640500000001</v>
      </c>
      <c r="K15" s="42">
        <v>2953.4880999999996</v>
      </c>
      <c r="L15" s="42">
        <v>2636.1224999999999</v>
      </c>
      <c r="M15" s="42">
        <v>5589.6106</v>
      </c>
      <c r="N15" s="42">
        <v>11978.857999999998</v>
      </c>
      <c r="O15" s="42">
        <v>3679.8857000000003</v>
      </c>
      <c r="P15" s="43">
        <f t="shared" si="0"/>
        <v>1436072.0756999999</v>
      </c>
      <c r="Q15" s="44"/>
      <c r="R15" s="42">
        <v>10394.09142539035</v>
      </c>
      <c r="S15" s="45"/>
      <c r="T15" s="46">
        <f t="shared" ref="T15:T36" si="1">+P15+R15</f>
        <v>1446466.1671253904</v>
      </c>
    </row>
    <row r="16" spans="1:20" ht="21" customHeight="1" x14ac:dyDescent="0.25">
      <c r="A16" s="40" t="s">
        <v>52</v>
      </c>
      <c r="B16" s="41">
        <v>4447214.3359000003</v>
      </c>
      <c r="C16" s="42">
        <v>125.30039999999998</v>
      </c>
      <c r="D16" s="42">
        <v>6</v>
      </c>
      <c r="E16" s="42">
        <v>17807.124400000001</v>
      </c>
      <c r="F16" s="42">
        <v>54920.196300000003</v>
      </c>
      <c r="G16" s="42">
        <v>7764.8627999999999</v>
      </c>
      <c r="H16" s="42">
        <v>14897.2932</v>
      </c>
      <c r="I16" s="42">
        <v>39573.162200000006</v>
      </c>
      <c r="J16" s="42">
        <v>46272.532800000001</v>
      </c>
      <c r="K16" s="42">
        <v>1959.6570000000002</v>
      </c>
      <c r="L16" s="42">
        <v>1749.0831000000001</v>
      </c>
      <c r="M16" s="42">
        <v>3708.7401</v>
      </c>
      <c r="N16" s="42">
        <v>38617.157100000004</v>
      </c>
      <c r="O16" s="42">
        <v>3574.7748999999999</v>
      </c>
      <c r="P16" s="43">
        <f t="shared" si="0"/>
        <v>4674481.4801000012</v>
      </c>
      <c r="Q16" s="44"/>
      <c r="R16" s="42">
        <v>60566.686508864819</v>
      </c>
      <c r="S16" s="45"/>
      <c r="T16" s="46">
        <f t="shared" si="1"/>
        <v>4735048.1666088663</v>
      </c>
    </row>
    <row r="17" spans="1:20" ht="21" customHeight="1" x14ac:dyDescent="0.25">
      <c r="A17" s="40" t="s">
        <v>53</v>
      </c>
      <c r="B17" s="41">
        <v>1861848.9518999998</v>
      </c>
      <c r="C17" s="42">
        <v>38.6004</v>
      </c>
      <c r="D17" s="42">
        <v>18</v>
      </c>
      <c r="E17" s="42">
        <v>7455.0359000000008</v>
      </c>
      <c r="F17" s="42">
        <v>17560.934300000001</v>
      </c>
      <c r="G17" s="42">
        <v>2482.8433999999997</v>
      </c>
      <c r="H17" s="42">
        <v>6236.8216999999995</v>
      </c>
      <c r="I17" s="42">
        <v>10368.7399</v>
      </c>
      <c r="J17" s="42">
        <v>40539.652799999996</v>
      </c>
      <c r="K17" s="42">
        <v>2480.9153999999999</v>
      </c>
      <c r="L17" s="42">
        <v>2214.3298000000004</v>
      </c>
      <c r="M17" s="42">
        <v>4695.2452000000003</v>
      </c>
      <c r="N17" s="42">
        <v>16167.269600000001</v>
      </c>
      <c r="O17" s="42">
        <v>2959.6108999999992</v>
      </c>
      <c r="P17" s="43">
        <f t="shared" si="0"/>
        <v>1970371.7059999998</v>
      </c>
      <c r="Q17" s="44"/>
      <c r="R17" s="42">
        <v>75982.580761894627</v>
      </c>
      <c r="S17" s="45"/>
      <c r="T17" s="46">
        <f t="shared" si="1"/>
        <v>2046354.2867618944</v>
      </c>
    </row>
    <row r="18" spans="1:20" ht="21" customHeight="1" x14ac:dyDescent="0.25">
      <c r="A18" s="40" t="s">
        <v>54</v>
      </c>
      <c r="B18" s="41">
        <v>2498543.4120999998</v>
      </c>
      <c r="C18" s="42">
        <v>33.6</v>
      </c>
      <c r="D18" s="42">
        <v>6</v>
      </c>
      <c r="E18" s="42">
        <v>10004.498700000002</v>
      </c>
      <c r="F18" s="42">
        <v>13805.876400000001</v>
      </c>
      <c r="G18" s="42">
        <v>1951.9365000000005</v>
      </c>
      <c r="H18" s="42">
        <v>8369.6813999999995</v>
      </c>
      <c r="I18" s="42">
        <v>11125.7755</v>
      </c>
      <c r="J18" s="42">
        <v>37673.212399999997</v>
      </c>
      <c r="K18" s="42">
        <v>2634.9468999999999</v>
      </c>
      <c r="L18" s="42">
        <v>2351.8096999999998</v>
      </c>
      <c r="M18" s="42">
        <v>4986.7565999999997</v>
      </c>
      <c r="N18" s="42">
        <v>21695.973300000001</v>
      </c>
      <c r="O18" s="42">
        <v>3257.058</v>
      </c>
      <c r="P18" s="43">
        <f t="shared" si="0"/>
        <v>2611453.7809000001</v>
      </c>
      <c r="Q18" s="44"/>
      <c r="R18" s="42">
        <v>92646.146076127072</v>
      </c>
      <c r="S18" s="45"/>
      <c r="T18" s="46">
        <f t="shared" si="1"/>
        <v>2704099.9269761271</v>
      </c>
    </row>
    <row r="19" spans="1:20" ht="21" customHeight="1" x14ac:dyDescent="0.25">
      <c r="A19" s="40" t="s">
        <v>55</v>
      </c>
      <c r="B19" s="41">
        <v>792089.44709999987</v>
      </c>
      <c r="C19" s="42">
        <v>24.200400000000005</v>
      </c>
      <c r="D19" s="42">
        <v>36</v>
      </c>
      <c r="E19" s="42">
        <v>3171.6787000000004</v>
      </c>
      <c r="F19" s="42">
        <v>5400.6000999999997</v>
      </c>
      <c r="G19" s="42">
        <v>763.56090000000006</v>
      </c>
      <c r="H19" s="42">
        <v>2653.4004</v>
      </c>
      <c r="I19" s="42">
        <v>9050.3209999999999</v>
      </c>
      <c r="J19" s="42">
        <v>26207.452200000003</v>
      </c>
      <c r="K19" s="42">
        <v>2762.6969000000004</v>
      </c>
      <c r="L19" s="42">
        <v>2465.8323999999998</v>
      </c>
      <c r="M19" s="42">
        <v>5228.5293000000001</v>
      </c>
      <c r="N19" s="42">
        <v>6878.0679999999993</v>
      </c>
      <c r="O19" s="42">
        <v>3206.3368</v>
      </c>
      <c r="P19" s="43">
        <f t="shared" si="0"/>
        <v>854709.59490000003</v>
      </c>
      <c r="Q19" s="44"/>
      <c r="R19" s="42">
        <v>17565.594546075117</v>
      </c>
      <c r="S19" s="45"/>
      <c r="T19" s="46">
        <f t="shared" si="1"/>
        <v>872275.18944607512</v>
      </c>
    </row>
    <row r="20" spans="1:20" ht="21" customHeight="1" x14ac:dyDescent="0.25">
      <c r="A20" s="40" t="s">
        <v>56</v>
      </c>
      <c r="B20" s="41">
        <v>2445485.5404000003</v>
      </c>
      <c r="C20" s="42">
        <v>67.5</v>
      </c>
      <c r="D20" s="42">
        <v>21.6</v>
      </c>
      <c r="E20" s="42">
        <v>9791.891599999999</v>
      </c>
      <c r="F20" s="42">
        <v>23834.1564</v>
      </c>
      <c r="G20" s="42">
        <v>3369.7795000000001</v>
      </c>
      <c r="H20" s="42">
        <v>8191.8157999999994</v>
      </c>
      <c r="I20" s="42">
        <v>14907.897300000001</v>
      </c>
      <c r="J20" s="42">
        <v>31940.332300000002</v>
      </c>
      <c r="K20" s="42">
        <v>2267.6295</v>
      </c>
      <c r="L20" s="42">
        <v>2023.9623000000001</v>
      </c>
      <c r="M20" s="42">
        <v>4291.5918000000001</v>
      </c>
      <c r="N20" s="42">
        <v>21235.248100000001</v>
      </c>
      <c r="O20" s="42">
        <v>3625.2207999999996</v>
      </c>
      <c r="P20" s="43">
        <f t="shared" si="0"/>
        <v>2566762.574</v>
      </c>
      <c r="Q20" s="44"/>
      <c r="R20" s="42">
        <v>42493.080017279572</v>
      </c>
      <c r="S20" s="45"/>
      <c r="T20" s="46">
        <f t="shared" si="1"/>
        <v>2609255.6540172794</v>
      </c>
    </row>
    <row r="21" spans="1:20" ht="21" customHeight="1" x14ac:dyDescent="0.25">
      <c r="A21" s="40" t="s">
        <v>57</v>
      </c>
      <c r="B21" s="41">
        <v>1823261.4088999999</v>
      </c>
      <c r="C21" s="42">
        <v>20.7</v>
      </c>
      <c r="D21" s="42">
        <v>26.4</v>
      </c>
      <c r="E21" s="42">
        <v>7300.5968000000012</v>
      </c>
      <c r="F21" s="42">
        <v>6431.0465999999997</v>
      </c>
      <c r="G21" s="42">
        <v>909.25029999999992</v>
      </c>
      <c r="H21" s="42">
        <v>6107.6191000000008</v>
      </c>
      <c r="I21" s="42">
        <v>6911.8625000000002</v>
      </c>
      <c r="J21" s="42">
        <v>32759.315200000005</v>
      </c>
      <c r="K21" s="42">
        <v>3044.8172999999997</v>
      </c>
      <c r="L21" s="42">
        <v>2717.6378</v>
      </c>
      <c r="M21" s="42">
        <v>5762.4550999999992</v>
      </c>
      <c r="N21" s="42">
        <v>15832.196900000003</v>
      </c>
      <c r="O21" s="42">
        <v>2526.6938</v>
      </c>
      <c r="P21" s="43">
        <f t="shared" si="0"/>
        <v>1907849.5451999998</v>
      </c>
      <c r="Q21" s="44"/>
      <c r="R21" s="42">
        <v>45547.819478754449</v>
      </c>
      <c r="S21" s="45"/>
      <c r="T21" s="46">
        <f t="shared" si="1"/>
        <v>1953397.3646787542</v>
      </c>
    </row>
    <row r="22" spans="1:20" ht="21" customHeight="1" x14ac:dyDescent="0.25">
      <c r="A22" s="40" t="s">
        <v>58</v>
      </c>
      <c r="B22" s="41">
        <v>1422915.6497</v>
      </c>
      <c r="C22" s="42">
        <v>33.299999999999997</v>
      </c>
      <c r="D22" s="42">
        <v>26.4</v>
      </c>
      <c r="E22" s="42">
        <v>5697.4282999999996</v>
      </c>
      <c r="F22" s="42">
        <v>0</v>
      </c>
      <c r="G22" s="42">
        <v>0</v>
      </c>
      <c r="H22" s="42">
        <v>4766.4216000000006</v>
      </c>
      <c r="I22" s="42">
        <v>7231.7423000000008</v>
      </c>
      <c r="J22" s="42">
        <v>24569.486499999995</v>
      </c>
      <c r="K22" s="42">
        <v>2457.0588000000002</v>
      </c>
      <c r="L22" s="42">
        <v>2193.0365999999999</v>
      </c>
      <c r="M22" s="42">
        <v>4650.0954000000002</v>
      </c>
      <c r="N22" s="42">
        <v>12355.815000000002</v>
      </c>
      <c r="O22" s="42">
        <v>3145.6185999999993</v>
      </c>
      <c r="P22" s="43">
        <f t="shared" si="0"/>
        <v>1485391.9573999997</v>
      </c>
      <c r="Q22" s="44"/>
      <c r="R22" s="42">
        <v>44134.29144311999</v>
      </c>
      <c r="S22" s="45"/>
      <c r="T22" s="46">
        <f t="shared" si="1"/>
        <v>1529526.2488431197</v>
      </c>
    </row>
    <row r="23" spans="1:20" ht="21" customHeight="1" x14ac:dyDescent="0.25">
      <c r="A23" s="40" t="s">
        <v>59</v>
      </c>
      <c r="B23" s="41">
        <v>958788.91723616363</v>
      </c>
      <c r="C23" s="42">
        <v>19.2</v>
      </c>
      <c r="D23" s="42">
        <v>30</v>
      </c>
      <c r="E23" s="42">
        <v>3839.0701318567976</v>
      </c>
      <c r="F23" s="42">
        <v>4742.4412868766985</v>
      </c>
      <c r="G23" s="42">
        <v>670.50769064923134</v>
      </c>
      <c r="H23" s="42">
        <v>3211.7344999999991</v>
      </c>
      <c r="I23" s="42">
        <v>8840.5554000000011</v>
      </c>
      <c r="J23" s="42">
        <v>16696.898699999998</v>
      </c>
      <c r="K23" s="42">
        <v>2223.4287000000004</v>
      </c>
      <c r="L23" s="42">
        <v>1946.8055000000002</v>
      </c>
      <c r="M23" s="42">
        <v>4170.2342000000008</v>
      </c>
      <c r="N23" s="42">
        <v>8325.5897999999997</v>
      </c>
      <c r="O23" s="42">
        <v>3418.0259999999998</v>
      </c>
      <c r="P23" s="43">
        <f t="shared" si="0"/>
        <v>1012753.1749455463</v>
      </c>
      <c r="Q23" s="44"/>
      <c r="R23" s="42">
        <v>0</v>
      </c>
      <c r="S23" s="45"/>
      <c r="T23" s="46">
        <f t="shared" si="1"/>
        <v>1012753.1749455463</v>
      </c>
    </row>
    <row r="24" spans="1:20" ht="21" customHeight="1" x14ac:dyDescent="0.25">
      <c r="A24" s="40" t="s">
        <v>60</v>
      </c>
      <c r="B24" s="41">
        <v>1037040.2193999999</v>
      </c>
      <c r="C24" s="42">
        <v>20.300400000000003</v>
      </c>
      <c r="D24" s="42">
        <v>26.4</v>
      </c>
      <c r="E24" s="42">
        <v>4152.4284000000007</v>
      </c>
      <c r="F24" s="42">
        <v>0</v>
      </c>
      <c r="G24" s="42">
        <v>0</v>
      </c>
      <c r="H24" s="42">
        <v>3473.8873999999996</v>
      </c>
      <c r="I24" s="42">
        <v>7374.9873999999991</v>
      </c>
      <c r="J24" s="42">
        <v>16379.6577</v>
      </c>
      <c r="K24" s="42">
        <v>2873.7567999999997</v>
      </c>
      <c r="L24" s="42">
        <v>2564.9585000000006</v>
      </c>
      <c r="M24" s="42">
        <v>5438.7152999999998</v>
      </c>
      <c r="N24" s="42">
        <v>9005.0853999999999</v>
      </c>
      <c r="O24" s="42">
        <v>4170.3108000000002</v>
      </c>
      <c r="P24" s="43">
        <f t="shared" si="0"/>
        <v>1087081.9922000002</v>
      </c>
      <c r="Q24" s="44"/>
      <c r="R24" s="42">
        <v>13675.78038523529</v>
      </c>
      <c r="S24" s="45"/>
      <c r="T24" s="46">
        <f t="shared" si="1"/>
        <v>1100757.7725852355</v>
      </c>
    </row>
    <row r="25" spans="1:20" ht="21" customHeight="1" x14ac:dyDescent="0.25">
      <c r="A25" s="40" t="s">
        <v>61</v>
      </c>
      <c r="B25" s="41">
        <v>2088550.7670999998</v>
      </c>
      <c r="C25" s="42">
        <v>61.700399999999988</v>
      </c>
      <c r="D25" s="42">
        <v>26.4</v>
      </c>
      <c r="E25" s="42">
        <v>8362.8222999999998</v>
      </c>
      <c r="F25" s="42">
        <v>0</v>
      </c>
      <c r="G25" s="42">
        <v>0</v>
      </c>
      <c r="H25" s="42">
        <v>6996.2680999999993</v>
      </c>
      <c r="I25" s="42">
        <v>14624.6962</v>
      </c>
      <c r="J25" s="42">
        <v>32759.315200000005</v>
      </c>
      <c r="K25" s="42">
        <v>2230.5924000000005</v>
      </c>
      <c r="L25" s="42">
        <v>1990.9051000000004</v>
      </c>
      <c r="M25" s="42">
        <v>4221.4975000000013</v>
      </c>
      <c r="N25" s="42">
        <v>18135.823199999999</v>
      </c>
      <c r="O25" s="42">
        <v>4265.2407999999996</v>
      </c>
      <c r="P25" s="43">
        <f t="shared" si="0"/>
        <v>2178004.5307999998</v>
      </c>
      <c r="Q25" s="44"/>
      <c r="R25" s="42">
        <v>64691.280230418117</v>
      </c>
      <c r="S25" s="45"/>
      <c r="T25" s="46">
        <f t="shared" si="1"/>
        <v>2242695.8110304181</v>
      </c>
    </row>
    <row r="26" spans="1:20" ht="21" customHeight="1" x14ac:dyDescent="0.25">
      <c r="A26" s="40" t="s">
        <v>62</v>
      </c>
      <c r="B26" s="41">
        <v>1654440.9079999998</v>
      </c>
      <c r="C26" s="42">
        <v>34.1004</v>
      </c>
      <c r="D26" s="42">
        <v>26.4</v>
      </c>
      <c r="E26" s="42">
        <v>6624.4691000000003</v>
      </c>
      <c r="F26" s="42">
        <v>7539.7026999999989</v>
      </c>
      <c r="G26" s="42">
        <v>1065.9966000000002</v>
      </c>
      <c r="H26" s="42">
        <v>5541.9762000000001</v>
      </c>
      <c r="I26" s="42">
        <v>11370.361700000001</v>
      </c>
      <c r="J26" s="42">
        <v>38492.195500000002</v>
      </c>
      <c r="K26" s="42">
        <v>2885.2469999999998</v>
      </c>
      <c r="L26" s="42">
        <v>2575.2142999999996</v>
      </c>
      <c r="M26" s="42">
        <v>5460.461299999999</v>
      </c>
      <c r="N26" s="42">
        <v>14366.252500000001</v>
      </c>
      <c r="O26" s="42">
        <v>4107.2076999999999</v>
      </c>
      <c r="P26" s="43">
        <f t="shared" si="0"/>
        <v>1749070.0316999997</v>
      </c>
      <c r="Q26" s="44"/>
      <c r="R26" s="42">
        <v>85694.227902919476</v>
      </c>
      <c r="S26" s="45"/>
      <c r="T26" s="46">
        <f t="shared" si="1"/>
        <v>1834764.2596029192</v>
      </c>
    </row>
    <row r="27" spans="1:20" ht="21" customHeight="1" x14ac:dyDescent="0.25">
      <c r="A27" s="40" t="s">
        <v>63</v>
      </c>
      <c r="B27" s="41">
        <v>869264.53300000005</v>
      </c>
      <c r="C27" s="42">
        <v>17.399999999999999</v>
      </c>
      <c r="D27" s="42">
        <v>30</v>
      </c>
      <c r="E27" s="42">
        <v>3480.5570999999995</v>
      </c>
      <c r="F27" s="42">
        <v>3390.8154999999997</v>
      </c>
      <c r="G27" s="42">
        <v>479.40859999999992</v>
      </c>
      <c r="H27" s="42">
        <v>2911.8053000000004</v>
      </c>
      <c r="I27" s="42">
        <v>10861.3001</v>
      </c>
      <c r="J27" s="42">
        <v>35216.264000000003</v>
      </c>
      <c r="K27" s="42">
        <v>2562.1559000000002</v>
      </c>
      <c r="L27" s="42">
        <v>2286.8406</v>
      </c>
      <c r="M27" s="42">
        <v>4848.9965000000002</v>
      </c>
      <c r="N27" s="42">
        <v>7548.2138999999997</v>
      </c>
      <c r="O27" s="42">
        <v>3022.8976000000002</v>
      </c>
      <c r="P27" s="43">
        <f t="shared" si="0"/>
        <v>941072.19160000002</v>
      </c>
      <c r="Q27" s="44"/>
      <c r="R27" s="42">
        <v>23673.55423884371</v>
      </c>
      <c r="S27" s="45"/>
      <c r="T27" s="46">
        <f t="shared" si="1"/>
        <v>964745.74583884375</v>
      </c>
    </row>
    <row r="28" spans="1:20" ht="21" customHeight="1" x14ac:dyDescent="0.25">
      <c r="A28" s="40" t="s">
        <v>64</v>
      </c>
      <c r="B28" s="41">
        <v>1263742.0346000001</v>
      </c>
      <c r="C28" s="42">
        <v>14.600400000000004</v>
      </c>
      <c r="D28" s="42">
        <v>30</v>
      </c>
      <c r="E28" s="42">
        <v>5060.2148999999999</v>
      </c>
      <c r="F28" s="42">
        <v>0</v>
      </c>
      <c r="G28" s="42">
        <v>0</v>
      </c>
      <c r="H28" s="42">
        <v>4233.3339000000005</v>
      </c>
      <c r="I28" s="42">
        <v>8753.0841</v>
      </c>
      <c r="J28" s="42">
        <v>36854.229700000004</v>
      </c>
      <c r="K28" s="42">
        <v>2380.7012999999997</v>
      </c>
      <c r="L28" s="42">
        <v>2124.8842999999997</v>
      </c>
      <c r="M28" s="42">
        <v>4505.5855999999994</v>
      </c>
      <c r="N28" s="42">
        <v>10973.638899999998</v>
      </c>
      <c r="O28" s="42">
        <v>2954.3829000000005</v>
      </c>
      <c r="P28" s="43">
        <f t="shared" si="0"/>
        <v>1337121.1050000004</v>
      </c>
      <c r="Q28" s="44"/>
      <c r="R28" s="42">
        <v>22043.310402547588</v>
      </c>
      <c r="S28" s="45"/>
      <c r="T28" s="46">
        <f t="shared" si="1"/>
        <v>1359164.4154025479</v>
      </c>
    </row>
    <row r="29" spans="1:20" ht="21" customHeight="1" x14ac:dyDescent="0.25">
      <c r="A29" s="40" t="s">
        <v>65</v>
      </c>
      <c r="B29" s="41">
        <v>1919730.2664000001</v>
      </c>
      <c r="C29" s="42">
        <v>39.800399999999996</v>
      </c>
      <c r="D29" s="42">
        <v>30</v>
      </c>
      <c r="E29" s="42">
        <v>7686.8974999999991</v>
      </c>
      <c r="F29" s="42">
        <v>0</v>
      </c>
      <c r="G29" s="42">
        <v>0</v>
      </c>
      <c r="H29" s="42">
        <v>6430.7950000000001</v>
      </c>
      <c r="I29" s="42">
        <v>11311.335300000001</v>
      </c>
      <c r="J29" s="42">
        <v>32759.315200000005</v>
      </c>
      <c r="K29" s="42">
        <v>2435.5587999999998</v>
      </c>
      <c r="L29" s="42">
        <v>2173.8470000000002</v>
      </c>
      <c r="M29" s="42">
        <v>4609.4058000000005</v>
      </c>
      <c r="N29" s="42">
        <v>16669.878999999997</v>
      </c>
      <c r="O29" s="42">
        <v>2776.9971999999998</v>
      </c>
      <c r="P29" s="43">
        <f t="shared" si="0"/>
        <v>2002044.6918000001</v>
      </c>
      <c r="Q29" s="44"/>
      <c r="R29" s="42">
        <v>120819.54997660681</v>
      </c>
      <c r="S29" s="45"/>
      <c r="T29" s="46">
        <f t="shared" si="1"/>
        <v>2122864.241776607</v>
      </c>
    </row>
    <row r="30" spans="1:20" ht="21" customHeight="1" x14ac:dyDescent="0.25">
      <c r="A30" s="40" t="s">
        <v>66</v>
      </c>
      <c r="B30" s="41">
        <v>1693028.4511000002</v>
      </c>
      <c r="C30" s="42">
        <v>30.099599999999995</v>
      </c>
      <c r="D30" s="42">
        <v>26.4</v>
      </c>
      <c r="E30" s="42">
        <v>6779.1111999999994</v>
      </c>
      <c r="F30" s="42">
        <v>0</v>
      </c>
      <c r="G30" s="42">
        <v>0</v>
      </c>
      <c r="H30" s="42">
        <v>5671.3482999999997</v>
      </c>
      <c r="I30" s="42">
        <v>8151.2542000000003</v>
      </c>
      <c r="J30" s="42">
        <v>29892.875199999995</v>
      </c>
      <c r="K30" s="42">
        <v>2256.3595</v>
      </c>
      <c r="L30" s="42">
        <v>2013.9034999999999</v>
      </c>
      <c r="M30" s="42">
        <v>4270.2629999999999</v>
      </c>
      <c r="N30" s="42">
        <v>14701.325600000002</v>
      </c>
      <c r="O30" s="42">
        <v>3570.5559000000003</v>
      </c>
      <c r="P30" s="43">
        <f t="shared" si="0"/>
        <v>1766121.6841000002</v>
      </c>
      <c r="Q30" s="44"/>
      <c r="R30" s="42">
        <v>27702.790472047305</v>
      </c>
      <c r="S30" s="45"/>
      <c r="T30" s="46">
        <f t="shared" si="1"/>
        <v>1793824.4745720476</v>
      </c>
    </row>
    <row r="31" spans="1:20" ht="21" customHeight="1" x14ac:dyDescent="0.25">
      <c r="A31" s="40" t="s">
        <v>67</v>
      </c>
      <c r="B31" s="41">
        <v>1143155.9626</v>
      </c>
      <c r="C31" s="42">
        <v>18.899999999999999</v>
      </c>
      <c r="D31" s="42">
        <v>26.4</v>
      </c>
      <c r="E31" s="42">
        <v>4577.2375999999995</v>
      </c>
      <c r="F31" s="42">
        <v>0</v>
      </c>
      <c r="G31" s="42">
        <v>0</v>
      </c>
      <c r="H31" s="42">
        <v>3829.2792000000004</v>
      </c>
      <c r="I31" s="42">
        <v>7076.9229999999998</v>
      </c>
      <c r="J31" s="42">
        <v>29892.875199999995</v>
      </c>
      <c r="K31" s="42">
        <v>2210.3813</v>
      </c>
      <c r="L31" s="42">
        <v>1972.8657000000001</v>
      </c>
      <c r="M31" s="42">
        <v>4183.2470000000003</v>
      </c>
      <c r="N31" s="42">
        <v>9926.5360999999975</v>
      </c>
      <c r="O31" s="42">
        <v>3849.7504999999996</v>
      </c>
      <c r="P31" s="43">
        <f t="shared" si="0"/>
        <v>1206537.1111999997</v>
      </c>
      <c r="Q31" s="44"/>
      <c r="R31" s="42">
        <v>0</v>
      </c>
      <c r="S31" s="45"/>
      <c r="T31" s="46">
        <f t="shared" si="1"/>
        <v>1206537.1111999997</v>
      </c>
    </row>
    <row r="32" spans="1:20" ht="21" customHeight="1" x14ac:dyDescent="0.25">
      <c r="A32" s="40" t="s">
        <v>68</v>
      </c>
      <c r="B32" s="41">
        <v>792089.44709999987</v>
      </c>
      <c r="C32" s="42">
        <v>8.4996000000000009</v>
      </c>
      <c r="D32" s="42">
        <v>36</v>
      </c>
      <c r="E32" s="42">
        <v>3171.6787000000004</v>
      </c>
      <c r="F32" s="42">
        <v>4396.5721000000003</v>
      </c>
      <c r="G32" s="42">
        <v>621.60690000000011</v>
      </c>
      <c r="H32" s="42">
        <v>2653.4004</v>
      </c>
      <c r="I32" s="42">
        <v>7632.9583999999986</v>
      </c>
      <c r="J32" s="42">
        <v>26207.452200000003</v>
      </c>
      <c r="K32" s="42">
        <v>3110.1307000000002</v>
      </c>
      <c r="L32" s="42">
        <v>2775.9330999999997</v>
      </c>
      <c r="M32" s="42">
        <v>5886.0637999999999</v>
      </c>
      <c r="N32" s="42">
        <v>6878.0679999999993</v>
      </c>
      <c r="O32" s="42">
        <v>3072.8846999999996</v>
      </c>
      <c r="P32" s="43">
        <f t="shared" si="0"/>
        <v>852654.63190000004</v>
      </c>
      <c r="Q32" s="44"/>
      <c r="R32" s="42">
        <v>3685.2848604807486</v>
      </c>
      <c r="S32" s="45"/>
      <c r="T32" s="46">
        <f t="shared" si="1"/>
        <v>856339.91676048073</v>
      </c>
    </row>
    <row r="33" spans="1:20" ht="21" customHeight="1" x14ac:dyDescent="0.25">
      <c r="A33" s="40" t="s">
        <v>69</v>
      </c>
      <c r="B33" s="41">
        <v>4562851.8722038977</v>
      </c>
      <c r="C33" s="42">
        <v>135.4896</v>
      </c>
      <c r="D33" s="42">
        <v>6</v>
      </c>
      <c r="E33" s="42">
        <v>18270.1885</v>
      </c>
      <c r="F33" s="42">
        <v>60444.225299999998</v>
      </c>
      <c r="G33" s="42">
        <v>8545.8754000000008</v>
      </c>
      <c r="H33" s="42">
        <v>15314.688900000001</v>
      </c>
      <c r="I33" s="42">
        <v>30426.393299999996</v>
      </c>
      <c r="J33" s="42">
        <v>47168.739000000001</v>
      </c>
      <c r="K33" s="42">
        <v>1997.6116000000004</v>
      </c>
      <c r="L33" s="42">
        <v>1749.0831000000001</v>
      </c>
      <c r="M33" s="42">
        <v>3746.6947000000005</v>
      </c>
      <c r="N33" s="42">
        <v>39621.268800000005</v>
      </c>
      <c r="O33" s="42">
        <v>2058.3733000000002</v>
      </c>
      <c r="P33" s="43">
        <f t="shared" si="0"/>
        <v>4788589.8090038989</v>
      </c>
      <c r="Q33" s="44"/>
      <c r="R33" s="42">
        <v>68977.388009962626</v>
      </c>
      <c r="S33" s="45"/>
      <c r="T33" s="46">
        <f t="shared" si="1"/>
        <v>4857567.1970138615</v>
      </c>
    </row>
    <row r="34" spans="1:20" ht="21" customHeight="1" x14ac:dyDescent="0.25">
      <c r="A34" s="40" t="s">
        <v>70</v>
      </c>
      <c r="B34" s="41">
        <v>2069256.9956999999</v>
      </c>
      <c r="C34" s="42">
        <v>31.599599999999995</v>
      </c>
      <c r="D34" s="42">
        <v>26.4</v>
      </c>
      <c r="E34" s="42">
        <v>8285.6026999999995</v>
      </c>
      <c r="F34" s="42">
        <v>0</v>
      </c>
      <c r="G34" s="42">
        <v>0</v>
      </c>
      <c r="H34" s="42">
        <v>6931.6668</v>
      </c>
      <c r="I34" s="42">
        <v>10756.774799999999</v>
      </c>
      <c r="J34" s="42">
        <v>35216.264000000003</v>
      </c>
      <c r="K34" s="42">
        <v>2612.8422</v>
      </c>
      <c r="L34" s="42">
        <v>2332.0803999999998</v>
      </c>
      <c r="M34" s="42">
        <v>4944.9225999999999</v>
      </c>
      <c r="N34" s="42">
        <v>17968.286700000001</v>
      </c>
      <c r="O34" s="42">
        <v>2327.2954</v>
      </c>
      <c r="P34" s="43">
        <f t="shared" si="0"/>
        <v>2155745.8082999997</v>
      </c>
      <c r="Q34" s="44"/>
      <c r="R34" s="42">
        <v>74947.998881048072</v>
      </c>
      <c r="S34" s="45"/>
      <c r="T34" s="46">
        <f t="shared" si="1"/>
        <v>2230693.8071810477</v>
      </c>
    </row>
    <row r="35" spans="1:20" ht="21" customHeight="1" x14ac:dyDescent="0.25">
      <c r="A35" s="40" t="s">
        <v>71</v>
      </c>
      <c r="B35" s="41">
        <v>2382780.7828999995</v>
      </c>
      <c r="C35" s="42">
        <v>55.8</v>
      </c>
      <c r="D35" s="42">
        <v>26.4</v>
      </c>
      <c r="E35" s="42">
        <v>9540.9786000000004</v>
      </c>
      <c r="F35" s="42">
        <v>0</v>
      </c>
      <c r="G35" s="42">
        <v>0</v>
      </c>
      <c r="H35" s="42">
        <v>7981.9038999999993</v>
      </c>
      <c r="I35" s="42">
        <v>10919.258100000001</v>
      </c>
      <c r="J35" s="42">
        <v>34397.281000000003</v>
      </c>
      <c r="K35" s="42">
        <v>2012.4572000000003</v>
      </c>
      <c r="L35" s="42">
        <v>1796.2095999999999</v>
      </c>
      <c r="M35" s="42">
        <v>3808.6668</v>
      </c>
      <c r="N35" s="42">
        <v>20690.754500000003</v>
      </c>
      <c r="O35" s="42">
        <v>5674.7889999999998</v>
      </c>
      <c r="P35" s="43">
        <f t="shared" si="0"/>
        <v>2475876.6147999992</v>
      </c>
      <c r="Q35" s="44"/>
      <c r="R35" s="42">
        <v>91273.875424743499</v>
      </c>
      <c r="S35" s="45"/>
      <c r="T35" s="46">
        <f t="shared" si="1"/>
        <v>2567150.4902247428</v>
      </c>
    </row>
    <row r="36" spans="1:20" ht="21" customHeight="1" x14ac:dyDescent="0.25">
      <c r="A36" s="40" t="s">
        <v>72</v>
      </c>
      <c r="B36" s="41">
        <v>617715.02630000003</v>
      </c>
      <c r="C36" s="42">
        <v>12</v>
      </c>
      <c r="D36" s="42">
        <v>36</v>
      </c>
      <c r="E36" s="42">
        <v>2473.4593999999997</v>
      </c>
      <c r="F36" s="42">
        <v>389.98439999999994</v>
      </c>
      <c r="G36" s="42">
        <v>55.137599999999999</v>
      </c>
      <c r="H36" s="42">
        <v>2069.2757999999999</v>
      </c>
      <c r="I36" s="42">
        <v>5641.357</v>
      </c>
      <c r="J36" s="42">
        <v>21703.046400000003</v>
      </c>
      <c r="K36" s="42">
        <v>2287.1678999999999</v>
      </c>
      <c r="L36" s="42">
        <v>2041.4016000000001</v>
      </c>
      <c r="M36" s="42">
        <v>4328.5694999999996</v>
      </c>
      <c r="N36" s="42">
        <v>5363.8643999999986</v>
      </c>
      <c r="O36" s="42">
        <v>2125.3288000000002</v>
      </c>
      <c r="P36" s="43">
        <f t="shared" si="0"/>
        <v>661913.04959999991</v>
      </c>
      <c r="Q36" s="44"/>
      <c r="R36" s="42">
        <v>1818.7660277131051</v>
      </c>
      <c r="S36" s="45"/>
      <c r="T36" s="46">
        <f t="shared" si="1"/>
        <v>663731.81562771299</v>
      </c>
    </row>
    <row r="37" spans="1:20" ht="21" customHeight="1" x14ac:dyDescent="0.25">
      <c r="A37" s="40" t="s">
        <v>73</v>
      </c>
      <c r="B37" s="41">
        <v>1235454.0526999999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10646.777499999998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3">
        <f t="shared" si="0"/>
        <v>1246100.8302</v>
      </c>
      <c r="Q37" s="44"/>
      <c r="R37" s="42">
        <v>0</v>
      </c>
      <c r="S37" s="45"/>
      <c r="T37" s="46">
        <f>+P37+R37</f>
        <v>1246100.8302</v>
      </c>
    </row>
    <row r="38" spans="1:20" ht="39.950000000000003" customHeight="1" x14ac:dyDescent="0.25">
      <c r="A38" s="47" t="s">
        <v>15</v>
      </c>
      <c r="B38" s="47">
        <f t="shared" ref="B38:O38" si="2">SUM(B14:B37)</f>
        <v>51957401.773340054</v>
      </c>
      <c r="C38" s="47">
        <f t="shared" si="2"/>
        <v>1284.1908000000001</v>
      </c>
      <c r="D38" s="47">
        <f t="shared" si="2"/>
        <v>549.59999999999991</v>
      </c>
      <c r="E38" s="47">
        <f t="shared" si="2"/>
        <v>203096.20103185673</v>
      </c>
      <c r="F38" s="47">
        <f t="shared" si="2"/>
        <v>363675.01788687671</v>
      </c>
      <c r="G38" s="47">
        <f t="shared" si="2"/>
        <v>51418.000190649225</v>
      </c>
      <c r="H38" s="47">
        <f t="shared" si="2"/>
        <v>169908.60630000004</v>
      </c>
      <c r="I38" s="47">
        <f t="shared" si="2"/>
        <v>339860.41730000009</v>
      </c>
      <c r="J38" s="47">
        <f t="shared" si="2"/>
        <v>820196.32880000002</v>
      </c>
      <c r="K38" s="47">
        <f t="shared" si="2"/>
        <v>56599.258199999997</v>
      </c>
      <c r="L38" s="47">
        <f t="shared" si="2"/>
        <v>50445.829600000005</v>
      </c>
      <c r="M38" s="47">
        <f t="shared" si="2"/>
        <v>107045.08780000002</v>
      </c>
      <c r="N38" s="47">
        <f t="shared" si="2"/>
        <v>440441.36869999999</v>
      </c>
      <c r="O38" s="47">
        <f t="shared" si="2"/>
        <v>75668.744600000005</v>
      </c>
      <c r="P38" s="47">
        <f>SUM(P14:P37)</f>
        <v>54530545.336749449</v>
      </c>
      <c r="Q38" s="48"/>
      <c r="R38" s="47">
        <f>SUM(R14:R37)</f>
        <v>2475171.3906489559</v>
      </c>
      <c r="S38" s="49"/>
      <c r="T38" s="50">
        <f>SUM(T14:T37)</f>
        <v>57005716.727398403</v>
      </c>
    </row>
    <row r="39" spans="1:20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3"/>
    </row>
    <row r="40" spans="1:20" x14ac:dyDescent="0.25">
      <c r="A40" s="1"/>
      <c r="B40" s="1"/>
      <c r="D40" s="6"/>
      <c r="E40" s="6"/>
      <c r="F40" s="6"/>
      <c r="H40" s="6"/>
      <c r="I40" s="6"/>
    </row>
    <row r="41" spans="1:20" x14ac:dyDescent="0.25">
      <c r="A41" s="54"/>
      <c r="B41" s="1"/>
      <c r="D41" s="6"/>
      <c r="E41" s="6"/>
      <c r="F41" s="6"/>
      <c r="H41" s="6"/>
      <c r="I41" s="6"/>
    </row>
    <row r="42" spans="1:20" x14ac:dyDescent="0.25">
      <c r="A42" s="1"/>
      <c r="D42" s="6"/>
      <c r="E42" s="6"/>
      <c r="F42" s="6"/>
      <c r="H42" s="6"/>
      <c r="I42" s="6"/>
    </row>
    <row r="43" spans="1:20" hidden="1" x14ac:dyDescent="0.25">
      <c r="A43" s="1"/>
      <c r="D43" s="6"/>
      <c r="E43" s="6"/>
      <c r="F43" s="6"/>
      <c r="H43" s="6"/>
      <c r="I43" s="6"/>
    </row>
    <row r="44" spans="1:20" x14ac:dyDescent="0.25">
      <c r="A44" s="1"/>
      <c r="D44" s="6"/>
      <c r="E44" s="6"/>
      <c r="F44" s="6"/>
      <c r="H44" s="6"/>
      <c r="I44" s="6"/>
      <c r="P44" s="55"/>
    </row>
    <row r="45" spans="1:20" x14ac:dyDescent="0.25">
      <c r="D45" s="6"/>
      <c r="E45" s="6"/>
      <c r="F45" s="6"/>
      <c r="H45" s="6"/>
      <c r="I45" s="6"/>
    </row>
    <row r="46" spans="1:20" x14ac:dyDescent="0.25">
      <c r="D46" s="6"/>
      <c r="E46" s="6"/>
      <c r="F46" s="6"/>
      <c r="H46" s="6"/>
      <c r="I46" s="6"/>
    </row>
    <row r="47" spans="1:20" x14ac:dyDescent="0.25">
      <c r="D47" s="6"/>
      <c r="E47" s="6"/>
      <c r="F47" s="6"/>
      <c r="H47" s="6"/>
      <c r="I47" s="6"/>
    </row>
    <row r="48" spans="1:20" x14ac:dyDescent="0.25">
      <c r="D48" s="6"/>
      <c r="E48" s="6"/>
      <c r="F48" s="6"/>
      <c r="H48" s="6"/>
      <c r="I48" s="6"/>
    </row>
    <row r="49" spans="4:9" x14ac:dyDescent="0.25">
      <c r="D49" s="6"/>
      <c r="E49" s="6"/>
      <c r="F49" s="6"/>
      <c r="H49" s="6"/>
      <c r="I49" s="6"/>
    </row>
  </sheetData>
  <mergeCells count="15">
    <mergeCell ref="H10:I10"/>
    <mergeCell ref="J10:J13"/>
    <mergeCell ref="K10:K13"/>
    <mergeCell ref="L10:L13"/>
    <mergeCell ref="M10:M13"/>
    <mergeCell ref="A4:T4"/>
    <mergeCell ref="A5:T5"/>
    <mergeCell ref="A6:T6"/>
    <mergeCell ref="A9:A13"/>
    <mergeCell ref="B9:B13"/>
    <mergeCell ref="C9:C13"/>
    <mergeCell ref="H9:J9"/>
    <mergeCell ref="K9:M9"/>
    <mergeCell ref="P9:P13"/>
    <mergeCell ref="G10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Patricia Sánchez</dc:creator>
  <cp:lastModifiedBy>Valeria Patricia Sánchez</cp:lastModifiedBy>
  <dcterms:created xsi:type="dcterms:W3CDTF">2025-01-24T23:04:04Z</dcterms:created>
  <dcterms:modified xsi:type="dcterms:W3CDTF">2025-01-24T23:04:54Z</dcterms:modified>
</cp:coreProperties>
</file>