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05" windowWidth="19875" windowHeight="6195"/>
  </bookViews>
  <sheets>
    <sheet name="2023" sheetId="3" r:id="rId1"/>
  </sheets>
  <externalReferences>
    <externalReference r:id="rId2"/>
    <externalReference r:id="rId3"/>
    <externalReference r:id="rId4"/>
  </externalReferences>
  <definedNames>
    <definedName name="\a" localSheetId="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h" localSheetId="0">#REF!</definedName>
    <definedName name="\h">#REF!</definedName>
    <definedName name="\j" localSheetId="0">#REF!</definedName>
    <definedName name="\j">#REF!</definedName>
    <definedName name="\k" localSheetId="0">#REF!</definedName>
    <definedName name="\k">#REF!</definedName>
    <definedName name="\l" localSheetId="0">#REF!</definedName>
    <definedName name="\l">#REF!</definedName>
    <definedName name="\m" localSheetId="0">#REF!</definedName>
    <definedName name="\m">#REF!</definedName>
    <definedName name="\n" localSheetId="0">#REF!</definedName>
    <definedName name="\n">#REF!</definedName>
    <definedName name="\p" localSheetId="0">#REF!</definedName>
    <definedName name="\p">#REF!</definedName>
    <definedName name="\q" localSheetId="0">#REF!</definedName>
    <definedName name="\q">#REF!</definedName>
    <definedName name="\r" localSheetId="0">#REF!</definedName>
    <definedName name="\r">#REF!</definedName>
    <definedName name="\s" localSheetId="0">#REF!</definedName>
    <definedName name="\s">#REF!</definedName>
    <definedName name="\t" localSheetId="0">#REF!</definedName>
    <definedName name="\t">#REF!</definedName>
    <definedName name="\u" localSheetId="0">#REF!</definedName>
    <definedName name="\u">#REF!</definedName>
    <definedName name="\v" localSheetId="0">#REF!</definedName>
    <definedName name="\v">#REF!</definedName>
    <definedName name="\w" localSheetId="0">#REF!</definedName>
    <definedName name="\w">#REF!</definedName>
    <definedName name="\x" localSheetId="0">#REF!</definedName>
    <definedName name="\x">#REF!</definedName>
    <definedName name="\y" localSheetId="0">#REF!</definedName>
    <definedName name="\y">#REF!</definedName>
    <definedName name="\z" localSheetId="0">#REF!</definedName>
    <definedName name="\z">#REF!</definedName>
    <definedName name="_ex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F">#REF!</definedName>
    <definedName name="_Fill" hidden="1">#REF!</definedName>
    <definedName name="_Key1" hidden="1">#REF!</definedName>
    <definedName name="_Order1" hidden="1">255</definedName>
    <definedName name="_Parse_In" hidden="1">#REF!</definedName>
    <definedName name="_Parse_Out" hidden="1">#REF!</definedName>
    <definedName name="_R">#REF!</definedName>
    <definedName name="_Sort" hidden="1">#REF!</definedName>
    <definedName name="A">#REF!</definedName>
    <definedName name="ACwvu.PLA1." localSheetId="0" hidden="1">'[1]CFI y LFE'!#REF!</definedName>
    <definedName name="ACwvu.PLA1." hidden="1">'[2]CFI y LFE'!#REF!</definedName>
    <definedName name="ACwvu.PLA2." hidden="1">#REF!</definedName>
    <definedName name="_xlnm.Extract">#REF!</definedName>
    <definedName name="_xlnm.Print_Area" localSheetId="0">'2023'!$A$4:$AA$38</definedName>
    <definedName name="_xlnm.Print_Area">#REF!</definedName>
    <definedName name="B">#REF!</definedName>
    <definedName name="Base_datos_IM">#REF!</definedName>
    <definedName name="_xlnm.Database">#REF!</definedName>
    <definedName name="BORRAR" localSheetId="0">#REF!</definedName>
    <definedName name="BORRAR">#REF!</definedName>
    <definedName name="C_">#REF!</definedName>
    <definedName name="caj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ntidad_prestada" localSheetId="0">'[3]IPV-BAPRO'!#REF!</definedName>
    <definedName name="cantidad_prestada">'[3]IPV-BAPRO'!#REF!</definedName>
    <definedName name="Comisiones" localSheetId="0">#REF!</definedName>
    <definedName name="Comisiones">#REF!</definedName>
    <definedName name="COMPAR_07_08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OPA">#N/A</definedName>
    <definedName name="_xlnm.Criteria">#REF!</definedName>
    <definedName name="Criterios_IM">#REF!</definedName>
    <definedName name="D">#REF!</definedName>
    <definedName name="E">#REF!</definedName>
    <definedName name="Extracción_IM">#REF!</definedName>
    <definedName name="Fecha_primer_pago" localSheetId="0">'[3]IPV-BAPRO'!#REF!</definedName>
    <definedName name="Fecha_primer_pago">'[3]IPV-BAPRO'!#REF!</definedName>
    <definedName name="G">#REF!</definedName>
    <definedName name="H">#REF!</definedName>
    <definedName name="I">#REF!</definedName>
    <definedName name="IMPRIMIR" localSheetId="0">#REF!</definedName>
    <definedName name="IMPRIMIR">#REF!</definedName>
    <definedName name="J">#REF!</definedName>
    <definedName name="K">#REF!</definedName>
    <definedName name="L_">#REF!</definedName>
    <definedName name="LL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M">#REF!</definedName>
    <definedName name="N">#REF!</definedName>
    <definedName name="O">#REF!</definedName>
    <definedName name="OLIMPO" localSheetId="0">#REF!</definedName>
    <definedName name="OLIMPO">#REF!</definedName>
    <definedName name="P">#REF!</definedName>
    <definedName name="pagos_por_año" localSheetId="0">'[3]IPV-BAPRO'!#REF!</definedName>
    <definedName name="pagos_por_año">'[3]IPV-BAPRO'!#REF!</definedName>
    <definedName name="Plazo_en_años" localSheetId="0">'[3]IPV-BAPRO'!#REF!</definedName>
    <definedName name="Plazo_en_años">'[3]IPV-BAPRO'!#REF!</definedName>
    <definedName name="prueba">#REF!</definedName>
    <definedName name="Q">#REF!</definedName>
    <definedName name="Rwvu.PLA2." localSheetId="0" hidden="1">'[1]CFI y LFE'!#REF!</definedName>
    <definedName name="Rwvu.PLA2." hidden="1">'[2]CFI y LFE'!#REF!</definedName>
    <definedName name="s" localSheetId="0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s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Swvu.PLA1." localSheetId="0" hidden="1">'[1]CFI y LFE'!#REF!</definedName>
    <definedName name="Swvu.PLA1." hidden="1">'[2]CFI y LFE'!#REF!</definedName>
    <definedName name="Swvu.PLA2." hidden="1">#REF!</definedName>
    <definedName name="T">#REF!</definedName>
    <definedName name="tasa_interes_anual" localSheetId="0">'[3]IPV-BAPRO'!#REF!</definedName>
    <definedName name="tasa_interes_anual">'[3]IPV-BAPRO'!#REF!</definedName>
    <definedName name="_xlnm.Print_Titles">#REF!</definedName>
    <definedName name="U">#REF!</definedName>
    <definedName name="V">#REF!</definedName>
    <definedName name="W">#REF!</definedName>
    <definedName name="wvu.PLA1.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2." localSheetId="0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X">#REF!</definedName>
    <definedName name="Y">#REF!</definedName>
    <definedName name="Z">#REF!</definedName>
  </definedNames>
  <calcPr calcId="145621"/>
</workbook>
</file>

<file path=xl/calcChain.xml><?xml version="1.0" encoding="utf-8"?>
<calcChain xmlns="http://schemas.openxmlformats.org/spreadsheetml/2006/main">
  <c r="Y38" i="3" l="1"/>
  <c r="W37" i="3" l="1"/>
  <c r="W14" i="3" l="1"/>
  <c r="AA14" i="3" s="1"/>
  <c r="W15" i="3"/>
  <c r="W17" i="3"/>
  <c r="AA17" i="3" s="1"/>
  <c r="W18" i="3"/>
  <c r="AA18" i="3" s="1"/>
  <c r="W19" i="3"/>
  <c r="AA19" i="3" s="1"/>
  <c r="W21" i="3"/>
  <c r="AA21" i="3" s="1"/>
  <c r="W22" i="3"/>
  <c r="AA22" i="3" s="1"/>
  <c r="W23" i="3"/>
  <c r="AA23" i="3" s="1"/>
  <c r="W25" i="3"/>
  <c r="AA25" i="3" s="1"/>
  <c r="W26" i="3"/>
  <c r="W27" i="3"/>
  <c r="AA27" i="3" s="1"/>
  <c r="W29" i="3"/>
  <c r="AA29" i="3" s="1"/>
  <c r="W31" i="3"/>
  <c r="AA31" i="3" s="1"/>
  <c r="W33" i="3"/>
  <c r="AA33" i="3" s="1"/>
  <c r="W34" i="3"/>
  <c r="AA34" i="3" s="1"/>
  <c r="W35" i="3"/>
  <c r="AA35" i="3" s="1"/>
  <c r="W16" i="3"/>
  <c r="AA16" i="3" s="1"/>
  <c r="W20" i="3"/>
  <c r="AA20" i="3" s="1"/>
  <c r="W24" i="3"/>
  <c r="AA24" i="3" s="1"/>
  <c r="W28" i="3"/>
  <c r="AA28" i="3" s="1"/>
  <c r="W32" i="3"/>
  <c r="W36" i="3"/>
  <c r="AA36" i="3" s="1"/>
  <c r="U38" i="3"/>
  <c r="W30" i="3"/>
  <c r="AA30" i="3" s="1"/>
  <c r="T38" i="3"/>
  <c r="S38" i="3"/>
  <c r="R38" i="3"/>
  <c r="Q38" i="3"/>
  <c r="P38" i="3"/>
  <c r="O38" i="3"/>
  <c r="N38" i="3"/>
  <c r="M38" i="3"/>
  <c r="L38" i="3"/>
  <c r="J38" i="3"/>
  <c r="F38" i="3"/>
  <c r="E38" i="3"/>
  <c r="B38" i="3"/>
  <c r="AA37" i="3"/>
  <c r="AA32" i="3"/>
  <c r="AA26" i="3"/>
  <c r="AA15" i="3"/>
  <c r="W38" i="3" l="1"/>
  <c r="AA38" i="3"/>
</calcChain>
</file>

<file path=xl/sharedStrings.xml><?xml version="1.0" encoding="utf-8"?>
<sst xmlns="http://schemas.openxmlformats.org/spreadsheetml/2006/main" count="87" uniqueCount="83">
  <si>
    <t>RECURSOS DE ORIGEN NACIONAL A PROVINCIAS Y CIUDAD AUTONOMA DE BUENOS AIRES</t>
  </si>
  <si>
    <t>DISTRIBUCION SEGÚN REGIMEN VIGENTE</t>
  </si>
  <si>
    <t>COPARTICIPACION</t>
  </si>
  <si>
    <t>TRANSFER.</t>
  </si>
  <si>
    <t>FONDO</t>
  </si>
  <si>
    <t>REGIMEN</t>
  </si>
  <si>
    <t>SEGURIDAD SOCIAL</t>
  </si>
  <si>
    <t>COMBUSTIBLES</t>
  </si>
  <si>
    <t>F.E.D.E.I.</t>
  </si>
  <si>
    <t>BIENES</t>
  </si>
  <si>
    <t>REG.ENERGIA ELEC.</t>
  </si>
  <si>
    <t xml:space="preserve">FEDERAL </t>
  </si>
  <si>
    <t>DE</t>
  </si>
  <si>
    <t>COMPENS.</t>
  </si>
  <si>
    <t>SIMPLIFICADO</t>
  </si>
  <si>
    <t>IVA</t>
  </si>
  <si>
    <t>BIENES PERS.</t>
  </si>
  <si>
    <t xml:space="preserve">OBRAS DE </t>
  </si>
  <si>
    <t>ORGANISMOS</t>
  </si>
  <si>
    <t>FO.NA.VI.</t>
  </si>
  <si>
    <t>COMBUS-</t>
  </si>
  <si>
    <t>ENERGIA</t>
  </si>
  <si>
    <t>TOTAL</t>
  </si>
  <si>
    <t>PERSONALES</t>
  </si>
  <si>
    <t>COMPENSACIÓN</t>
  </si>
  <si>
    <t>PROVINCIA/REGIMEN</t>
  </si>
  <si>
    <t>FINANCIAMIENTO</t>
  </si>
  <si>
    <t>SERVICIOS</t>
  </si>
  <si>
    <t>EDUCATIVO</t>
  </si>
  <si>
    <t>P/PEQUEÑOS</t>
  </si>
  <si>
    <t>NO INCORP.</t>
  </si>
  <si>
    <t>INFRAES-</t>
  </si>
  <si>
    <t>DE VIALIDAD</t>
  </si>
  <si>
    <t>TIBLES</t>
  </si>
  <si>
    <t>ELECTRICA</t>
  </si>
  <si>
    <t>DISTRIBUIDOS</t>
  </si>
  <si>
    <t>CONSENSO</t>
  </si>
  <si>
    <t>RECURSOS</t>
  </si>
  <si>
    <t>DESEQUIL.</t>
  </si>
  <si>
    <t>CONTRIBUYENTES</t>
  </si>
  <si>
    <t>AL PROC.</t>
  </si>
  <si>
    <t>TRUCTURA</t>
  </si>
  <si>
    <t>SEGUN LEY</t>
  </si>
  <si>
    <t>COMPENSADOR</t>
  </si>
  <si>
    <t xml:space="preserve"> FISCAL</t>
  </si>
  <si>
    <t>DE ORIGEN</t>
  </si>
  <si>
    <t>LEY Nº 24.977</t>
  </si>
  <si>
    <t>ECONOMICO</t>
  </si>
  <si>
    <t>23.548</t>
  </si>
  <si>
    <t>TARIF. ELECT.</t>
  </si>
  <si>
    <t>II. a y b; II. d y e</t>
  </si>
  <si>
    <t>NACIONAL</t>
  </si>
  <si>
    <t>BUENOS AIRES</t>
  </si>
  <si>
    <t>CATAMARCA</t>
  </si>
  <si>
    <t xml:space="preserve">CORDOBA </t>
  </si>
  <si>
    <t>CORRIENTES</t>
  </si>
  <si>
    <t>CHACO</t>
  </si>
  <si>
    <t>CHUBUT</t>
  </si>
  <si>
    <t>ENTRE RIOS</t>
  </si>
  <si>
    <t>FORMOSA</t>
  </si>
  <si>
    <t>JUJUY</t>
  </si>
  <si>
    <t>LA PAMPA</t>
  </si>
  <si>
    <t>LA RIOJA</t>
  </si>
  <si>
    <t>MENDOZA</t>
  </si>
  <si>
    <t>MISIONES</t>
  </si>
  <si>
    <t>NEUQUEN</t>
  </si>
  <si>
    <t>RIO NEGRO</t>
  </si>
  <si>
    <t>SALTA</t>
  </si>
  <si>
    <t>SAN JUAN</t>
  </si>
  <si>
    <t>SAN LUIS</t>
  </si>
  <si>
    <t>SANTA CRUZ</t>
  </si>
  <si>
    <t>SANTA FE</t>
  </si>
  <si>
    <t>SANTIAGO DEL ESTERO</t>
  </si>
  <si>
    <t>TUCUMAN</t>
  </si>
  <si>
    <t>TIERRA DEL FUEGO</t>
  </si>
  <si>
    <t>C.A.B.A.</t>
  </si>
  <si>
    <t>PROVINCIAS Y C.A.B.A.</t>
  </si>
  <si>
    <t>LEY Nº 24.065</t>
  </si>
  <si>
    <t>DE  IMPUESTOS</t>
  </si>
  <si>
    <t>LEY    DE</t>
  </si>
  <si>
    <t>SUB - TOTAL</t>
  </si>
  <si>
    <t>Nº 26.075</t>
  </si>
  <si>
    <t>AÑO 2023 - en millones de pesos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</si>
</sst>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#,##0.0"/>
    <numFmt numFmtId="165" formatCode="#,##0.0_);\(#,##0.0\)"/>
    <numFmt numFmtId="166" formatCode="#,##0.000"/>
    <numFmt numFmtId="167" formatCode="_ * #,##0.00_ ;_ * \-#,##0.00_ ;_ * &quot;-&quot;??_ ;_ @_ "/>
    <numFmt numFmtId="168" formatCode="&quot;$&quot;#,#00"/>
    <numFmt numFmtId="169" formatCode="&quot;$&quot;#,##0_);[Red]\(&quot;$&quot;#,##0\)"/>
    <numFmt numFmtId="170" formatCode="&quot;$&quot;#,##0.00;[Red]\-&quot;$&quot;#,##0.00"/>
    <numFmt numFmtId="171" formatCode="m\o\n\th\ d\,\ yyyy"/>
    <numFmt numFmtId="172" formatCode="_ [$€-2]\ * #,##0.00_ ;_ [$€-2]\ * \-#,##0.00_ ;_ [$€-2]\ * &quot;-&quot;??_ "/>
    <numFmt numFmtId="173" formatCode="#,#00"/>
    <numFmt numFmtId="174" formatCode="#,"/>
  </numFmts>
  <fonts count="3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CG Omega"/>
      <family val="2"/>
    </font>
    <font>
      <b/>
      <sz val="9"/>
      <color theme="1"/>
      <name val="Arial"/>
      <family val="2"/>
    </font>
    <font>
      <sz val="11"/>
      <name val="Arial"/>
      <family val="2"/>
    </font>
    <font>
      <b/>
      <sz val="10"/>
      <name val="CG Omega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12"/>
      <name val="Courier"/>
      <family val="3"/>
    </font>
    <font>
      <b/>
      <sz val="9"/>
      <color indexed="8"/>
      <name val="Arial"/>
      <family val="2"/>
    </font>
    <font>
      <b/>
      <sz val="10"/>
      <name val="Calibri"/>
      <family val="2"/>
      <scheme val="minor"/>
    </font>
    <font>
      <b/>
      <u/>
      <sz val="10"/>
      <name val="CG Omega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b/>
      <sz val="1"/>
      <color indexed="8"/>
      <name val="Courier"/>
      <family val="3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72">
    <xf numFmtId="0" fontId="0" fillId="0" borderId="0"/>
    <xf numFmtId="164" fontId="1" fillId="0" borderId="0"/>
    <xf numFmtId="165" fontId="13" fillId="0" borderId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20" fillId="17" borderId="14" applyNumberFormat="0" applyAlignment="0" applyProtection="0"/>
    <xf numFmtId="0" fontId="21" fillId="18" borderId="15" applyNumberFormat="0" applyAlignment="0" applyProtection="0"/>
    <xf numFmtId="0" fontId="22" fillId="0" borderId="16" applyNumberFormat="0" applyFill="0" applyAlignment="0" applyProtection="0"/>
    <xf numFmtId="167" fontId="1" fillId="0" borderId="0" applyFont="0" applyFill="0" applyBorder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168" fontId="24" fillId="0" borderId="0">
      <protection locked="0"/>
    </xf>
    <xf numFmtId="169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1" fontId="24" fillId="0" borderId="0">
      <protection locked="0"/>
    </xf>
    <xf numFmtId="0" fontId="25" fillId="0" borderId="0" applyNumberFormat="0" applyFill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22" borderId="0" applyNumberFormat="0" applyBorder="0" applyAlignment="0" applyProtection="0"/>
    <xf numFmtId="0" fontId="26" fillId="8" borderId="14" applyNumberFormat="0" applyAlignment="0" applyProtection="0"/>
    <xf numFmtId="172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3" fontId="24" fillId="0" borderId="0">
      <protection locked="0"/>
    </xf>
    <xf numFmtId="174" fontId="27" fillId="0" borderId="0">
      <protection locked="0"/>
    </xf>
    <xf numFmtId="174" fontId="27" fillId="0" borderId="0">
      <protection locked="0"/>
    </xf>
    <xf numFmtId="0" fontId="28" fillId="4" borderId="0" applyNumberFormat="0" applyBorder="0" applyAlignment="0" applyProtection="0"/>
    <xf numFmtId="0" fontId="1" fillId="0" borderId="0" applyFont="0" applyFill="0" applyBorder="0" applyAlignment="0" applyProtection="0"/>
    <xf numFmtId="0" fontId="29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24" borderId="17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0" fillId="17" borderId="18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9" applyNumberFormat="0" applyFill="0" applyAlignment="0" applyProtection="0"/>
    <xf numFmtId="0" fontId="34" fillId="0" borderId="20" applyNumberFormat="0" applyFill="0" applyAlignment="0" applyProtection="0"/>
    <xf numFmtId="0" fontId="25" fillId="0" borderId="21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22" applyNumberFormat="0" applyFill="0" applyAlignment="0" applyProtection="0"/>
  </cellStyleXfs>
  <cellXfs count="67">
    <xf numFmtId="0" fontId="0" fillId="0" borderId="0" xfId="0"/>
    <xf numFmtId="164" fontId="2" fillId="0" borderId="0" xfId="1" applyFont="1"/>
    <xf numFmtId="164" fontId="1" fillId="0" borderId="0" xfId="1"/>
    <xf numFmtId="164" fontId="5" fillId="0" borderId="1" xfId="1" applyFont="1" applyBorder="1" applyAlignment="1">
      <alignment horizontal="center"/>
    </xf>
    <xf numFmtId="164" fontId="5" fillId="0" borderId="1" xfId="1" applyFont="1" applyBorder="1" applyAlignment="1">
      <alignment horizontal="centerContinuous"/>
    </xf>
    <xf numFmtId="164" fontId="5" fillId="0" borderId="4" xfId="1" applyFont="1" applyBorder="1" applyAlignment="1">
      <alignment horizontal="centerContinuous"/>
    </xf>
    <xf numFmtId="164" fontId="5" fillId="0" borderId="3" xfId="1" applyFont="1" applyBorder="1" applyAlignment="1">
      <alignment horizontal="centerContinuous"/>
    </xf>
    <xf numFmtId="164" fontId="5" fillId="0" borderId="2" xfId="1" applyFont="1" applyBorder="1" applyAlignment="1">
      <alignment horizontal="centerContinuous"/>
    </xf>
    <xf numFmtId="164" fontId="6" fillId="0" borderId="5" xfId="1" applyFont="1" applyBorder="1" applyAlignment="1">
      <alignment horizontal="centerContinuous"/>
    </xf>
    <xf numFmtId="164" fontId="6" fillId="0" borderId="3" xfId="1" applyFont="1" applyBorder="1" applyAlignment="1">
      <alignment horizontal="centerContinuous"/>
    </xf>
    <xf numFmtId="164" fontId="5" fillId="0" borderId="2" xfId="1" applyFont="1" applyBorder="1" applyAlignment="1"/>
    <xf numFmtId="164" fontId="5" fillId="0" borderId="5" xfId="1" applyFont="1" applyBorder="1" applyAlignment="1"/>
    <xf numFmtId="164" fontId="5" fillId="0" borderId="3" xfId="1" applyFont="1" applyBorder="1" applyAlignment="1"/>
    <xf numFmtId="164" fontId="7" fillId="0" borderId="1" xfId="1" applyFont="1" applyBorder="1" applyAlignment="1">
      <alignment horizontal="center"/>
    </xf>
    <xf numFmtId="164" fontId="5" fillId="0" borderId="1" xfId="1" applyFont="1" applyBorder="1" applyAlignment="1">
      <alignment horizontal="center" vertical="top"/>
    </xf>
    <xf numFmtId="164" fontId="5" fillId="0" borderId="6" xfId="1" applyFont="1" applyBorder="1" applyAlignment="1">
      <alignment horizontal="center"/>
    </xf>
    <xf numFmtId="164" fontId="5" fillId="0" borderId="6" xfId="1" applyFont="1" applyBorder="1" applyAlignment="1">
      <alignment horizontal="center" vertical="top"/>
    </xf>
    <xf numFmtId="164" fontId="7" fillId="0" borderId="6" xfId="1" applyFont="1" applyBorder="1" applyAlignment="1">
      <alignment horizontal="center"/>
    </xf>
    <xf numFmtId="164" fontId="5" fillId="0" borderId="9" xfId="1" applyFont="1" applyBorder="1" applyAlignment="1">
      <alignment horizontal="center"/>
    </xf>
    <xf numFmtId="49" fontId="5" fillId="0" borderId="9" xfId="1" applyNumberFormat="1" applyFont="1" applyBorder="1" applyAlignment="1">
      <alignment horizontal="center"/>
    </xf>
    <xf numFmtId="49" fontId="7" fillId="0" borderId="9" xfId="1" applyNumberFormat="1" applyFont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164" fontId="5" fillId="0" borderId="9" xfId="1" applyFont="1" applyBorder="1" applyAlignment="1">
      <alignment horizontal="center" vertical="top"/>
    </xf>
    <xf numFmtId="164" fontId="9" fillId="0" borderId="10" xfId="1" applyFont="1" applyBorder="1"/>
    <xf numFmtId="3" fontId="1" fillId="0" borderId="1" xfId="1" applyNumberFormat="1" applyBorder="1"/>
    <xf numFmtId="3" fontId="1" fillId="0" borderId="0" xfId="1" applyNumberFormat="1" applyFont="1" applyBorder="1" applyAlignment="1">
      <alignment horizontal="right"/>
    </xf>
    <xf numFmtId="164" fontId="9" fillId="0" borderId="11" xfId="1" applyFont="1" applyBorder="1"/>
    <xf numFmtId="3" fontId="1" fillId="0" borderId="6" xfId="1" applyNumberFormat="1" applyBorder="1"/>
    <xf numFmtId="3" fontId="4" fillId="2" borderId="12" xfId="1" applyNumberFormat="1" applyFont="1" applyFill="1" applyBorder="1"/>
    <xf numFmtId="3" fontId="4" fillId="0" borderId="0" xfId="1" applyNumberFormat="1" applyFont="1" applyBorder="1" applyAlignment="1">
      <alignment horizontal="right"/>
    </xf>
    <xf numFmtId="49" fontId="1" fillId="0" borderId="0" xfId="1" applyNumberFormat="1"/>
    <xf numFmtId="164" fontId="1" fillId="0" borderId="0" xfId="1" applyAlignment="1">
      <alignment horizontal="centerContinuous"/>
    </xf>
    <xf numFmtId="164" fontId="11" fillId="0" borderId="0" xfId="1" applyFont="1"/>
    <xf numFmtId="164" fontId="1" fillId="0" borderId="0" xfId="1" applyFont="1"/>
    <xf numFmtId="164" fontId="1" fillId="0" borderId="0" xfId="1" applyFont="1" applyBorder="1"/>
    <xf numFmtId="164" fontId="12" fillId="0" borderId="0" xfId="1" applyFont="1"/>
    <xf numFmtId="164" fontId="5" fillId="0" borderId="0" xfId="1" applyFont="1" applyBorder="1" applyAlignment="1">
      <alignment horizontal="centerContinuous"/>
    </xf>
    <xf numFmtId="49" fontId="14" fillId="0" borderId="1" xfId="2" applyNumberFormat="1" applyFont="1" applyFill="1" applyBorder="1" applyAlignment="1" applyProtection="1">
      <alignment horizontal="center"/>
    </xf>
    <xf numFmtId="165" fontId="14" fillId="0" borderId="1" xfId="2" applyFont="1" applyFill="1" applyBorder="1" applyAlignment="1" applyProtection="1">
      <alignment horizontal="center"/>
    </xf>
    <xf numFmtId="164" fontId="5" fillId="0" borderId="0" xfId="1" applyFont="1" applyBorder="1" applyAlignment="1">
      <alignment horizontal="center"/>
    </xf>
    <xf numFmtId="49" fontId="14" fillId="0" borderId="6" xfId="2" applyNumberFormat="1" applyFont="1" applyFill="1" applyBorder="1" applyAlignment="1" applyProtection="1">
      <alignment horizontal="center"/>
    </xf>
    <xf numFmtId="165" fontId="14" fillId="0" borderId="6" xfId="2" applyFont="1" applyFill="1" applyBorder="1" applyAlignment="1" applyProtection="1">
      <alignment horizontal="center"/>
    </xf>
    <xf numFmtId="49" fontId="5" fillId="0" borderId="6" xfId="1" applyNumberFormat="1" applyFont="1" applyBorder="1" applyAlignment="1">
      <alignment horizontal="center"/>
    </xf>
    <xf numFmtId="164" fontId="5" fillId="0" borderId="0" xfId="1" applyFont="1" applyAlignment="1">
      <alignment horizontal="center"/>
    </xf>
    <xf numFmtId="49" fontId="14" fillId="0" borderId="6" xfId="2" applyNumberFormat="1" applyFont="1" applyFill="1" applyBorder="1" applyAlignment="1">
      <alignment horizontal="center"/>
    </xf>
    <xf numFmtId="165" fontId="14" fillId="0" borderId="6" xfId="2" applyFont="1" applyFill="1" applyBorder="1" applyAlignment="1">
      <alignment horizontal="center"/>
    </xf>
    <xf numFmtId="164" fontId="7" fillId="0" borderId="9" xfId="1" applyFont="1" applyBorder="1" applyAlignment="1">
      <alignment horizontal="center"/>
    </xf>
    <xf numFmtId="3" fontId="4" fillId="0" borderId="1" xfId="1" applyNumberFormat="1" applyFont="1" applyBorder="1"/>
    <xf numFmtId="3" fontId="11" fillId="0" borderId="0" xfId="1" applyNumberFormat="1" applyFont="1"/>
    <xf numFmtId="3" fontId="4" fillId="0" borderId="6" xfId="1" applyNumberFormat="1" applyFont="1" applyBorder="1" applyAlignment="1">
      <alignment horizontal="right"/>
    </xf>
    <xf numFmtId="3" fontId="4" fillId="0" borderId="6" xfId="1" applyNumberFormat="1" applyFont="1" applyBorder="1"/>
    <xf numFmtId="3" fontId="15" fillId="0" borderId="0" xfId="1" applyNumberFormat="1" applyFont="1"/>
    <xf numFmtId="2" fontId="1" fillId="0" borderId="0" xfId="1" applyNumberFormat="1"/>
    <xf numFmtId="4" fontId="1" fillId="0" borderId="0" xfId="1" applyNumberFormat="1"/>
    <xf numFmtId="164" fontId="10" fillId="0" borderId="0" xfId="1" applyFont="1"/>
    <xf numFmtId="164" fontId="16" fillId="0" borderId="0" xfId="1" applyFont="1"/>
    <xf numFmtId="166" fontId="1" fillId="0" borderId="0" xfId="1" applyNumberFormat="1"/>
    <xf numFmtId="164" fontId="4" fillId="2" borderId="12" xfId="1" applyFont="1" applyFill="1" applyBorder="1"/>
    <xf numFmtId="3" fontId="1" fillId="2" borderId="12" xfId="1" applyNumberFormat="1" applyFill="1" applyBorder="1"/>
    <xf numFmtId="164" fontId="7" fillId="0" borderId="7" xfId="1" applyFont="1" applyBorder="1" applyAlignment="1">
      <alignment horizontal="center" shrinkToFit="1"/>
    </xf>
    <xf numFmtId="164" fontId="6" fillId="0" borderId="8" xfId="1" applyFont="1" applyBorder="1" applyAlignment="1">
      <alignment horizontal="center" shrinkToFit="1"/>
    </xf>
    <xf numFmtId="164" fontId="3" fillId="0" borderId="0" xfId="1" applyFont="1" applyAlignment="1">
      <alignment horizontal="center"/>
    </xf>
    <xf numFmtId="164" fontId="4" fillId="0" borderId="0" xfId="1" applyFont="1" applyAlignment="1">
      <alignment horizontal="center"/>
    </xf>
    <xf numFmtId="164" fontId="5" fillId="0" borderId="2" xfId="1" applyFont="1" applyBorder="1" applyAlignment="1">
      <alignment horizontal="center" shrinkToFit="1"/>
    </xf>
    <xf numFmtId="164" fontId="5" fillId="0" borderId="3" xfId="1" applyFont="1" applyBorder="1" applyAlignment="1">
      <alignment horizontal="center" shrinkToFit="1"/>
    </xf>
    <xf numFmtId="164" fontId="7" fillId="0" borderId="10" xfId="1" applyFont="1" applyBorder="1" applyAlignment="1">
      <alignment horizontal="center" shrinkToFit="1"/>
    </xf>
    <xf numFmtId="164" fontId="7" fillId="0" borderId="13" xfId="1" applyFont="1" applyBorder="1" applyAlignment="1">
      <alignment horizontal="center" shrinkToFit="1"/>
    </xf>
  </cellXfs>
  <cellStyles count="72">
    <cellStyle name="20% - Énfasis1 2" xfId="3"/>
    <cellStyle name="20% - Énfasis2 2" xfId="4"/>
    <cellStyle name="20% - Énfasis3 2" xfId="5"/>
    <cellStyle name="20% - Énfasis4 2" xfId="6"/>
    <cellStyle name="20% - Énfasis5 2" xfId="7"/>
    <cellStyle name="20% - Énfasis6 2" xfId="8"/>
    <cellStyle name="40% - Énfasis1 2" xfId="9"/>
    <cellStyle name="40% - Énfasis2 2" xfId="10"/>
    <cellStyle name="40% - Énfasis3 2" xfId="11"/>
    <cellStyle name="40% - Énfasis4 2" xfId="12"/>
    <cellStyle name="40% - Énfasis5 2" xfId="13"/>
    <cellStyle name="40% - Énfasis6 2" xfId="14"/>
    <cellStyle name="60% - Énfasis1 2" xfId="15"/>
    <cellStyle name="60% - Énfasis2 2" xfId="16"/>
    <cellStyle name="60% - Énfasis3 2" xfId="17"/>
    <cellStyle name="60% - Énfasis4 2" xfId="18"/>
    <cellStyle name="60% - Énfasis5 2" xfId="19"/>
    <cellStyle name="60% - Énfasis6 2" xfId="20"/>
    <cellStyle name="ANCLAS,REZONES Y SUS PARTES,DE FUNDICION,DE HIERRO O DE ACERO" xfId="21"/>
    <cellStyle name="Buena 2" xfId="22"/>
    <cellStyle name="Cálculo 2" xfId="23"/>
    <cellStyle name="Celda de comprobación 2" xfId="24"/>
    <cellStyle name="Celda vinculada 2" xfId="25"/>
    <cellStyle name="Comma" xfId="26"/>
    <cellStyle name="Comma [0]" xfId="27"/>
    <cellStyle name="Comma_DGRA74#6" xfId="28"/>
    <cellStyle name="Currency" xfId="29"/>
    <cellStyle name="Currency [0]" xfId="30"/>
    <cellStyle name="Currency_FJP" xfId="31"/>
    <cellStyle name="Date" xfId="32"/>
    <cellStyle name="Encabezado 4 2" xfId="33"/>
    <cellStyle name="Énfasis1 2" xfId="34"/>
    <cellStyle name="Énfasis2 2" xfId="35"/>
    <cellStyle name="Énfasis3 2" xfId="36"/>
    <cellStyle name="Énfasis4 2" xfId="37"/>
    <cellStyle name="Énfasis5 2" xfId="38"/>
    <cellStyle name="Énfasis6 2" xfId="39"/>
    <cellStyle name="Entrada 2" xfId="40"/>
    <cellStyle name="Euro" xfId="41"/>
    <cellStyle name="F2" xfId="42"/>
    <cellStyle name="F3" xfId="43"/>
    <cellStyle name="F4" xfId="44"/>
    <cellStyle name="F5" xfId="45"/>
    <cellStyle name="F6" xfId="46"/>
    <cellStyle name="F7" xfId="47"/>
    <cellStyle name="F8" xfId="48"/>
    <cellStyle name="Fixed" xfId="49"/>
    <cellStyle name="Heading1" xfId="50"/>
    <cellStyle name="Heading2" xfId="51"/>
    <cellStyle name="Incorrecto 2" xfId="52"/>
    <cellStyle name="Millares 2" xfId="53"/>
    <cellStyle name="Neutral 2" xfId="54"/>
    <cellStyle name="Normal" xfId="0" builtinId="0"/>
    <cellStyle name="Normal 2" xfId="1"/>
    <cellStyle name="Normal 2 2" xfId="55"/>
    <cellStyle name="Normal 3" xfId="56"/>
    <cellStyle name="Normal 4" xfId="57"/>
    <cellStyle name="Normal 7" xfId="58"/>
    <cellStyle name="Normal_Diario Junio" xfId="2"/>
    <cellStyle name="Notas 2" xfId="59"/>
    <cellStyle name="Percent" xfId="60"/>
    <cellStyle name="Porcentaje 2" xfId="61"/>
    <cellStyle name="Porcentaje 3" xfId="62"/>
    <cellStyle name="Porcentual 2" xfId="63"/>
    <cellStyle name="Salida 2" xfId="64"/>
    <cellStyle name="Texto de advertencia 2" xfId="65"/>
    <cellStyle name="Texto explicativo 2" xfId="66"/>
    <cellStyle name="Título 1 2" xfId="67"/>
    <cellStyle name="Título 2 2" xfId="68"/>
    <cellStyle name="Título 3 2" xfId="69"/>
    <cellStyle name="Título 4" xfId="70"/>
    <cellStyle name="Total 2" xfId="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NCFP/Recursos/Proyrena/Anual/2021/DNIAF_12_Set_19/Proy2021_12Set_19-LFE%20-%20Sin%2015%25%20nvo%20regimen%20autarqu&#237;a%20-%20consens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NCFP/Recursos/Proyrena/Anual/2015/DNIAF_26Ene_15/Proy2015_26Ene_15-LFE%20(con%20Resoluci&#243;n%20ME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smolej\documentos\Excel\DEUDA\CuadrosDeuda\Deuda%20Largo%20Plazo\Cr&#233;ditos%20Multilaterales\Archivos%20viejos_Nestor\Amortizaci&#243;npor-ite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 Anual"/>
      <sheetName val="Carga Mensual"/>
      <sheetName val="Recaudación Tributaria"/>
      <sheetName val="Recaudación Tributaria neta AF"/>
      <sheetName val="Recaudación Tributaria (AF)"/>
      <sheetName val="Imp. Coparticipables (AF)"/>
      <sheetName val="Dist. por Régimen (AF)"/>
      <sheetName val="Planilla Presup"/>
      <sheetName val="Imp. Coparticipables"/>
      <sheetName val="Dist. por Régimen"/>
      <sheetName val="Calc. Auxiliares"/>
      <sheetName val="LFE-Teórico 2020"/>
      <sheetName val="CFI 2005 - Real"/>
      <sheetName val="CFI y LFE"/>
      <sheetName val="Exc. Acum. CFI"/>
      <sheetName val="LFE"/>
      <sheetName val="CFI"/>
      <sheetName val="B"/>
      <sheetName val="K"/>
      <sheetName val="W"/>
      <sheetName val="H"/>
      <sheetName val="U"/>
      <sheetName val="E"/>
      <sheetName val="P"/>
      <sheetName val="Y"/>
      <sheetName val="L"/>
      <sheetName val="F"/>
      <sheetName val="M"/>
      <sheetName val="N"/>
      <sheetName val="Q"/>
      <sheetName val="R"/>
      <sheetName val="A"/>
      <sheetName val="J"/>
      <sheetName val="Z"/>
      <sheetName val="G"/>
      <sheetName val="T"/>
      <sheetName val="V"/>
      <sheetName val="C"/>
      <sheetName val="X"/>
      <sheetName val="D"/>
      <sheetName val="S"/>
      <sheetName val="23PCIAS"/>
      <sheetName val="24PCIAS"/>
      <sheetName val="PCIA_REG"/>
      <sheetName val="Tesoro Nacional"/>
      <sheetName val="SIJP"/>
      <sheetName val="Fondo ATN"/>
      <sheetName val="AFIP"/>
      <sheetName val="Otros Org."/>
      <sheetName val="Total"/>
      <sheetName val="LD para Deuda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 Anual"/>
      <sheetName val="Carga Mensual"/>
      <sheetName val="Recaudación Tributaria"/>
      <sheetName val="Planilla Presup"/>
      <sheetName val="Imp. Coparticipables"/>
      <sheetName val="Dist. por Régimen"/>
      <sheetName val="Calc. Auxiliares"/>
      <sheetName val="LFE-Teorico 2014"/>
      <sheetName val="CFI 2005 - Real"/>
      <sheetName val="CFI y LFE"/>
      <sheetName val="Exc. Acum. CFI"/>
      <sheetName val="LFE"/>
      <sheetName val="CFI"/>
      <sheetName val="B"/>
      <sheetName val="K"/>
      <sheetName val="X"/>
      <sheetName val="W"/>
      <sheetName val="H"/>
      <sheetName val="U"/>
      <sheetName val="E"/>
      <sheetName val="P"/>
      <sheetName val="Y"/>
      <sheetName val="L"/>
      <sheetName val="F"/>
      <sheetName val="M"/>
      <sheetName val="N"/>
      <sheetName val="Q"/>
      <sheetName val="R"/>
      <sheetName val="A"/>
      <sheetName val="J"/>
      <sheetName val="D"/>
      <sheetName val="Z"/>
      <sheetName val="S"/>
      <sheetName val="G"/>
      <sheetName val="T"/>
      <sheetName val="V"/>
      <sheetName val="23PCIAS"/>
      <sheetName val="C"/>
      <sheetName val="24PCIAS"/>
      <sheetName val="PCIA_REG"/>
      <sheetName val="Tesoro Nacional"/>
      <sheetName val="SIJP"/>
      <sheetName val="Fondo ATN"/>
      <sheetName val="AFIP"/>
      <sheetName val="Otros Org."/>
      <sheetName val="Total"/>
      <sheetName val="Hoja1"/>
      <sheetName val="Proy2015_26Ene_15-LFE (con Reso"/>
      <sheetName val="#¡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onave-BAPRO"/>
      <sheetName val="Helicóptero-BAPRO"/>
      <sheetName val="IPV-BAPRO"/>
      <sheetName val="Astillero Rio Santiago"/>
      <sheetName val="Novación- ESEBA"/>
      <sheetName val="Vialidad-BID"/>
      <sheetName val="Corfo-BID"/>
      <sheetName val="Corfo"/>
      <sheetName val="D.Arquitectura-BID"/>
      <sheetName val="D.Hidráulica-BID"/>
      <sheetName val="AGOSBA-BID"/>
      <sheetName val="Proy.ENOHSa"/>
      <sheetName val="SPAR-BID 31-12-98"/>
      <sheetName val="SPAR-BID 31-03-99"/>
      <sheetName val="PSF-BID-BIRF"/>
      <sheetName val="PSF-BIRF-3280"/>
      <sheetName val="PSF-BID-619"/>
      <sheetName val="PSF-BIRF-3877"/>
      <sheetName val="PFM-BIRF-2920"/>
      <sheetName val="PFM-BIRF-3860"/>
      <sheetName val="PFM-BID-830 y 932"/>
      <sheetName val="PFM-conjunto"/>
      <sheetName val="PFM-BID-BIRF"/>
      <sheetName val="PFM-BID-al-31-12-97"/>
      <sheetName val="PFM-BID-al-30-6-98"/>
      <sheetName val="PFM-BID-al-30-9-98"/>
      <sheetName val="PFM-BID-al-30-11-98"/>
      <sheetName val="PFM-BID-al-31-12-98"/>
      <sheetName val="PFM-BID-al-31-03-99"/>
      <sheetName val="PFM-BID-al-30-6-99"/>
      <sheetName val="PRISE (DGE)-BID"/>
      <sheetName val="Prodymes I (DGE)-BID"/>
      <sheetName val="Prodymes III (DGE)-BID"/>
      <sheetName val="Rio Reconquista-BID"/>
      <sheetName val="Rio Reconq-BIDcalendario modifi"/>
      <sheetName val="PAREFF-BID 12-98"/>
      <sheetName val="PAREFF-BID 03-99"/>
      <sheetName val="PRESSAL-BIRF"/>
      <sheetName val="Banco Arabe Español"/>
      <sheetName val="Banco Exterior de España"/>
      <sheetName val="Ins. Centrale-MOSP"/>
      <sheetName val="ICO"/>
      <sheetName val="BOCONBA"/>
      <sheetName val="Credit Lyonnais"/>
      <sheetName val="Swift Armour-Ley 11638"/>
      <sheetName val="BHN-IPV"/>
      <sheetName val="IPV (Wilde)-BH"/>
      <sheetName val="Prov. Ministerio Prod."/>
      <sheetName val="BH-Titulización(Res 1720)"/>
      <sheetName val="Unidad Ejecutora G.B."/>
      <sheetName val="IPV_BAPRO"/>
      <sheetName val="Astillero_Rio_Santiago"/>
      <sheetName val="Novación-_ESEBA"/>
      <sheetName val="D_Arquitectura-BID"/>
      <sheetName val="D_Hidráulica-BID"/>
      <sheetName val="Proy_ENOHSa"/>
      <sheetName val="SPAR-BID_31-12-98"/>
      <sheetName val="SPAR-BID_31-03-99"/>
      <sheetName val="PFM-BID-830_y_932"/>
      <sheetName val="PRISE_(DGE)-BID"/>
      <sheetName val="Prodymes_I_(DGE)-BID"/>
      <sheetName val="Prodymes_III_(DGE)-BID"/>
      <sheetName val="Rio_Reconquista-BID"/>
      <sheetName val="Rio_Reconq-BIDcalendario_modifi"/>
      <sheetName val="PAREFF-BID_12-98"/>
      <sheetName val="PAREFF-BID_03-99"/>
      <sheetName val="Banco_Arabe_Español"/>
      <sheetName val="Banco_Exterior_de_España"/>
      <sheetName val="Ins__Centrale-MOSP"/>
      <sheetName val="Credit_Lyonnais"/>
      <sheetName val="Swift_Armour-Ley_11638"/>
      <sheetName val="IPV_(Wilde)-BH"/>
      <sheetName val="Prov__Ministerio_Prod_"/>
      <sheetName val="BH-Titulización(Res_1720)"/>
      <sheetName val="Unidad_Ejecutora_G_B_"/>
      <sheetName val="Astillero_Rio_Santiago1"/>
      <sheetName val="Novación-_ESEBA1"/>
      <sheetName val="D_Arquitectura-BID1"/>
      <sheetName val="D_Hidráulica-BID1"/>
      <sheetName val="Proy_ENOHSa1"/>
      <sheetName val="SPAR-BID_31-12-981"/>
      <sheetName val="SPAR-BID_31-03-991"/>
      <sheetName val="PFM-BID-830_y_9321"/>
      <sheetName val="PRISE_(DGE)-BID1"/>
      <sheetName val="Prodymes_I_(DGE)-BID1"/>
      <sheetName val="Prodymes_III_(DGE)-BID1"/>
      <sheetName val="Rio_Reconquista-BID1"/>
      <sheetName val="Rio_Reconq-BIDcalendario_modif1"/>
      <sheetName val="PAREFF-BID_12-981"/>
      <sheetName val="PAREFF-BID_03-991"/>
      <sheetName val="Banco_Arabe_Español1"/>
      <sheetName val="Banco_Exterior_de_España1"/>
      <sheetName val="Ins__Centrale-MOSP1"/>
      <sheetName val="Credit_Lyonnais1"/>
      <sheetName val="Swift_Armour-Ley_116381"/>
      <sheetName val="IPV_(Wilde)-BH1"/>
      <sheetName val="Prov__Ministerio_Prod_1"/>
      <sheetName val="BH-Titulización(Res_1720)1"/>
      <sheetName val="Unidad_Ejecutora_G_B_1"/>
      <sheetName val="PAREFF-Nuevo Cronog"/>
      <sheetName val="Amortizaciónpor-item"/>
      <sheetName val="#¡REF"/>
      <sheetName val=""/>
      <sheetName val="Astillero_Rio_Santiago2"/>
      <sheetName val="Novación-_ESEBA2"/>
      <sheetName val="D_Arquitectura-BID2"/>
      <sheetName val="D_Hidráulica-BID2"/>
      <sheetName val="Proy_ENOHSa2"/>
      <sheetName val="SPAR-BID_31-12-982"/>
      <sheetName val="SPAR-BID_31-03-992"/>
      <sheetName val="PFM-BID-830_y_9322"/>
      <sheetName val="PRISE_(DGE)-BID2"/>
      <sheetName val="Prodymes_I_(DGE)-BID2"/>
      <sheetName val="Prodymes_III_(DGE)-BID2"/>
      <sheetName val="Rio_Reconquista-BID2"/>
      <sheetName val="Rio_Reconq-BIDcalendario_modif2"/>
      <sheetName val="PAREFF-BID_12-982"/>
      <sheetName val="PAREFF-BID_03-992"/>
      <sheetName val="Banco_Arabe_Español2"/>
      <sheetName val="Banco_Exterior_de_España2"/>
      <sheetName val="Ins__Centrale-MOSP2"/>
      <sheetName val="Credit_Lyonnais2"/>
      <sheetName val="Swift_Armour-Ley_116382"/>
      <sheetName val="IPV_(Wilde)-BH2"/>
      <sheetName val="Prov__Ministerio_Prod_2"/>
      <sheetName val="BH-Titulización(Res_1720)2"/>
      <sheetName val="Unidad_Ejecutora_G_B_2"/>
      <sheetName val="PAREFF-Nuevo_Crono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9"/>
  <sheetViews>
    <sheetView showGridLines="0" tabSelected="1" zoomScaleNormal="100" workbookViewId="0">
      <pane xSplit="1" topLeftCell="B1" activePane="topRight" state="frozen"/>
      <selection activeCell="A12" sqref="A12"/>
      <selection pane="topRight" activeCell="AC10" sqref="AC1:AD1048576"/>
    </sheetView>
  </sheetViews>
  <sheetFormatPr baseColWidth="10" defaultRowHeight="12.75"/>
  <cols>
    <col min="1" max="1" width="25" style="2" customWidth="1"/>
    <col min="2" max="2" width="16.42578125" style="2" customWidth="1"/>
    <col min="3" max="3" width="16.85546875" style="2" hidden="1" customWidth="1"/>
    <col min="4" max="4" width="15.85546875" style="2" hidden="1" customWidth="1"/>
    <col min="5" max="5" width="11.85546875" style="2" customWidth="1"/>
    <col min="6" max="6" width="11.42578125" style="2" bestFit="1" customWidth="1"/>
    <col min="7" max="7" width="10.5703125" style="2" hidden="1" customWidth="1"/>
    <col min="8" max="8" width="17" style="2" hidden="1" customWidth="1"/>
    <col min="9" max="9" width="16.5703125" style="2" hidden="1" customWidth="1"/>
    <col min="10" max="10" width="15.5703125" style="2" customWidth="1"/>
    <col min="11" max="11" width="11.42578125" style="2" hidden="1" customWidth="1"/>
    <col min="12" max="12" width="14.5703125" style="2" bestFit="1" customWidth="1"/>
    <col min="13" max="13" width="13.28515625" style="2" bestFit="1" customWidth="1"/>
    <col min="14" max="16" width="11.7109375" style="2" customWidth="1"/>
    <col min="17" max="19" width="10.7109375" style="2" customWidth="1"/>
    <col min="20" max="20" width="14.5703125" style="2" bestFit="1" customWidth="1"/>
    <col min="21" max="21" width="16.42578125" style="2" customWidth="1"/>
    <col min="22" max="22" width="15.7109375" style="2" hidden="1" customWidth="1"/>
    <col min="23" max="23" width="15.7109375" style="2" customWidth="1"/>
    <col min="24" max="24" width="2" style="32" customWidth="1"/>
    <col min="25" max="25" width="15.7109375" style="33" customWidth="1"/>
    <col min="26" max="26" width="1.5703125" style="34" customWidth="1"/>
    <col min="27" max="27" width="15.7109375" style="33" customWidth="1"/>
    <col min="28" max="16384" width="11.42578125" style="2"/>
  </cols>
  <sheetData>
    <row r="1" spans="1:27" ht="20.100000000000001" customHeight="1">
      <c r="A1" s="1"/>
      <c r="B1" s="1"/>
      <c r="C1" s="1"/>
    </row>
    <row r="2" spans="1:27" ht="20.100000000000001" customHeight="1">
      <c r="A2" s="1"/>
      <c r="B2" s="1"/>
      <c r="C2" s="1"/>
    </row>
    <row r="3" spans="1:27" ht="20.100000000000001" customHeight="1"/>
    <row r="4" spans="1:27" ht="20.100000000000001" customHeight="1">
      <c r="A4" s="61" t="s">
        <v>0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</row>
    <row r="5" spans="1:27" ht="20.100000000000001" customHeight="1">
      <c r="A5" s="61" t="s">
        <v>1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Y5" s="34"/>
    </row>
    <row r="6" spans="1:27" ht="20.100000000000001" customHeight="1">
      <c r="A6" s="62" t="s">
        <v>82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Y6" s="34"/>
    </row>
    <row r="7" spans="1:27" ht="20.100000000000001" customHeight="1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Y7" s="34"/>
    </row>
    <row r="8" spans="1:27" ht="20.100000000000001" customHeight="1"/>
    <row r="9" spans="1:27" ht="20.100000000000001" customHeight="1">
      <c r="A9" s="3"/>
      <c r="B9" s="3" t="s">
        <v>2</v>
      </c>
      <c r="C9" s="3" t="s">
        <v>79</v>
      </c>
      <c r="D9" s="3"/>
      <c r="E9" s="3" t="s">
        <v>3</v>
      </c>
      <c r="F9" s="3" t="s">
        <v>4</v>
      </c>
      <c r="G9" s="3"/>
      <c r="H9" s="63"/>
      <c r="I9" s="64"/>
      <c r="J9" s="4" t="s">
        <v>5</v>
      </c>
      <c r="K9" s="4"/>
      <c r="L9" s="5" t="s">
        <v>6</v>
      </c>
      <c r="M9" s="6"/>
      <c r="N9" s="7" t="s">
        <v>7</v>
      </c>
      <c r="O9" s="8"/>
      <c r="P9" s="9"/>
      <c r="Q9" s="10"/>
      <c r="R9" s="11" t="s">
        <v>8</v>
      </c>
      <c r="S9" s="12"/>
      <c r="T9" s="3" t="s">
        <v>9</v>
      </c>
      <c r="U9" s="65" t="s">
        <v>10</v>
      </c>
      <c r="V9" s="66"/>
      <c r="W9" s="13"/>
      <c r="X9" s="35"/>
      <c r="Y9" s="3"/>
      <c r="Z9" s="36"/>
      <c r="AA9" s="14"/>
    </row>
    <row r="10" spans="1:27" ht="20.100000000000001" customHeight="1">
      <c r="A10" s="15"/>
      <c r="B10" s="15" t="s">
        <v>11</v>
      </c>
      <c r="C10" s="15" t="s">
        <v>26</v>
      </c>
      <c r="D10" s="15"/>
      <c r="E10" s="15" t="s">
        <v>12</v>
      </c>
      <c r="F10" s="15" t="s">
        <v>13</v>
      </c>
      <c r="G10" s="15"/>
      <c r="H10" s="37"/>
      <c r="I10" s="38"/>
      <c r="J10" s="15" t="s">
        <v>14</v>
      </c>
      <c r="K10" s="15"/>
      <c r="L10" s="3" t="s">
        <v>15</v>
      </c>
      <c r="M10" s="3" t="s">
        <v>16</v>
      </c>
      <c r="N10" s="3" t="s">
        <v>17</v>
      </c>
      <c r="O10" s="3" t="s">
        <v>18</v>
      </c>
      <c r="P10" s="3" t="s">
        <v>19</v>
      </c>
      <c r="Q10" s="3" t="s">
        <v>20</v>
      </c>
      <c r="R10" s="3" t="s">
        <v>21</v>
      </c>
      <c r="S10" s="3" t="s">
        <v>22</v>
      </c>
      <c r="T10" s="15" t="s">
        <v>23</v>
      </c>
      <c r="U10" s="59" t="s">
        <v>77</v>
      </c>
      <c r="V10" s="60"/>
      <c r="W10" s="17"/>
      <c r="X10" s="35"/>
      <c r="Y10" s="15" t="s">
        <v>24</v>
      </c>
      <c r="Z10" s="39"/>
      <c r="AA10" s="16" t="s">
        <v>22</v>
      </c>
    </row>
    <row r="11" spans="1:27" ht="20.100000000000001" customHeight="1">
      <c r="A11" s="15" t="s">
        <v>25</v>
      </c>
      <c r="B11" s="15" t="s">
        <v>78</v>
      </c>
      <c r="C11" s="15" t="s">
        <v>28</v>
      </c>
      <c r="D11" s="15" t="s">
        <v>80</v>
      </c>
      <c r="E11" s="15" t="s">
        <v>27</v>
      </c>
      <c r="F11" s="15" t="s">
        <v>12</v>
      </c>
      <c r="G11" s="15"/>
      <c r="H11" s="40"/>
      <c r="I11" s="41"/>
      <c r="J11" s="15" t="s">
        <v>29</v>
      </c>
      <c r="K11" s="42"/>
      <c r="L11" s="15"/>
      <c r="M11" s="15" t="s">
        <v>30</v>
      </c>
      <c r="N11" s="15" t="s">
        <v>31</v>
      </c>
      <c r="O11" s="15" t="s">
        <v>32</v>
      </c>
      <c r="P11" s="15"/>
      <c r="Q11" s="15" t="s">
        <v>33</v>
      </c>
      <c r="R11" s="15" t="s">
        <v>34</v>
      </c>
      <c r="S11" s="15"/>
      <c r="T11" s="15" t="s">
        <v>35</v>
      </c>
      <c r="U11" s="17" t="s">
        <v>4</v>
      </c>
      <c r="V11" s="17"/>
      <c r="W11" s="17" t="s">
        <v>22</v>
      </c>
      <c r="X11" s="35"/>
      <c r="Y11" s="15" t="s">
        <v>36</v>
      </c>
      <c r="Z11" s="39"/>
      <c r="AA11" s="16" t="s">
        <v>37</v>
      </c>
    </row>
    <row r="12" spans="1:27" ht="20.100000000000001" customHeight="1">
      <c r="A12" s="15"/>
      <c r="B12" s="15"/>
      <c r="C12" s="43" t="s">
        <v>81</v>
      </c>
      <c r="D12" s="15"/>
      <c r="E12" s="15"/>
      <c r="F12" s="15" t="s">
        <v>38</v>
      </c>
      <c r="G12" s="15"/>
      <c r="H12" s="44"/>
      <c r="I12" s="45"/>
      <c r="J12" s="15" t="s">
        <v>39</v>
      </c>
      <c r="K12" s="15"/>
      <c r="L12" s="15"/>
      <c r="M12" s="15" t="s">
        <v>40</v>
      </c>
      <c r="N12" s="15" t="s">
        <v>41</v>
      </c>
      <c r="O12" s="15"/>
      <c r="P12" s="15"/>
      <c r="Q12" s="15"/>
      <c r="R12" s="15"/>
      <c r="S12" s="15"/>
      <c r="T12" s="15" t="s">
        <v>42</v>
      </c>
      <c r="U12" s="17" t="s">
        <v>43</v>
      </c>
      <c r="V12" s="17"/>
      <c r="W12" s="17"/>
      <c r="X12" s="35"/>
      <c r="Y12" s="15" t="s">
        <v>44</v>
      </c>
      <c r="Z12" s="39"/>
      <c r="AA12" s="16" t="s">
        <v>45</v>
      </c>
    </row>
    <row r="13" spans="1:27" ht="20.100000000000001" customHeight="1">
      <c r="A13" s="15"/>
      <c r="B13" s="18"/>
      <c r="C13" s="18"/>
      <c r="D13" s="18"/>
      <c r="E13" s="18"/>
      <c r="F13" s="18"/>
      <c r="G13" s="18"/>
      <c r="H13" s="18"/>
      <c r="I13" s="18"/>
      <c r="J13" s="18" t="s">
        <v>46</v>
      </c>
      <c r="K13" s="18"/>
      <c r="L13" s="18"/>
      <c r="M13" s="18" t="s">
        <v>47</v>
      </c>
      <c r="N13" s="18"/>
      <c r="O13" s="18"/>
      <c r="P13" s="18"/>
      <c r="Q13" s="18"/>
      <c r="R13" s="18"/>
      <c r="S13" s="18"/>
      <c r="T13" s="19" t="s">
        <v>48</v>
      </c>
      <c r="U13" s="20" t="s">
        <v>49</v>
      </c>
      <c r="V13" s="20"/>
      <c r="W13" s="46"/>
      <c r="X13" s="35"/>
      <c r="Y13" s="21" t="s">
        <v>50</v>
      </c>
      <c r="Z13" s="39"/>
      <c r="AA13" s="22" t="s">
        <v>51</v>
      </c>
    </row>
    <row r="14" spans="1:27" ht="30" customHeight="1">
      <c r="A14" s="23" t="s">
        <v>52</v>
      </c>
      <c r="B14" s="24">
        <v>2198462.1979999999</v>
      </c>
      <c r="C14" s="24"/>
      <c r="D14" s="24"/>
      <c r="E14" s="24">
        <v>420.0995999999999</v>
      </c>
      <c r="F14" s="24">
        <v>0</v>
      </c>
      <c r="G14" s="24"/>
      <c r="H14" s="24"/>
      <c r="I14" s="24"/>
      <c r="J14" s="24">
        <v>4559.7478000000001</v>
      </c>
      <c r="K14" s="24"/>
      <c r="L14" s="24">
        <v>31104.713899999999</v>
      </c>
      <c r="M14" s="24">
        <v>18998.322</v>
      </c>
      <c r="N14" s="24">
        <v>5010.5963999999994</v>
      </c>
      <c r="O14" s="24">
        <v>9857.9671999999991</v>
      </c>
      <c r="P14" s="24">
        <v>16246.837599999999</v>
      </c>
      <c r="Q14" s="24">
        <v>268.10579999999999</v>
      </c>
      <c r="R14" s="24">
        <v>282.22070000000002</v>
      </c>
      <c r="S14" s="24">
        <v>550.32650000000001</v>
      </c>
      <c r="T14" s="24">
        <v>79801.152199999997</v>
      </c>
      <c r="U14" s="24">
        <v>371.03300000000002</v>
      </c>
      <c r="V14" s="24"/>
      <c r="W14" s="47">
        <f>SUM(B14:U14)-S14</f>
        <v>2365382.9941999996</v>
      </c>
      <c r="X14" s="48"/>
      <c r="Y14" s="47">
        <v>281907.75461686571</v>
      </c>
      <c r="Z14" s="25"/>
      <c r="AA14" s="49">
        <f>+W14+Y14</f>
        <v>2647290.7488168655</v>
      </c>
    </row>
    <row r="15" spans="1:27" ht="30" customHeight="1">
      <c r="A15" s="26" t="s">
        <v>53</v>
      </c>
      <c r="B15" s="27">
        <v>275741.9656</v>
      </c>
      <c r="C15" s="27"/>
      <c r="D15" s="27"/>
      <c r="E15" s="27">
        <v>21.399599999999996</v>
      </c>
      <c r="F15" s="27">
        <v>26.4</v>
      </c>
      <c r="G15" s="27"/>
      <c r="H15" s="27"/>
      <c r="I15" s="27"/>
      <c r="J15" s="27">
        <v>571.91480000000001</v>
      </c>
      <c r="K15" s="27"/>
      <c r="L15" s="27">
        <v>0</v>
      </c>
      <c r="M15" s="27">
        <v>0</v>
      </c>
      <c r="N15" s="27">
        <v>632.22620000000006</v>
      </c>
      <c r="O15" s="27">
        <v>931.27919999999995</v>
      </c>
      <c r="P15" s="27">
        <v>2352.9902000000002</v>
      </c>
      <c r="Q15" s="27">
        <v>404.07440000000003</v>
      </c>
      <c r="R15" s="27">
        <v>425.34749999999997</v>
      </c>
      <c r="S15" s="27">
        <v>829.42189999999994</v>
      </c>
      <c r="T15" s="27">
        <v>10009.0538</v>
      </c>
      <c r="U15" s="27">
        <v>593.76250000000005</v>
      </c>
      <c r="V15" s="27"/>
      <c r="W15" s="50">
        <f t="shared" ref="W15:W36" si="0">SUM(B15:U15)-S15</f>
        <v>291710.41379999998</v>
      </c>
      <c r="X15" s="48"/>
      <c r="Y15" s="50">
        <v>1959.3142516869705</v>
      </c>
      <c r="Z15" s="25"/>
      <c r="AA15" s="49">
        <f t="shared" ref="AA15:AA36" si="1">+W15+Y15</f>
        <v>293669.72805168695</v>
      </c>
    </row>
    <row r="16" spans="1:27" ht="30" customHeight="1">
      <c r="A16" s="26" t="s">
        <v>54</v>
      </c>
      <c r="B16" s="27">
        <v>888930.39319999993</v>
      </c>
      <c r="C16" s="27"/>
      <c r="D16" s="27"/>
      <c r="E16" s="27">
        <v>125.30039999999998</v>
      </c>
      <c r="F16" s="27">
        <v>6</v>
      </c>
      <c r="G16" s="27"/>
      <c r="H16" s="27"/>
      <c r="I16" s="27"/>
      <c r="J16" s="27">
        <v>1843.7087000000001</v>
      </c>
      <c r="K16" s="27"/>
      <c r="L16" s="27">
        <v>10622.393400000001</v>
      </c>
      <c r="M16" s="27">
        <v>6488.0084000000006</v>
      </c>
      <c r="N16" s="27">
        <v>2038.1369999999999</v>
      </c>
      <c r="O16" s="27">
        <v>4642.7133000000003</v>
      </c>
      <c r="P16" s="27">
        <v>6330.6641999999993</v>
      </c>
      <c r="Q16" s="27">
        <v>268.10579999999999</v>
      </c>
      <c r="R16" s="27">
        <v>282.22070000000002</v>
      </c>
      <c r="S16" s="27">
        <v>550.32650000000001</v>
      </c>
      <c r="T16" s="27">
        <v>32266.949800000006</v>
      </c>
      <c r="U16" s="27">
        <v>576.80240000000003</v>
      </c>
      <c r="V16" s="27"/>
      <c r="W16" s="50">
        <f t="shared" si="0"/>
        <v>954421.39729999995</v>
      </c>
      <c r="X16" s="48"/>
      <c r="Y16" s="50">
        <v>11414.078269817728</v>
      </c>
      <c r="Z16" s="25"/>
      <c r="AA16" s="49">
        <f t="shared" si="1"/>
        <v>965835.4755698177</v>
      </c>
    </row>
    <row r="17" spans="1:27" ht="30" customHeight="1">
      <c r="A17" s="26" t="s">
        <v>55</v>
      </c>
      <c r="B17" s="27">
        <v>372155.24040000001</v>
      </c>
      <c r="C17" s="27"/>
      <c r="D17" s="27"/>
      <c r="E17" s="27">
        <v>38.6004</v>
      </c>
      <c r="F17" s="27">
        <v>18</v>
      </c>
      <c r="G17" s="27"/>
      <c r="H17" s="27"/>
      <c r="I17" s="27"/>
      <c r="J17" s="27">
        <v>771.87740000000019</v>
      </c>
      <c r="K17" s="27"/>
      <c r="L17" s="27">
        <v>3396.5492000000004</v>
      </c>
      <c r="M17" s="27">
        <v>2074.5643</v>
      </c>
      <c r="N17" s="27">
        <v>853.27559999999983</v>
      </c>
      <c r="O17" s="27">
        <v>1609.5122000000001</v>
      </c>
      <c r="P17" s="27">
        <v>5546.3341999999993</v>
      </c>
      <c r="Q17" s="27">
        <v>339.4203</v>
      </c>
      <c r="R17" s="27">
        <v>357.29</v>
      </c>
      <c r="S17" s="27">
        <v>696.71030000000007</v>
      </c>
      <c r="T17" s="27">
        <v>13508.7232</v>
      </c>
      <c r="U17" s="27">
        <v>477.54340000000002</v>
      </c>
      <c r="V17" s="27"/>
      <c r="W17" s="50">
        <f t="shared" si="0"/>
        <v>401146.93060000002</v>
      </c>
      <c r="X17" s="48"/>
      <c r="Y17" s="50">
        <v>14298.034874146626</v>
      </c>
      <c r="Z17" s="25"/>
      <c r="AA17" s="49">
        <f t="shared" si="1"/>
        <v>415444.96547414665</v>
      </c>
    </row>
    <row r="18" spans="1:27" ht="30" customHeight="1">
      <c r="A18" s="26" t="s">
        <v>56</v>
      </c>
      <c r="B18" s="27">
        <v>499420.76309999992</v>
      </c>
      <c r="C18" s="27"/>
      <c r="D18" s="27"/>
      <c r="E18" s="27">
        <v>33.6</v>
      </c>
      <c r="F18" s="27">
        <v>6</v>
      </c>
      <c r="G18" s="27"/>
      <c r="H18" s="27"/>
      <c r="I18" s="27"/>
      <c r="J18" s="27">
        <v>1035.8427999999999</v>
      </c>
      <c r="K18" s="27"/>
      <c r="L18" s="27">
        <v>2670.2645000000007</v>
      </c>
      <c r="M18" s="27">
        <v>1630.96</v>
      </c>
      <c r="N18" s="27">
        <v>1145.0776000000001</v>
      </c>
      <c r="O18" s="27">
        <v>1842.6622</v>
      </c>
      <c r="P18" s="27">
        <v>5154.169100000001</v>
      </c>
      <c r="Q18" s="27">
        <v>360.4939</v>
      </c>
      <c r="R18" s="27">
        <v>379.4726</v>
      </c>
      <c r="S18" s="27">
        <v>739.9665</v>
      </c>
      <c r="T18" s="27">
        <v>18128.2863</v>
      </c>
      <c r="U18" s="27">
        <v>525.5376</v>
      </c>
      <c r="V18" s="27"/>
      <c r="W18" s="50">
        <f t="shared" si="0"/>
        <v>532333.12969999993</v>
      </c>
      <c r="X18" s="48"/>
      <c r="Y18" s="50">
        <v>17434.396078225331</v>
      </c>
      <c r="Z18" s="25"/>
      <c r="AA18" s="49">
        <f t="shared" si="1"/>
        <v>549767.52577822527</v>
      </c>
    </row>
    <row r="19" spans="1:27" ht="30" customHeight="1">
      <c r="A19" s="26" t="s">
        <v>57</v>
      </c>
      <c r="B19" s="27">
        <v>158326.61309999999</v>
      </c>
      <c r="C19" s="27"/>
      <c r="D19" s="27"/>
      <c r="E19" s="27">
        <v>24.200400000000005</v>
      </c>
      <c r="F19" s="27">
        <v>36</v>
      </c>
      <c r="G19" s="27"/>
      <c r="H19" s="27"/>
      <c r="I19" s="27"/>
      <c r="J19" s="27">
        <v>328.3886</v>
      </c>
      <c r="K19" s="27"/>
      <c r="L19" s="27">
        <v>1044.5575999999999</v>
      </c>
      <c r="M19" s="27">
        <v>638.00100000000009</v>
      </c>
      <c r="N19" s="27">
        <v>363.01830000000001</v>
      </c>
      <c r="O19" s="27">
        <v>1312.7421999999999</v>
      </c>
      <c r="P19" s="27">
        <v>3585.5089000000003</v>
      </c>
      <c r="Q19" s="27">
        <v>377.9717</v>
      </c>
      <c r="R19" s="27">
        <v>397.87049999999999</v>
      </c>
      <c r="S19" s="27">
        <v>775.84219999999993</v>
      </c>
      <c r="T19" s="27">
        <v>5747.0382000000009</v>
      </c>
      <c r="U19" s="27">
        <v>517.35360000000003</v>
      </c>
      <c r="V19" s="27"/>
      <c r="W19" s="50">
        <f t="shared" si="0"/>
        <v>172699.26409999997</v>
      </c>
      <c r="X19" s="48"/>
      <c r="Y19" s="50">
        <v>3306.5034595936672</v>
      </c>
      <c r="Z19" s="25"/>
      <c r="AA19" s="49">
        <f t="shared" si="1"/>
        <v>176005.76755959363</v>
      </c>
    </row>
    <row r="20" spans="1:27" ht="30" customHeight="1">
      <c r="A20" s="26" t="s">
        <v>58</v>
      </c>
      <c r="B20" s="27">
        <v>488815.30289999995</v>
      </c>
      <c r="C20" s="27"/>
      <c r="D20" s="27"/>
      <c r="E20" s="27">
        <v>67.5</v>
      </c>
      <c r="F20" s="27">
        <v>21.6</v>
      </c>
      <c r="G20" s="27"/>
      <c r="H20" s="27"/>
      <c r="I20" s="27"/>
      <c r="J20" s="27">
        <v>1013.8298</v>
      </c>
      <c r="K20" s="27"/>
      <c r="L20" s="27">
        <v>4609.8848999999982</v>
      </c>
      <c r="M20" s="27">
        <v>2815.6528000000003</v>
      </c>
      <c r="N20" s="27">
        <v>1120.7432999999999</v>
      </c>
      <c r="O20" s="27">
        <v>2448.1642999999999</v>
      </c>
      <c r="P20" s="27">
        <v>4369.8390999999992</v>
      </c>
      <c r="Q20" s="27">
        <v>310.24</v>
      </c>
      <c r="R20" s="27">
        <v>326.57329999999996</v>
      </c>
      <c r="S20" s="27">
        <v>636.81330000000003</v>
      </c>
      <c r="T20" s="27">
        <v>17743.322700000001</v>
      </c>
      <c r="U20" s="27">
        <v>584.94179999999994</v>
      </c>
      <c r="V20" s="27"/>
      <c r="W20" s="50">
        <f t="shared" si="0"/>
        <v>524247.59489999985</v>
      </c>
      <c r="X20" s="48"/>
      <c r="Y20" s="50">
        <v>8000.3930120512359</v>
      </c>
      <c r="Z20" s="25"/>
      <c r="AA20" s="49">
        <f t="shared" si="1"/>
        <v>532247.98791205103</v>
      </c>
    </row>
    <row r="21" spans="1:27" ht="30" customHeight="1">
      <c r="A21" s="26" t="s">
        <v>59</v>
      </c>
      <c r="B21" s="27">
        <v>364442.17849999998</v>
      </c>
      <c r="C21" s="27"/>
      <c r="D21" s="27"/>
      <c r="E21" s="27">
        <v>20.7</v>
      </c>
      <c r="F21" s="27">
        <v>26.4</v>
      </c>
      <c r="G21" s="27"/>
      <c r="H21" s="27"/>
      <c r="I21" s="27"/>
      <c r="J21" s="27">
        <v>755.88710000000015</v>
      </c>
      <c r="K21" s="27"/>
      <c r="L21" s="27">
        <v>1243.8613000000003</v>
      </c>
      <c r="M21" s="27">
        <v>759.73289999999997</v>
      </c>
      <c r="N21" s="27">
        <v>835.59909999999991</v>
      </c>
      <c r="O21" s="27">
        <v>1013.8027</v>
      </c>
      <c r="P21" s="27">
        <v>4481.8861999999999</v>
      </c>
      <c r="Q21" s="27">
        <v>416.56909999999999</v>
      </c>
      <c r="R21" s="27">
        <v>438.50029999999992</v>
      </c>
      <c r="S21" s="27">
        <v>855.06939999999986</v>
      </c>
      <c r="T21" s="27">
        <v>13228.7495</v>
      </c>
      <c r="U21" s="27">
        <v>407.69089999999994</v>
      </c>
      <c r="V21" s="27"/>
      <c r="W21" s="50">
        <f t="shared" si="0"/>
        <v>388071.5576</v>
      </c>
      <c r="X21" s="48"/>
      <c r="Y21" s="50">
        <v>8573.1088618939284</v>
      </c>
      <c r="Z21" s="25"/>
      <c r="AA21" s="49">
        <f t="shared" si="1"/>
        <v>396644.66646189394</v>
      </c>
    </row>
    <row r="22" spans="1:27" ht="30" customHeight="1">
      <c r="A22" s="26" t="s">
        <v>60</v>
      </c>
      <c r="B22" s="27">
        <v>284419.16059999994</v>
      </c>
      <c r="C22" s="27"/>
      <c r="D22" s="27"/>
      <c r="E22" s="27">
        <v>33.299999999999997</v>
      </c>
      <c r="F22" s="27">
        <v>26.4</v>
      </c>
      <c r="G22" s="27"/>
      <c r="H22" s="27"/>
      <c r="I22" s="27"/>
      <c r="J22" s="27">
        <v>589.89869999999985</v>
      </c>
      <c r="K22" s="27"/>
      <c r="L22" s="27">
        <v>0</v>
      </c>
      <c r="M22" s="27">
        <v>0</v>
      </c>
      <c r="N22" s="27">
        <v>652.10659999999996</v>
      </c>
      <c r="O22" s="27">
        <v>1090.8844999999999</v>
      </c>
      <c r="P22" s="27">
        <v>3361.4146000000001</v>
      </c>
      <c r="Q22" s="27">
        <v>336.15659999999997</v>
      </c>
      <c r="R22" s="27">
        <v>353.85390000000001</v>
      </c>
      <c r="S22" s="27">
        <v>690.01049999999998</v>
      </c>
      <c r="T22" s="27">
        <v>10324.023999999998</v>
      </c>
      <c r="U22" s="27">
        <v>507.55660000000006</v>
      </c>
      <c r="V22" s="27"/>
      <c r="W22" s="50">
        <f t="shared" si="0"/>
        <v>301694.75609999994</v>
      </c>
      <c r="X22" s="48"/>
      <c r="Y22" s="50">
        <v>8306.0110349236293</v>
      </c>
      <c r="Z22" s="25"/>
      <c r="AA22" s="49">
        <f t="shared" si="1"/>
        <v>310000.76713492355</v>
      </c>
    </row>
    <row r="23" spans="1:27" ht="30" customHeight="1">
      <c r="A23" s="26" t="s">
        <v>61</v>
      </c>
      <c r="B23" s="27">
        <v>191647.75933508383</v>
      </c>
      <c r="C23" s="27"/>
      <c r="D23" s="27"/>
      <c r="E23" s="27">
        <v>19.2</v>
      </c>
      <c r="F23" s="27">
        <v>30</v>
      </c>
      <c r="G23" s="27"/>
      <c r="H23" s="27"/>
      <c r="I23" s="27"/>
      <c r="J23" s="27">
        <v>397.48838104582137</v>
      </c>
      <c r="K23" s="27"/>
      <c r="L23" s="27">
        <v>917.25953254174954</v>
      </c>
      <c r="M23" s="27">
        <v>560.24918293500002</v>
      </c>
      <c r="N23" s="27">
        <v>439.40559999999999</v>
      </c>
      <c r="O23" s="27">
        <v>1358.5897</v>
      </c>
      <c r="P23" s="27">
        <v>2284.3458999999998</v>
      </c>
      <c r="Q23" s="27">
        <v>304.19299999999998</v>
      </c>
      <c r="R23" s="27">
        <v>314.12390000000005</v>
      </c>
      <c r="S23" s="27">
        <v>618.31690000000003</v>
      </c>
      <c r="T23" s="27">
        <v>6956.5294999999996</v>
      </c>
      <c r="U23" s="27">
        <v>551.51039999999989</v>
      </c>
      <c r="V23" s="27"/>
      <c r="W23" s="50">
        <f t="shared" si="0"/>
        <v>205780.65443160638</v>
      </c>
      <c r="X23" s="48"/>
      <c r="Y23" s="50">
        <v>0</v>
      </c>
      <c r="Z23" s="25"/>
      <c r="AA23" s="49">
        <f t="shared" si="1"/>
        <v>205780.65443160638</v>
      </c>
    </row>
    <row r="24" spans="1:27" ht="30" customHeight="1">
      <c r="A24" s="26" t="s">
        <v>62</v>
      </c>
      <c r="B24" s="27">
        <v>207288.54079999999</v>
      </c>
      <c r="C24" s="27"/>
      <c r="D24" s="27"/>
      <c r="E24" s="27">
        <v>20.300400000000003</v>
      </c>
      <c r="F24" s="27">
        <v>26.4</v>
      </c>
      <c r="G24" s="27"/>
      <c r="H24" s="27"/>
      <c r="I24" s="27"/>
      <c r="J24" s="27">
        <v>429.93279999999999</v>
      </c>
      <c r="K24" s="27"/>
      <c r="L24" s="27">
        <v>0</v>
      </c>
      <c r="M24" s="27">
        <v>0</v>
      </c>
      <c r="N24" s="27">
        <v>475.2715</v>
      </c>
      <c r="O24" s="27">
        <v>1143.1293000000001</v>
      </c>
      <c r="P24" s="27">
        <v>2240.9432999999999</v>
      </c>
      <c r="Q24" s="27">
        <v>393.16620000000006</v>
      </c>
      <c r="R24" s="27">
        <v>413.86509999999998</v>
      </c>
      <c r="S24" s="27">
        <v>807.0313000000001</v>
      </c>
      <c r="T24" s="27">
        <v>7524.2888000000012</v>
      </c>
      <c r="U24" s="27">
        <v>672.89429999999993</v>
      </c>
      <c r="V24" s="27"/>
      <c r="W24" s="50">
        <f t="shared" si="0"/>
        <v>220628.73250000001</v>
      </c>
      <c r="X24" s="48"/>
      <c r="Y24" s="50">
        <v>2575.5666126216397</v>
      </c>
      <c r="Z24" s="25"/>
      <c r="AA24" s="49">
        <f t="shared" si="1"/>
        <v>223204.29911262167</v>
      </c>
    </row>
    <row r="25" spans="1:27" ht="30" customHeight="1">
      <c r="A25" s="26" t="s">
        <v>63</v>
      </c>
      <c r="B25" s="27">
        <v>417469.47950000002</v>
      </c>
      <c r="C25" s="27"/>
      <c r="D25" s="27"/>
      <c r="E25" s="27">
        <v>61.700399999999988</v>
      </c>
      <c r="F25" s="27">
        <v>26.4</v>
      </c>
      <c r="G25" s="27"/>
      <c r="H25" s="27"/>
      <c r="I25" s="27"/>
      <c r="J25" s="27">
        <v>865.8673</v>
      </c>
      <c r="K25" s="27"/>
      <c r="L25" s="27">
        <v>0</v>
      </c>
      <c r="M25" s="27">
        <v>0</v>
      </c>
      <c r="N25" s="27">
        <v>957.17740000000003</v>
      </c>
      <c r="O25" s="27">
        <v>1798.3702999999998</v>
      </c>
      <c r="P25" s="27">
        <v>4481.8861999999999</v>
      </c>
      <c r="Q25" s="27">
        <v>305.17320000000001</v>
      </c>
      <c r="R25" s="27">
        <v>321.23949999999996</v>
      </c>
      <c r="S25" s="27">
        <v>626.41269999999997</v>
      </c>
      <c r="T25" s="27">
        <v>15153.567399999998</v>
      </c>
      <c r="U25" s="27">
        <v>688.21149999999989</v>
      </c>
      <c r="V25" s="27"/>
      <c r="W25" s="50">
        <f t="shared" si="0"/>
        <v>442129.07270000002</v>
      </c>
      <c r="X25" s="48"/>
      <c r="Y25" s="50">
        <v>12174.816148303993</v>
      </c>
      <c r="Z25" s="25"/>
      <c r="AA25" s="49">
        <f t="shared" si="1"/>
        <v>454303.88884830399</v>
      </c>
    </row>
    <row r="26" spans="1:27" ht="30" customHeight="1">
      <c r="A26" s="26" t="s">
        <v>64</v>
      </c>
      <c r="B26" s="27">
        <v>330697.53220000007</v>
      </c>
      <c r="C26" s="27"/>
      <c r="D26" s="27"/>
      <c r="E26" s="27">
        <v>34.1004</v>
      </c>
      <c r="F26" s="27">
        <v>26.4</v>
      </c>
      <c r="G26" s="27"/>
      <c r="H26" s="27"/>
      <c r="I26" s="27"/>
      <c r="J26" s="27">
        <v>685.88240000000008</v>
      </c>
      <c r="K26" s="27"/>
      <c r="L26" s="27">
        <v>1458.2918999999999</v>
      </c>
      <c r="M26" s="27">
        <v>890.7043000000001</v>
      </c>
      <c r="N26" s="27">
        <v>758.21199999999999</v>
      </c>
      <c r="O26" s="27">
        <v>1747.3257999999998</v>
      </c>
      <c r="P26" s="27">
        <v>5266.216300000001</v>
      </c>
      <c r="Q26" s="27">
        <v>394.738</v>
      </c>
      <c r="R26" s="27">
        <v>415.51959999999997</v>
      </c>
      <c r="S26" s="27">
        <v>810.25760000000002</v>
      </c>
      <c r="T26" s="27">
        <v>12003.865200000002</v>
      </c>
      <c r="U26" s="27">
        <v>662.71219999999983</v>
      </c>
      <c r="V26" s="27"/>
      <c r="W26" s="50">
        <f t="shared" si="0"/>
        <v>355041.50030000013</v>
      </c>
      <c r="X26" s="48"/>
      <c r="Y26" s="50">
        <v>16124.17862428869</v>
      </c>
      <c r="Z26" s="25"/>
      <c r="AA26" s="49">
        <f t="shared" si="1"/>
        <v>371165.67892428883</v>
      </c>
    </row>
    <row r="27" spans="1:27" ht="30" customHeight="1">
      <c r="A27" s="26" t="s">
        <v>65</v>
      </c>
      <c r="B27" s="27">
        <v>173752.73720000003</v>
      </c>
      <c r="C27" s="27"/>
      <c r="D27" s="27"/>
      <c r="E27" s="27">
        <v>17.399999999999999</v>
      </c>
      <c r="F27" s="27">
        <v>30</v>
      </c>
      <c r="G27" s="27"/>
      <c r="H27" s="27"/>
      <c r="I27" s="27"/>
      <c r="J27" s="27">
        <v>360.36880000000002</v>
      </c>
      <c r="K27" s="27"/>
      <c r="L27" s="27">
        <v>655.8347</v>
      </c>
      <c r="M27" s="27">
        <v>400.57470000000001</v>
      </c>
      <c r="N27" s="27">
        <v>398.3716</v>
      </c>
      <c r="O27" s="27">
        <v>1464.5472</v>
      </c>
      <c r="P27" s="27">
        <v>4818.0275999999994</v>
      </c>
      <c r="Q27" s="27">
        <v>350.53520000000003</v>
      </c>
      <c r="R27" s="27">
        <v>368.9898</v>
      </c>
      <c r="S27" s="27">
        <v>719.52499999999998</v>
      </c>
      <c r="T27" s="27">
        <v>6306.9853999999996</v>
      </c>
      <c r="U27" s="27">
        <v>487.75490000000002</v>
      </c>
      <c r="V27" s="27"/>
      <c r="W27" s="50">
        <f t="shared" si="0"/>
        <v>189412.12710000007</v>
      </c>
      <c r="X27" s="48"/>
      <c r="Y27" s="50">
        <v>4455.6503783153403</v>
      </c>
      <c r="Z27" s="25"/>
      <c r="AA27" s="49">
        <f t="shared" si="1"/>
        <v>193867.7774783154</v>
      </c>
    </row>
    <row r="28" spans="1:27" ht="30" customHeight="1">
      <c r="A28" s="26" t="s">
        <v>66</v>
      </c>
      <c r="B28" s="27">
        <v>252602.77990000002</v>
      </c>
      <c r="C28" s="27"/>
      <c r="D28" s="27"/>
      <c r="E28" s="27">
        <v>14.600400000000004</v>
      </c>
      <c r="F28" s="27">
        <v>30</v>
      </c>
      <c r="G28" s="27"/>
      <c r="H28" s="27"/>
      <c r="I28" s="27"/>
      <c r="J28" s="27">
        <v>523.92310000000009</v>
      </c>
      <c r="K28" s="27"/>
      <c r="L28" s="27">
        <v>0</v>
      </c>
      <c r="M28" s="27">
        <v>0</v>
      </c>
      <c r="N28" s="27">
        <v>579.17329999999993</v>
      </c>
      <c r="O28" s="27">
        <v>1179.7774999999999</v>
      </c>
      <c r="P28" s="27">
        <v>5042.1219000000001</v>
      </c>
      <c r="Q28" s="27">
        <v>325.70999999999998</v>
      </c>
      <c r="R28" s="27">
        <v>342.85740000000004</v>
      </c>
      <c r="S28" s="27">
        <v>668.56740000000002</v>
      </c>
      <c r="T28" s="27">
        <v>9169.1333000000013</v>
      </c>
      <c r="U28" s="27">
        <v>476.7</v>
      </c>
      <c r="V28" s="27"/>
      <c r="W28" s="50">
        <f t="shared" si="0"/>
        <v>270286.77680000005</v>
      </c>
      <c r="X28" s="48"/>
      <c r="Y28" s="50">
        <v>4150.1937273383046</v>
      </c>
      <c r="Z28" s="25"/>
      <c r="AA28" s="49">
        <f t="shared" si="1"/>
        <v>274436.97052733833</v>
      </c>
    </row>
    <row r="29" spans="1:27" ht="30" customHeight="1">
      <c r="A29" s="26" t="s">
        <v>67</v>
      </c>
      <c r="B29" s="27">
        <v>383724.8334</v>
      </c>
      <c r="C29" s="27"/>
      <c r="D29" s="27"/>
      <c r="E29" s="27">
        <v>39.800399999999996</v>
      </c>
      <c r="F29" s="27">
        <v>30</v>
      </c>
      <c r="G29" s="27"/>
      <c r="H29" s="27"/>
      <c r="I29" s="27"/>
      <c r="J29" s="27">
        <v>795.88370000000009</v>
      </c>
      <c r="K29" s="27"/>
      <c r="L29" s="27">
        <v>0</v>
      </c>
      <c r="M29" s="27">
        <v>0</v>
      </c>
      <c r="N29" s="27">
        <v>879.81369999999993</v>
      </c>
      <c r="O29" s="27">
        <v>1449.5172999999998</v>
      </c>
      <c r="P29" s="27">
        <v>4481.8861999999999</v>
      </c>
      <c r="Q29" s="27">
        <v>333.21499999999997</v>
      </c>
      <c r="R29" s="27">
        <v>350.7577</v>
      </c>
      <c r="S29" s="27">
        <v>683.97269999999992</v>
      </c>
      <c r="T29" s="27">
        <v>13928.683399999998</v>
      </c>
      <c r="U29" s="27">
        <v>448.07800000000003</v>
      </c>
      <c r="V29" s="27"/>
      <c r="W29" s="50">
        <f t="shared" si="0"/>
        <v>406462.46880000003</v>
      </c>
      <c r="X29" s="48"/>
      <c r="Y29" s="50">
        <v>22732.089113763224</v>
      </c>
      <c r="Z29" s="25"/>
      <c r="AA29" s="49">
        <f t="shared" si="1"/>
        <v>429194.55791376327</v>
      </c>
    </row>
    <row r="30" spans="1:27" ht="30" customHeight="1">
      <c r="A30" s="26" t="s">
        <v>68</v>
      </c>
      <c r="B30" s="27">
        <v>338410.5943</v>
      </c>
      <c r="C30" s="27"/>
      <c r="D30" s="27"/>
      <c r="E30" s="27">
        <v>30.099599999999995</v>
      </c>
      <c r="F30" s="27">
        <v>26.4</v>
      </c>
      <c r="G30" s="27"/>
      <c r="H30" s="27"/>
      <c r="I30" s="27"/>
      <c r="J30" s="27">
        <v>701.89360000000011</v>
      </c>
      <c r="K30" s="27"/>
      <c r="L30" s="27">
        <v>0</v>
      </c>
      <c r="M30" s="27">
        <v>0</v>
      </c>
      <c r="N30" s="27">
        <v>775.91190000000006</v>
      </c>
      <c r="O30" s="27">
        <v>1337.6146000000001</v>
      </c>
      <c r="P30" s="27">
        <v>4089.7213000000002</v>
      </c>
      <c r="Q30" s="27">
        <v>308.69850000000002</v>
      </c>
      <c r="R30" s="27">
        <v>324.95010000000002</v>
      </c>
      <c r="S30" s="27">
        <v>633.6486000000001</v>
      </c>
      <c r="T30" s="27">
        <v>12283.8388</v>
      </c>
      <c r="U30" s="27">
        <v>576.12139999999999</v>
      </c>
      <c r="V30" s="27"/>
      <c r="W30" s="50">
        <f t="shared" si="0"/>
        <v>358865.84410000005</v>
      </c>
      <c r="X30" s="48"/>
      <c r="Y30" s="50">
        <v>5216.0475265512478</v>
      </c>
      <c r="Z30" s="25"/>
      <c r="AA30" s="49">
        <f t="shared" si="1"/>
        <v>364081.89162655128</v>
      </c>
    </row>
    <row r="31" spans="1:27" ht="30" customHeight="1">
      <c r="A31" s="26" t="s">
        <v>69</v>
      </c>
      <c r="B31" s="27">
        <v>228499.46109999996</v>
      </c>
      <c r="C31" s="27"/>
      <c r="D31" s="27"/>
      <c r="E31" s="27">
        <v>18.899999999999999</v>
      </c>
      <c r="F31" s="27">
        <v>26.4</v>
      </c>
      <c r="G31" s="27"/>
      <c r="H31" s="27"/>
      <c r="I31" s="27"/>
      <c r="J31" s="27">
        <v>473.91669999999999</v>
      </c>
      <c r="K31" s="27"/>
      <c r="L31" s="27">
        <v>0</v>
      </c>
      <c r="M31" s="27">
        <v>0</v>
      </c>
      <c r="N31" s="27">
        <v>523.89359999999999</v>
      </c>
      <c r="O31" s="27">
        <v>912.0467000000001</v>
      </c>
      <c r="P31" s="27">
        <v>4089.7213000000002</v>
      </c>
      <c r="Q31" s="27">
        <v>302.40790000000004</v>
      </c>
      <c r="R31" s="27">
        <v>318.32869999999997</v>
      </c>
      <c r="S31" s="27">
        <v>620.73659999999995</v>
      </c>
      <c r="T31" s="27">
        <v>8294.2160000000003</v>
      </c>
      <c r="U31" s="27">
        <v>621.17049999999995</v>
      </c>
      <c r="V31" s="27"/>
      <c r="W31" s="50">
        <f t="shared" si="0"/>
        <v>244080.46249999997</v>
      </c>
      <c r="X31" s="48"/>
      <c r="Y31" s="50">
        <v>0</v>
      </c>
      <c r="Z31" s="25"/>
      <c r="AA31" s="49">
        <f t="shared" si="1"/>
        <v>244080.46249999997</v>
      </c>
    </row>
    <row r="32" spans="1:27" ht="30" customHeight="1">
      <c r="A32" s="26" t="s">
        <v>70</v>
      </c>
      <c r="B32" s="27">
        <v>158326.61309999999</v>
      </c>
      <c r="C32" s="27"/>
      <c r="D32" s="27"/>
      <c r="E32" s="27">
        <v>8.4996000000000009</v>
      </c>
      <c r="F32" s="27">
        <v>36</v>
      </c>
      <c r="G32" s="27"/>
      <c r="H32" s="27"/>
      <c r="I32" s="27"/>
      <c r="J32" s="27">
        <v>328.3886</v>
      </c>
      <c r="K32" s="27"/>
      <c r="L32" s="27">
        <v>850.36330000000009</v>
      </c>
      <c r="M32" s="27">
        <v>519.3900000000001</v>
      </c>
      <c r="N32" s="27">
        <v>363.01830000000001</v>
      </c>
      <c r="O32" s="27">
        <v>1015.865</v>
      </c>
      <c r="P32" s="27">
        <v>3585.5089000000003</v>
      </c>
      <c r="Q32" s="27">
        <v>425.505</v>
      </c>
      <c r="R32" s="27">
        <v>447.90649999999999</v>
      </c>
      <c r="S32" s="27">
        <v>873.41150000000005</v>
      </c>
      <c r="T32" s="27">
        <v>5747.0382000000009</v>
      </c>
      <c r="U32" s="27">
        <v>495.82050000000004</v>
      </c>
      <c r="V32" s="27"/>
      <c r="W32" s="50">
        <f t="shared" si="0"/>
        <v>172149.91700000002</v>
      </c>
      <c r="X32" s="48"/>
      <c r="Y32" s="50">
        <v>695.60321763027264</v>
      </c>
      <c r="Z32" s="25"/>
      <c r="AA32" s="49">
        <f t="shared" si="1"/>
        <v>172845.52021763028</v>
      </c>
    </row>
    <row r="33" spans="1:27" ht="30" customHeight="1">
      <c r="A33" s="26" t="s">
        <v>71</v>
      </c>
      <c r="B33" s="27">
        <v>912046.77199619391</v>
      </c>
      <c r="C33" s="27"/>
      <c r="D33" s="27"/>
      <c r="E33" s="27">
        <v>135.4896</v>
      </c>
      <c r="F33" s="27">
        <v>6</v>
      </c>
      <c r="G33" s="27"/>
      <c r="H33" s="27"/>
      <c r="I33" s="27"/>
      <c r="J33" s="27">
        <v>1891.6533999999997</v>
      </c>
      <c r="K33" s="27"/>
      <c r="L33" s="27">
        <v>11690.8238</v>
      </c>
      <c r="M33" s="27">
        <v>7140.5911999999998</v>
      </c>
      <c r="N33" s="27">
        <v>2121.1378</v>
      </c>
      <c r="O33" s="27">
        <v>4196.8544000000002</v>
      </c>
      <c r="P33" s="27">
        <v>6453.2762999999986</v>
      </c>
      <c r="Q33" s="27">
        <v>273.29839999999996</v>
      </c>
      <c r="R33" s="27">
        <v>282.22070000000002</v>
      </c>
      <c r="S33" s="27">
        <v>555.51909999999998</v>
      </c>
      <c r="T33" s="27">
        <v>33105.945899999999</v>
      </c>
      <c r="U33" s="27">
        <v>332.12569999999999</v>
      </c>
      <c r="V33" s="27"/>
      <c r="W33" s="50">
        <f t="shared" si="0"/>
        <v>979676.18919619382</v>
      </c>
      <c r="X33" s="48"/>
      <c r="Y33" s="50">
        <v>12998.769806815781</v>
      </c>
      <c r="Z33" s="25"/>
      <c r="AA33" s="49">
        <f t="shared" si="1"/>
        <v>992674.9590030096</v>
      </c>
    </row>
    <row r="34" spans="1:27" ht="30" customHeight="1">
      <c r="A34" s="26" t="s">
        <v>72</v>
      </c>
      <c r="B34" s="27">
        <v>413612.94890000002</v>
      </c>
      <c r="C34" s="27"/>
      <c r="D34" s="27"/>
      <c r="E34" s="27">
        <v>31.599599999999995</v>
      </c>
      <c r="F34" s="27">
        <v>26.4</v>
      </c>
      <c r="G34" s="27"/>
      <c r="H34" s="27"/>
      <c r="I34" s="27"/>
      <c r="J34" s="27">
        <v>857.87230000000011</v>
      </c>
      <c r="K34" s="27"/>
      <c r="L34" s="27">
        <v>0</v>
      </c>
      <c r="M34" s="27">
        <v>0</v>
      </c>
      <c r="N34" s="27">
        <v>948.33909999999992</v>
      </c>
      <c r="O34" s="27">
        <v>1721.6036999999999</v>
      </c>
      <c r="P34" s="27">
        <v>4818.0275999999994</v>
      </c>
      <c r="Q34" s="27">
        <v>357.46969999999993</v>
      </c>
      <c r="R34" s="27">
        <v>376.28919999999999</v>
      </c>
      <c r="S34" s="27">
        <v>733.75889999999993</v>
      </c>
      <c r="T34" s="27">
        <v>15013.5808</v>
      </c>
      <c r="U34" s="27">
        <v>375.51719999999995</v>
      </c>
      <c r="V34" s="27"/>
      <c r="W34" s="50">
        <f t="shared" si="0"/>
        <v>438139.64809999999</v>
      </c>
      <c r="X34" s="48"/>
      <c r="Y34" s="50">
        <v>14104.056930482562</v>
      </c>
      <c r="Z34" s="25"/>
      <c r="AA34" s="49">
        <f t="shared" si="1"/>
        <v>452243.70503048255</v>
      </c>
    </row>
    <row r="35" spans="1:27" ht="30" customHeight="1">
      <c r="A35" s="26" t="s">
        <v>73</v>
      </c>
      <c r="B35" s="27">
        <v>476281.57709999988</v>
      </c>
      <c r="C35" s="27"/>
      <c r="D35" s="27"/>
      <c r="E35" s="27">
        <v>55.8</v>
      </c>
      <c r="F35" s="27">
        <v>26.4</v>
      </c>
      <c r="G35" s="27"/>
      <c r="H35" s="27"/>
      <c r="I35" s="27"/>
      <c r="J35" s="27">
        <v>987.85080000000005</v>
      </c>
      <c r="K35" s="27"/>
      <c r="L35" s="27">
        <v>0</v>
      </c>
      <c r="M35" s="27">
        <v>0</v>
      </c>
      <c r="N35" s="27">
        <v>1092.0248999999999</v>
      </c>
      <c r="O35" s="27">
        <v>1672.5223999999998</v>
      </c>
      <c r="P35" s="27">
        <v>4705.9803999999995</v>
      </c>
      <c r="Q35" s="27">
        <v>275.32939999999996</v>
      </c>
      <c r="R35" s="27">
        <v>289.82469999999995</v>
      </c>
      <c r="S35" s="27">
        <v>565.15409999999986</v>
      </c>
      <c r="T35" s="27">
        <v>17288.365699999995</v>
      </c>
      <c r="U35" s="27">
        <v>915.64690000000007</v>
      </c>
      <c r="V35" s="27"/>
      <c r="W35" s="50">
        <f t="shared" si="0"/>
        <v>503591.32229999988</v>
      </c>
      <c r="X35" s="48"/>
      <c r="Y35" s="50">
        <v>17175.920308176595</v>
      </c>
      <c r="Z35" s="25"/>
      <c r="AA35" s="49">
        <f t="shared" si="1"/>
        <v>520767.24260817649</v>
      </c>
    </row>
    <row r="36" spans="1:27" ht="30" customHeight="1">
      <c r="A36" s="26" t="s">
        <v>74</v>
      </c>
      <c r="B36" s="27">
        <v>123474.79710000001</v>
      </c>
      <c r="C36" s="27"/>
      <c r="D36" s="27"/>
      <c r="E36" s="27">
        <v>12</v>
      </c>
      <c r="F36" s="27">
        <v>36</v>
      </c>
      <c r="G36" s="27"/>
      <c r="H36" s="27"/>
      <c r="I36" s="27"/>
      <c r="J36" s="27">
        <v>256.09640000000002</v>
      </c>
      <c r="K36" s="27"/>
      <c r="L36" s="27">
        <v>75.428899999999999</v>
      </c>
      <c r="M36" s="27">
        <v>46.070800000000006</v>
      </c>
      <c r="N36" s="27">
        <v>283.10300000000001</v>
      </c>
      <c r="O36" s="27">
        <v>753.16760000000011</v>
      </c>
      <c r="P36" s="27">
        <v>2969.2497000000003</v>
      </c>
      <c r="Q36" s="27">
        <v>312.91330000000005</v>
      </c>
      <c r="R36" s="27">
        <v>329.38709999999998</v>
      </c>
      <c r="S36" s="27">
        <v>642.30039999999997</v>
      </c>
      <c r="T36" s="27">
        <v>4481.8301000000001</v>
      </c>
      <c r="U36" s="27">
        <v>342.92940000000004</v>
      </c>
      <c r="V36" s="27"/>
      <c r="W36" s="50">
        <f t="shared" si="0"/>
        <v>133372.97339999999</v>
      </c>
      <c r="X36" s="48"/>
      <c r="Y36" s="50">
        <v>343.98091359462251</v>
      </c>
      <c r="Z36" s="25"/>
      <c r="AA36" s="49">
        <f t="shared" si="1"/>
        <v>133716.95431359462</v>
      </c>
    </row>
    <row r="37" spans="1:27" ht="30" customHeight="1" thickBot="1">
      <c r="A37" s="26" t="s">
        <v>75</v>
      </c>
      <c r="B37" s="27">
        <v>246973.59419999999</v>
      </c>
      <c r="C37" s="27"/>
      <c r="D37" s="27"/>
      <c r="E37" s="27">
        <v>0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0</v>
      </c>
      <c r="M37" s="27">
        <v>0</v>
      </c>
      <c r="N37" s="27">
        <v>0</v>
      </c>
      <c r="O37" s="27">
        <v>0</v>
      </c>
      <c r="P37" s="27">
        <v>1456.6130000000001</v>
      </c>
      <c r="Q37" s="27">
        <v>0</v>
      </c>
      <c r="R37" s="27">
        <v>0</v>
      </c>
      <c r="S37" s="27">
        <v>0</v>
      </c>
      <c r="T37" s="27">
        <v>0</v>
      </c>
      <c r="U37" s="27">
        <v>0</v>
      </c>
      <c r="V37" s="27"/>
      <c r="W37" s="50">
        <f>SUM(B37:U37)-S37</f>
        <v>248430.2072</v>
      </c>
      <c r="X37" s="48"/>
      <c r="Y37" s="50">
        <v>0</v>
      </c>
      <c r="Z37" s="25"/>
      <c r="AA37" s="49">
        <f>+W37+Y37</f>
        <v>248430.2072</v>
      </c>
    </row>
    <row r="38" spans="1:27" ht="30" customHeight="1" thickBot="1">
      <c r="A38" s="57" t="s">
        <v>76</v>
      </c>
      <c r="B38" s="28">
        <f>SUM(B14:B37)</f>
        <v>10385523.835531276</v>
      </c>
      <c r="C38" s="58"/>
      <c r="D38" s="58"/>
      <c r="E38" s="28">
        <f t="shared" ref="E38:T38" si="2">SUM(E14:E37)</f>
        <v>1284.1908000000001</v>
      </c>
      <c r="F38" s="28">
        <f t="shared" si="2"/>
        <v>549.59999999999991</v>
      </c>
      <c r="G38" s="28"/>
      <c r="H38" s="28"/>
      <c r="I38" s="28"/>
      <c r="J38" s="28">
        <f t="shared" si="2"/>
        <v>21028.113981045819</v>
      </c>
      <c r="K38" s="28"/>
      <c r="L38" s="28">
        <f t="shared" si="2"/>
        <v>70340.226932541744</v>
      </c>
      <c r="M38" s="28">
        <f t="shared" si="2"/>
        <v>42962.821582934994</v>
      </c>
      <c r="N38" s="28">
        <f t="shared" si="2"/>
        <v>23245.6338</v>
      </c>
      <c r="O38" s="28">
        <f t="shared" si="2"/>
        <v>46500.659299999992</v>
      </c>
      <c r="P38" s="28">
        <f t="shared" si="2"/>
        <v>112213.17</v>
      </c>
      <c r="Q38" s="28">
        <f t="shared" si="2"/>
        <v>7743.4904000000006</v>
      </c>
      <c r="R38" s="28">
        <f t="shared" si="2"/>
        <v>8139.6095000000005</v>
      </c>
      <c r="S38" s="28">
        <f t="shared" si="2"/>
        <v>15883.099900000003</v>
      </c>
      <c r="T38" s="28">
        <f t="shared" si="2"/>
        <v>368015.16820000007</v>
      </c>
      <c r="U38" s="28">
        <f>SUM(U14:U37)</f>
        <v>12209.414700000001</v>
      </c>
      <c r="V38" s="28"/>
      <c r="W38" s="28">
        <f>SUM(W14:W37)</f>
        <v>11099755.934727801</v>
      </c>
      <c r="X38" s="51"/>
      <c r="Y38" s="28">
        <f>SUM(Y14:Y37)</f>
        <v>467946.46776708716</v>
      </c>
      <c r="Z38" s="29"/>
      <c r="AA38" s="28">
        <f>SUM(AA14:AA37)</f>
        <v>11567702.402494889</v>
      </c>
    </row>
    <row r="39" spans="1:27" ht="30" customHeight="1">
      <c r="A39" s="30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3"/>
    </row>
    <row r="40" spans="1:27" ht="19.5" customHeight="1">
      <c r="A40" s="54"/>
      <c r="B40" s="54"/>
      <c r="C40" s="54"/>
      <c r="F40" s="31"/>
      <c r="G40" s="31"/>
      <c r="H40" s="31"/>
      <c r="I40" s="31"/>
      <c r="J40" s="31"/>
      <c r="K40" s="31"/>
      <c r="L40" s="31"/>
      <c r="N40" s="31"/>
      <c r="O40" s="31"/>
    </row>
    <row r="41" spans="1:27">
      <c r="A41" s="55"/>
      <c r="B41" s="54"/>
      <c r="C41" s="54"/>
      <c r="F41" s="31"/>
      <c r="G41" s="31"/>
      <c r="H41" s="31"/>
      <c r="I41" s="31"/>
      <c r="J41" s="31"/>
      <c r="K41" s="31"/>
      <c r="L41" s="31"/>
      <c r="N41" s="31"/>
      <c r="O41" s="31"/>
    </row>
    <row r="42" spans="1:27">
      <c r="A42" s="54"/>
      <c r="F42" s="31"/>
      <c r="G42" s="31"/>
      <c r="H42" s="31"/>
      <c r="I42" s="31"/>
      <c r="J42" s="31"/>
      <c r="K42" s="31"/>
      <c r="L42" s="31"/>
      <c r="N42" s="31"/>
      <c r="O42" s="31"/>
    </row>
    <row r="43" spans="1:27" hidden="1">
      <c r="A43" s="54"/>
      <c r="F43" s="31"/>
      <c r="G43" s="31"/>
      <c r="H43" s="31"/>
      <c r="I43" s="31"/>
      <c r="J43" s="31"/>
      <c r="K43" s="31"/>
      <c r="L43" s="31"/>
      <c r="N43" s="31"/>
      <c r="O43" s="31"/>
    </row>
    <row r="44" spans="1:27">
      <c r="A44" s="54"/>
      <c r="F44" s="31"/>
      <c r="G44" s="31"/>
      <c r="H44" s="31"/>
      <c r="I44" s="31"/>
      <c r="J44" s="31"/>
      <c r="K44" s="31"/>
      <c r="L44" s="31"/>
      <c r="N44" s="31"/>
      <c r="O44" s="31"/>
      <c r="W44" s="56"/>
    </row>
    <row r="45" spans="1:27">
      <c r="F45" s="31"/>
      <c r="G45" s="31"/>
      <c r="H45" s="31"/>
      <c r="I45" s="31"/>
      <c r="J45" s="31"/>
      <c r="K45" s="31"/>
      <c r="L45" s="31"/>
      <c r="N45" s="31"/>
      <c r="O45" s="31"/>
    </row>
    <row r="46" spans="1:27">
      <c r="F46" s="31"/>
      <c r="G46" s="31"/>
      <c r="H46" s="31"/>
      <c r="I46" s="31"/>
      <c r="J46" s="31"/>
      <c r="K46" s="31"/>
      <c r="L46" s="31"/>
      <c r="N46" s="31"/>
      <c r="O46" s="31"/>
    </row>
    <row r="47" spans="1:27">
      <c r="F47" s="31"/>
      <c r="G47" s="31"/>
      <c r="H47" s="31"/>
      <c r="I47" s="31"/>
      <c r="J47" s="31"/>
      <c r="K47" s="31"/>
      <c r="L47" s="31"/>
      <c r="N47" s="31"/>
      <c r="O47" s="31"/>
    </row>
    <row r="48" spans="1:27">
      <c r="F48" s="31"/>
      <c r="G48" s="31"/>
      <c r="H48" s="31"/>
      <c r="I48" s="31"/>
      <c r="J48" s="31"/>
      <c r="K48" s="31"/>
      <c r="L48" s="31"/>
      <c r="N48" s="31"/>
      <c r="O48" s="31"/>
    </row>
    <row r="49" spans="6:15">
      <c r="F49" s="31"/>
      <c r="G49" s="31"/>
      <c r="H49" s="31"/>
      <c r="I49" s="31"/>
      <c r="J49" s="31"/>
      <c r="K49" s="31"/>
      <c r="L49" s="31"/>
      <c r="N49" s="31"/>
      <c r="O49" s="31"/>
    </row>
  </sheetData>
  <mergeCells count="6">
    <mergeCell ref="U10:V10"/>
    <mergeCell ref="A4:W4"/>
    <mergeCell ref="A5:W5"/>
    <mergeCell ref="A6:W6"/>
    <mergeCell ref="H9:I9"/>
    <mergeCell ref="U9:V9"/>
  </mergeCells>
  <printOptions horizontalCentered="1" verticalCentered="1"/>
  <pageMargins left="0" right="0" top="0" bottom="0" header="0" footer="0"/>
  <pageSetup paperSize="9" scale="56" orientation="landscape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2023</vt:lpstr>
      <vt:lpstr>'2023'!Área_de_impresión</vt:lpstr>
    </vt:vector>
  </TitlesOfParts>
  <Company>MECON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Analia Valeria Fortes</dc:creator>
  <cp:lastModifiedBy>Analia Valeria Fortes</cp:lastModifiedBy>
  <cp:lastPrinted>2020-09-11T19:21:38Z</cp:lastPrinted>
  <dcterms:created xsi:type="dcterms:W3CDTF">2020-09-11T17:30:45Z</dcterms:created>
  <dcterms:modified xsi:type="dcterms:W3CDTF">2022-09-05T22:27:53Z</dcterms:modified>
</cp:coreProperties>
</file>