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0500" windowHeight="8016"/>
  </bookViews>
  <sheets>
    <sheet name="G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2" l="1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W28" i="2"/>
  <c r="K28" i="2"/>
  <c r="AE28" i="2"/>
  <c r="AD28" i="2"/>
  <c r="AC28" i="2"/>
  <c r="AB28" i="2"/>
  <c r="AA28" i="2"/>
  <c r="Z28" i="2"/>
  <c r="Y28" i="2"/>
  <c r="X28" i="2"/>
  <c r="V28" i="2"/>
  <c r="U28" i="2"/>
  <c r="T28" i="2"/>
  <c r="S28" i="2"/>
  <c r="R28" i="2"/>
  <c r="Q28" i="2"/>
  <c r="P28" i="2"/>
  <c r="O28" i="2"/>
  <c r="N28" i="2"/>
  <c r="M28" i="2"/>
  <c r="L28" i="2"/>
  <c r="J28" i="2"/>
  <c r="I28" i="2"/>
  <c r="H28" i="2"/>
  <c r="G28" i="2"/>
  <c r="F28" i="2"/>
  <c r="E28" i="2"/>
  <c r="D28" i="2"/>
  <c r="C28" i="2"/>
  <c r="B28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B20" i="2"/>
  <c r="B38" i="2" s="1"/>
  <c r="B42" i="2" s="1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W11" i="2"/>
  <c r="W10" i="2" s="1"/>
  <c r="AE11" i="2"/>
  <c r="AD11" i="2"/>
  <c r="AC11" i="2"/>
  <c r="AB11" i="2"/>
  <c r="AA11" i="2"/>
  <c r="Z11" i="2"/>
  <c r="Y11" i="2"/>
  <c r="X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D10" i="2"/>
  <c r="AD37" i="2" s="1"/>
  <c r="AC10" i="2"/>
  <c r="AC27" i="2" s="1"/>
  <c r="AB10" i="2"/>
  <c r="AB27" i="2" s="1"/>
  <c r="AA10" i="2"/>
  <c r="AA37" i="2" s="1"/>
  <c r="AA39" i="2" s="1"/>
  <c r="AA41" i="2" s="1"/>
  <c r="Z10" i="2"/>
  <c r="Z37" i="2" s="1"/>
  <c r="Z39" i="2" s="1"/>
  <c r="Z41" i="2" s="1"/>
  <c r="Y10" i="2"/>
  <c r="Y37" i="2" s="1"/>
  <c r="X10" i="2"/>
  <c r="X37" i="2" s="1"/>
  <c r="V10" i="2"/>
  <c r="V37" i="2" s="1"/>
  <c r="V39" i="2" s="1"/>
  <c r="V41" i="2" s="1"/>
  <c r="U10" i="2"/>
  <c r="U37" i="2" s="1"/>
  <c r="U39" i="2" s="1"/>
  <c r="U41" i="2" s="1"/>
  <c r="T10" i="2"/>
  <c r="T37" i="2" s="1"/>
  <c r="T39" i="2" s="1"/>
  <c r="T41" i="2" s="1"/>
  <c r="S10" i="2"/>
  <c r="S37" i="2" s="1"/>
  <c r="R10" i="2"/>
  <c r="R37" i="2" s="1"/>
  <c r="Q10" i="2"/>
  <c r="Q27" i="2" s="1"/>
  <c r="P10" i="2"/>
  <c r="P27" i="2" s="1"/>
  <c r="O10" i="2"/>
  <c r="O37" i="2" s="1"/>
  <c r="O39" i="2" s="1"/>
  <c r="O41" i="2" s="1"/>
  <c r="N10" i="2"/>
  <c r="N37" i="2" s="1"/>
  <c r="N39" i="2" s="1"/>
  <c r="N41" i="2" s="1"/>
  <c r="M10" i="2"/>
  <c r="M37" i="2" s="1"/>
  <c r="L10" i="2"/>
  <c r="L37" i="2" s="1"/>
  <c r="K10" i="2"/>
  <c r="K37" i="2" s="1"/>
  <c r="K39" i="2" s="1"/>
  <c r="K41" i="2" s="1"/>
  <c r="J10" i="2"/>
  <c r="J27" i="2" s="1"/>
  <c r="I10" i="2"/>
  <c r="I37" i="2" s="1"/>
  <c r="I39" i="2" s="1"/>
  <c r="I41" i="2" s="1"/>
  <c r="H10" i="2"/>
  <c r="H37" i="2" s="1"/>
  <c r="H39" i="2" s="1"/>
  <c r="H41" i="2" s="1"/>
  <c r="G10" i="2"/>
  <c r="G37" i="2" s="1"/>
  <c r="F10" i="2"/>
  <c r="F37" i="2" s="1"/>
  <c r="E10" i="2"/>
  <c r="E37" i="2" s="1"/>
  <c r="E39" i="2" s="1"/>
  <c r="E41" i="2" s="1"/>
  <c r="D10" i="2"/>
  <c r="D37" i="2" s="1"/>
  <c r="D39" i="2" s="1"/>
  <c r="D41" i="2" s="1"/>
  <c r="C10" i="2"/>
  <c r="C37" i="2" s="1"/>
  <c r="C39" i="2" s="1"/>
  <c r="C41" i="2" s="1"/>
  <c r="B10" i="2"/>
  <c r="B37" i="2" s="1"/>
  <c r="B39" i="2" s="1"/>
  <c r="B41" i="2" s="1"/>
  <c r="R39" i="2" l="1"/>
  <c r="R41" i="2" s="1"/>
  <c r="AE39" i="2"/>
  <c r="AE41" i="2" s="1"/>
  <c r="X39" i="2"/>
  <c r="X41" i="2" s="1"/>
  <c r="F39" i="2"/>
  <c r="F41" i="2" s="1"/>
  <c r="L39" i="2"/>
  <c r="L41" i="2" s="1"/>
  <c r="Y39" i="2"/>
  <c r="Y41" i="2" s="1"/>
  <c r="G39" i="2"/>
  <c r="G41" i="2" s="1"/>
  <c r="M39" i="2"/>
  <c r="M41" i="2" s="1"/>
  <c r="S39" i="2"/>
  <c r="S41" i="2" s="1"/>
  <c r="AD39" i="2"/>
  <c r="AD41" i="2" s="1"/>
  <c r="W37" i="2"/>
  <c r="W39" i="2" s="1"/>
  <c r="W41" i="2" s="1"/>
  <c r="W27" i="2"/>
  <c r="D27" i="2"/>
  <c r="P37" i="2"/>
  <c r="P39" i="2" s="1"/>
  <c r="P41" i="2" s="1"/>
  <c r="AB37" i="2"/>
  <c r="AB39" i="2" s="1"/>
  <c r="AB41" i="2" s="1"/>
  <c r="K27" i="2"/>
  <c r="Q37" i="2"/>
  <c r="Q39" i="2" s="1"/>
  <c r="Q41" i="2" s="1"/>
  <c r="B27" i="2"/>
  <c r="H27" i="2"/>
  <c r="N27" i="2"/>
  <c r="T27" i="2"/>
  <c r="Z27" i="2"/>
  <c r="AC37" i="2"/>
  <c r="AC39" i="2" s="1"/>
  <c r="AC41" i="2" s="1"/>
  <c r="C27" i="2"/>
  <c r="I27" i="2"/>
  <c r="O27" i="2"/>
  <c r="U27" i="2"/>
  <c r="AA27" i="2"/>
  <c r="V27" i="2"/>
  <c r="J37" i="2"/>
  <c r="J39" i="2" s="1"/>
  <c r="J41" i="2" s="1"/>
  <c r="E27" i="2"/>
  <c r="F27" i="2"/>
  <c r="L27" i="2"/>
  <c r="R27" i="2"/>
  <c r="X27" i="2"/>
  <c r="AD27" i="2"/>
  <c r="G27" i="2"/>
  <c r="M27" i="2"/>
  <c r="S27" i="2"/>
  <c r="Y27" i="2"/>
  <c r="AE27" i="2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<sst xmlns="http://schemas.openxmlformats.org/spreadsheetml/2006/main" count="43" uniqueCount="39">
  <si>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</si>
  <si>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</si>
  <si>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</si>
  <si>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</si>
  <si>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</si>
  <si>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</si>
  <si>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</si>
  <si>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</si>
  <si>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</si>
  <si>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</si>
  <si>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</si>
  <si>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</si>
  <si>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</si>
  <si>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</si>
  <si>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</si>
  <si>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</si>
  <si>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</si>
  <si>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</si>
  <si>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</si>
  <si>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</si>
  <si>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</si>
  <si>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</si>
  <si>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</si>
  <si>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</si>
  <si>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</si>
  <si>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</si>
  <si>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</si>
  <si>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</si>
  <si>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</si>
  <si>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</si>
  <si>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</si>
  <si>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</si>
  <si>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</si>
  <si>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</si>
  <si>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</si>
  <si>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</si>
  <si>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</si>
  <si>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</si>
  <si>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SANTIAGO DEL ESTERO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</si>
</sst>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W1" workbookViewId="0">
      <selection activeCell="AM16" sqref="AM16"/>
    </sheetView>
  </sheetViews>
  <sheetFormatPr baseColWidth="10" defaultColWidth="8.58203125" defaultRowHeight="13.2" x14ac:dyDescent="0.25"/>
  <cols>
    <col min="1" max="1" width="40.5" style="2" bestFit="1" customWidth="1"/>
    <col min="2" max="26" width="8.58203125" style="2" customWidth="1"/>
    <col min="27" max="29" width="8.58203125" style="2"/>
    <col min="30" max="31" width="9.5" style="2" bestFit="1" customWidth="1"/>
    <col min="32" max="256" width="8.58203125" style="2"/>
    <col min="257" max="257" width="40.5" style="2" bestFit="1" customWidth="1"/>
    <col min="258" max="282" width="8.58203125" style="2" customWidth="1"/>
    <col min="283" max="285" width="8.58203125" style="2"/>
    <col min="286" max="287" width="9.5" style="2" bestFit="1" customWidth="1"/>
    <col min="288" max="512" width="8.58203125" style="2"/>
    <col min="513" max="513" width="40.5" style="2" bestFit="1" customWidth="1"/>
    <col min="514" max="538" width="8.58203125" style="2" customWidth="1"/>
    <col min="539" max="541" width="8.58203125" style="2"/>
    <col min="542" max="543" width="9.5" style="2" bestFit="1" customWidth="1"/>
    <col min="544" max="768" width="8.58203125" style="2"/>
    <col min="769" max="769" width="40.5" style="2" bestFit="1" customWidth="1"/>
    <col min="770" max="794" width="8.58203125" style="2" customWidth="1"/>
    <col min="795" max="797" width="8.58203125" style="2"/>
    <col min="798" max="799" width="9.5" style="2" bestFit="1" customWidth="1"/>
    <col min="800" max="1024" width="8.58203125" style="2"/>
    <col min="1025" max="1025" width="40.5" style="2" bestFit="1" customWidth="1"/>
    <col min="1026" max="1050" width="8.58203125" style="2" customWidth="1"/>
    <col min="1051" max="1053" width="8.58203125" style="2"/>
    <col min="1054" max="1055" width="9.5" style="2" bestFit="1" customWidth="1"/>
    <col min="1056" max="1280" width="8.58203125" style="2"/>
    <col min="1281" max="1281" width="40.5" style="2" bestFit="1" customWidth="1"/>
    <col min="1282" max="1306" width="8.58203125" style="2" customWidth="1"/>
    <col min="1307" max="1309" width="8.58203125" style="2"/>
    <col min="1310" max="1311" width="9.5" style="2" bestFit="1" customWidth="1"/>
    <col min="1312" max="1536" width="8.58203125" style="2"/>
    <col min="1537" max="1537" width="40.5" style="2" bestFit="1" customWidth="1"/>
    <col min="1538" max="1562" width="8.58203125" style="2" customWidth="1"/>
    <col min="1563" max="1565" width="8.58203125" style="2"/>
    <col min="1566" max="1567" width="9.5" style="2" bestFit="1" customWidth="1"/>
    <col min="1568" max="1792" width="8.58203125" style="2"/>
    <col min="1793" max="1793" width="40.5" style="2" bestFit="1" customWidth="1"/>
    <col min="1794" max="1818" width="8.58203125" style="2" customWidth="1"/>
    <col min="1819" max="1821" width="8.58203125" style="2"/>
    <col min="1822" max="1823" width="9.5" style="2" bestFit="1" customWidth="1"/>
    <col min="1824" max="2048" width="8.58203125" style="2"/>
    <col min="2049" max="2049" width="40.5" style="2" bestFit="1" customWidth="1"/>
    <col min="2050" max="2074" width="8.58203125" style="2" customWidth="1"/>
    <col min="2075" max="2077" width="8.58203125" style="2"/>
    <col min="2078" max="2079" width="9.5" style="2" bestFit="1" customWidth="1"/>
    <col min="2080" max="2304" width="8.58203125" style="2"/>
    <col min="2305" max="2305" width="40.5" style="2" bestFit="1" customWidth="1"/>
    <col min="2306" max="2330" width="8.58203125" style="2" customWidth="1"/>
    <col min="2331" max="2333" width="8.58203125" style="2"/>
    <col min="2334" max="2335" width="9.5" style="2" bestFit="1" customWidth="1"/>
    <col min="2336" max="2560" width="8.58203125" style="2"/>
    <col min="2561" max="2561" width="40.5" style="2" bestFit="1" customWidth="1"/>
    <col min="2562" max="2586" width="8.58203125" style="2" customWidth="1"/>
    <col min="2587" max="2589" width="8.58203125" style="2"/>
    <col min="2590" max="2591" width="9.5" style="2" bestFit="1" customWidth="1"/>
    <col min="2592" max="2816" width="8.58203125" style="2"/>
    <col min="2817" max="2817" width="40.5" style="2" bestFit="1" customWidth="1"/>
    <col min="2818" max="2842" width="8.58203125" style="2" customWidth="1"/>
    <col min="2843" max="2845" width="8.58203125" style="2"/>
    <col min="2846" max="2847" width="9.5" style="2" bestFit="1" customWidth="1"/>
    <col min="2848" max="3072" width="8.58203125" style="2"/>
    <col min="3073" max="3073" width="40.5" style="2" bestFit="1" customWidth="1"/>
    <col min="3074" max="3098" width="8.58203125" style="2" customWidth="1"/>
    <col min="3099" max="3101" width="8.58203125" style="2"/>
    <col min="3102" max="3103" width="9.5" style="2" bestFit="1" customWidth="1"/>
    <col min="3104" max="3328" width="8.58203125" style="2"/>
    <col min="3329" max="3329" width="40.5" style="2" bestFit="1" customWidth="1"/>
    <col min="3330" max="3354" width="8.58203125" style="2" customWidth="1"/>
    <col min="3355" max="3357" width="8.58203125" style="2"/>
    <col min="3358" max="3359" width="9.5" style="2" bestFit="1" customWidth="1"/>
    <col min="3360" max="3584" width="8.58203125" style="2"/>
    <col min="3585" max="3585" width="40.5" style="2" bestFit="1" customWidth="1"/>
    <col min="3586" max="3610" width="8.58203125" style="2" customWidth="1"/>
    <col min="3611" max="3613" width="8.58203125" style="2"/>
    <col min="3614" max="3615" width="9.5" style="2" bestFit="1" customWidth="1"/>
    <col min="3616" max="3840" width="8.58203125" style="2"/>
    <col min="3841" max="3841" width="40.5" style="2" bestFit="1" customWidth="1"/>
    <col min="3842" max="3866" width="8.58203125" style="2" customWidth="1"/>
    <col min="3867" max="3869" width="8.58203125" style="2"/>
    <col min="3870" max="3871" width="9.5" style="2" bestFit="1" customWidth="1"/>
    <col min="3872" max="4096" width="8.58203125" style="2"/>
    <col min="4097" max="4097" width="40.5" style="2" bestFit="1" customWidth="1"/>
    <col min="4098" max="4122" width="8.58203125" style="2" customWidth="1"/>
    <col min="4123" max="4125" width="8.58203125" style="2"/>
    <col min="4126" max="4127" width="9.5" style="2" bestFit="1" customWidth="1"/>
    <col min="4128" max="4352" width="8.58203125" style="2"/>
    <col min="4353" max="4353" width="40.5" style="2" bestFit="1" customWidth="1"/>
    <col min="4354" max="4378" width="8.58203125" style="2" customWidth="1"/>
    <col min="4379" max="4381" width="8.58203125" style="2"/>
    <col min="4382" max="4383" width="9.5" style="2" bestFit="1" customWidth="1"/>
    <col min="4384" max="4608" width="8.58203125" style="2"/>
    <col min="4609" max="4609" width="40.5" style="2" bestFit="1" customWidth="1"/>
    <col min="4610" max="4634" width="8.58203125" style="2" customWidth="1"/>
    <col min="4635" max="4637" width="8.58203125" style="2"/>
    <col min="4638" max="4639" width="9.5" style="2" bestFit="1" customWidth="1"/>
    <col min="4640" max="4864" width="8.58203125" style="2"/>
    <col min="4865" max="4865" width="40.5" style="2" bestFit="1" customWidth="1"/>
    <col min="4866" max="4890" width="8.58203125" style="2" customWidth="1"/>
    <col min="4891" max="4893" width="8.58203125" style="2"/>
    <col min="4894" max="4895" width="9.5" style="2" bestFit="1" customWidth="1"/>
    <col min="4896" max="5120" width="8.58203125" style="2"/>
    <col min="5121" max="5121" width="40.5" style="2" bestFit="1" customWidth="1"/>
    <col min="5122" max="5146" width="8.58203125" style="2" customWidth="1"/>
    <col min="5147" max="5149" width="8.58203125" style="2"/>
    <col min="5150" max="5151" width="9.5" style="2" bestFit="1" customWidth="1"/>
    <col min="5152" max="5376" width="8.58203125" style="2"/>
    <col min="5377" max="5377" width="40.5" style="2" bestFit="1" customWidth="1"/>
    <col min="5378" max="5402" width="8.58203125" style="2" customWidth="1"/>
    <col min="5403" max="5405" width="8.58203125" style="2"/>
    <col min="5406" max="5407" width="9.5" style="2" bestFit="1" customWidth="1"/>
    <col min="5408" max="5632" width="8.58203125" style="2"/>
    <col min="5633" max="5633" width="40.5" style="2" bestFit="1" customWidth="1"/>
    <col min="5634" max="5658" width="8.58203125" style="2" customWidth="1"/>
    <col min="5659" max="5661" width="8.58203125" style="2"/>
    <col min="5662" max="5663" width="9.5" style="2" bestFit="1" customWidth="1"/>
    <col min="5664" max="5888" width="8.58203125" style="2"/>
    <col min="5889" max="5889" width="40.5" style="2" bestFit="1" customWidth="1"/>
    <col min="5890" max="5914" width="8.58203125" style="2" customWidth="1"/>
    <col min="5915" max="5917" width="8.58203125" style="2"/>
    <col min="5918" max="5919" width="9.5" style="2" bestFit="1" customWidth="1"/>
    <col min="5920" max="6144" width="8.58203125" style="2"/>
    <col min="6145" max="6145" width="40.5" style="2" bestFit="1" customWidth="1"/>
    <col min="6146" max="6170" width="8.58203125" style="2" customWidth="1"/>
    <col min="6171" max="6173" width="8.58203125" style="2"/>
    <col min="6174" max="6175" width="9.5" style="2" bestFit="1" customWidth="1"/>
    <col min="6176" max="6400" width="8.58203125" style="2"/>
    <col min="6401" max="6401" width="40.5" style="2" bestFit="1" customWidth="1"/>
    <col min="6402" max="6426" width="8.58203125" style="2" customWidth="1"/>
    <col min="6427" max="6429" width="8.58203125" style="2"/>
    <col min="6430" max="6431" width="9.5" style="2" bestFit="1" customWidth="1"/>
    <col min="6432" max="6656" width="8.58203125" style="2"/>
    <col min="6657" max="6657" width="40.5" style="2" bestFit="1" customWidth="1"/>
    <col min="6658" max="6682" width="8.58203125" style="2" customWidth="1"/>
    <col min="6683" max="6685" width="8.58203125" style="2"/>
    <col min="6686" max="6687" width="9.5" style="2" bestFit="1" customWidth="1"/>
    <col min="6688" max="6912" width="8.58203125" style="2"/>
    <col min="6913" max="6913" width="40.5" style="2" bestFit="1" customWidth="1"/>
    <col min="6914" max="6938" width="8.58203125" style="2" customWidth="1"/>
    <col min="6939" max="6941" width="8.58203125" style="2"/>
    <col min="6942" max="6943" width="9.5" style="2" bestFit="1" customWidth="1"/>
    <col min="6944" max="7168" width="8.58203125" style="2"/>
    <col min="7169" max="7169" width="40.5" style="2" bestFit="1" customWidth="1"/>
    <col min="7170" max="7194" width="8.58203125" style="2" customWidth="1"/>
    <col min="7195" max="7197" width="8.58203125" style="2"/>
    <col min="7198" max="7199" width="9.5" style="2" bestFit="1" customWidth="1"/>
    <col min="7200" max="7424" width="8.58203125" style="2"/>
    <col min="7425" max="7425" width="40.5" style="2" bestFit="1" customWidth="1"/>
    <col min="7426" max="7450" width="8.58203125" style="2" customWidth="1"/>
    <col min="7451" max="7453" width="8.58203125" style="2"/>
    <col min="7454" max="7455" width="9.5" style="2" bestFit="1" customWidth="1"/>
    <col min="7456" max="7680" width="8.58203125" style="2"/>
    <col min="7681" max="7681" width="40.5" style="2" bestFit="1" customWidth="1"/>
    <col min="7682" max="7706" width="8.58203125" style="2" customWidth="1"/>
    <col min="7707" max="7709" width="8.58203125" style="2"/>
    <col min="7710" max="7711" width="9.5" style="2" bestFit="1" customWidth="1"/>
    <col min="7712" max="7936" width="8.58203125" style="2"/>
    <col min="7937" max="7937" width="40.5" style="2" bestFit="1" customWidth="1"/>
    <col min="7938" max="7962" width="8.58203125" style="2" customWidth="1"/>
    <col min="7963" max="7965" width="8.58203125" style="2"/>
    <col min="7966" max="7967" width="9.5" style="2" bestFit="1" customWidth="1"/>
    <col min="7968" max="8192" width="8.58203125" style="2"/>
    <col min="8193" max="8193" width="40.5" style="2" bestFit="1" customWidth="1"/>
    <col min="8194" max="8218" width="8.58203125" style="2" customWidth="1"/>
    <col min="8219" max="8221" width="8.58203125" style="2"/>
    <col min="8222" max="8223" width="9.5" style="2" bestFit="1" customWidth="1"/>
    <col min="8224" max="8448" width="8.58203125" style="2"/>
    <col min="8449" max="8449" width="40.5" style="2" bestFit="1" customWidth="1"/>
    <col min="8450" max="8474" width="8.58203125" style="2" customWidth="1"/>
    <col min="8475" max="8477" width="8.58203125" style="2"/>
    <col min="8478" max="8479" width="9.5" style="2" bestFit="1" customWidth="1"/>
    <col min="8480" max="8704" width="8.58203125" style="2"/>
    <col min="8705" max="8705" width="40.5" style="2" bestFit="1" customWidth="1"/>
    <col min="8706" max="8730" width="8.58203125" style="2" customWidth="1"/>
    <col min="8731" max="8733" width="8.58203125" style="2"/>
    <col min="8734" max="8735" width="9.5" style="2" bestFit="1" customWidth="1"/>
    <col min="8736" max="8960" width="8.58203125" style="2"/>
    <col min="8961" max="8961" width="40.5" style="2" bestFit="1" customWidth="1"/>
    <col min="8962" max="8986" width="8.58203125" style="2" customWidth="1"/>
    <col min="8987" max="8989" width="8.58203125" style="2"/>
    <col min="8990" max="8991" width="9.5" style="2" bestFit="1" customWidth="1"/>
    <col min="8992" max="9216" width="8.58203125" style="2"/>
    <col min="9217" max="9217" width="40.5" style="2" bestFit="1" customWidth="1"/>
    <col min="9218" max="9242" width="8.58203125" style="2" customWidth="1"/>
    <col min="9243" max="9245" width="8.58203125" style="2"/>
    <col min="9246" max="9247" width="9.5" style="2" bestFit="1" customWidth="1"/>
    <col min="9248" max="9472" width="8.58203125" style="2"/>
    <col min="9473" max="9473" width="40.5" style="2" bestFit="1" customWidth="1"/>
    <col min="9474" max="9498" width="8.58203125" style="2" customWidth="1"/>
    <col min="9499" max="9501" width="8.58203125" style="2"/>
    <col min="9502" max="9503" width="9.5" style="2" bestFit="1" customWidth="1"/>
    <col min="9504" max="9728" width="8.58203125" style="2"/>
    <col min="9729" max="9729" width="40.5" style="2" bestFit="1" customWidth="1"/>
    <col min="9730" max="9754" width="8.58203125" style="2" customWidth="1"/>
    <col min="9755" max="9757" width="8.58203125" style="2"/>
    <col min="9758" max="9759" width="9.5" style="2" bestFit="1" customWidth="1"/>
    <col min="9760" max="9984" width="8.58203125" style="2"/>
    <col min="9985" max="9985" width="40.5" style="2" bestFit="1" customWidth="1"/>
    <col min="9986" max="10010" width="8.58203125" style="2" customWidth="1"/>
    <col min="10011" max="10013" width="8.58203125" style="2"/>
    <col min="10014" max="10015" width="9.5" style="2" bestFit="1" customWidth="1"/>
    <col min="10016" max="10240" width="8.58203125" style="2"/>
    <col min="10241" max="10241" width="40.5" style="2" bestFit="1" customWidth="1"/>
    <col min="10242" max="10266" width="8.58203125" style="2" customWidth="1"/>
    <col min="10267" max="10269" width="8.58203125" style="2"/>
    <col min="10270" max="10271" width="9.5" style="2" bestFit="1" customWidth="1"/>
    <col min="10272" max="10496" width="8.58203125" style="2"/>
    <col min="10497" max="10497" width="40.5" style="2" bestFit="1" customWidth="1"/>
    <col min="10498" max="10522" width="8.58203125" style="2" customWidth="1"/>
    <col min="10523" max="10525" width="8.58203125" style="2"/>
    <col min="10526" max="10527" width="9.5" style="2" bestFit="1" customWidth="1"/>
    <col min="10528" max="10752" width="8.58203125" style="2"/>
    <col min="10753" max="10753" width="40.5" style="2" bestFit="1" customWidth="1"/>
    <col min="10754" max="10778" width="8.58203125" style="2" customWidth="1"/>
    <col min="10779" max="10781" width="8.58203125" style="2"/>
    <col min="10782" max="10783" width="9.5" style="2" bestFit="1" customWidth="1"/>
    <col min="10784" max="11008" width="8.58203125" style="2"/>
    <col min="11009" max="11009" width="40.5" style="2" bestFit="1" customWidth="1"/>
    <col min="11010" max="11034" width="8.58203125" style="2" customWidth="1"/>
    <col min="11035" max="11037" width="8.58203125" style="2"/>
    <col min="11038" max="11039" width="9.5" style="2" bestFit="1" customWidth="1"/>
    <col min="11040" max="11264" width="8.58203125" style="2"/>
    <col min="11265" max="11265" width="40.5" style="2" bestFit="1" customWidth="1"/>
    <col min="11266" max="11290" width="8.58203125" style="2" customWidth="1"/>
    <col min="11291" max="11293" width="8.58203125" style="2"/>
    <col min="11294" max="11295" width="9.5" style="2" bestFit="1" customWidth="1"/>
    <col min="11296" max="11520" width="8.58203125" style="2"/>
    <col min="11521" max="11521" width="40.5" style="2" bestFit="1" customWidth="1"/>
    <col min="11522" max="11546" width="8.58203125" style="2" customWidth="1"/>
    <col min="11547" max="11549" width="8.58203125" style="2"/>
    <col min="11550" max="11551" width="9.5" style="2" bestFit="1" customWidth="1"/>
    <col min="11552" max="11776" width="8.58203125" style="2"/>
    <col min="11777" max="11777" width="40.5" style="2" bestFit="1" customWidth="1"/>
    <col min="11778" max="11802" width="8.58203125" style="2" customWidth="1"/>
    <col min="11803" max="11805" width="8.58203125" style="2"/>
    <col min="11806" max="11807" width="9.5" style="2" bestFit="1" customWidth="1"/>
    <col min="11808" max="12032" width="8.58203125" style="2"/>
    <col min="12033" max="12033" width="40.5" style="2" bestFit="1" customWidth="1"/>
    <col min="12034" max="12058" width="8.58203125" style="2" customWidth="1"/>
    <col min="12059" max="12061" width="8.58203125" style="2"/>
    <col min="12062" max="12063" width="9.5" style="2" bestFit="1" customWidth="1"/>
    <col min="12064" max="12288" width="8.58203125" style="2"/>
    <col min="12289" max="12289" width="40.5" style="2" bestFit="1" customWidth="1"/>
    <col min="12290" max="12314" width="8.58203125" style="2" customWidth="1"/>
    <col min="12315" max="12317" width="8.58203125" style="2"/>
    <col min="12318" max="12319" width="9.5" style="2" bestFit="1" customWidth="1"/>
    <col min="12320" max="12544" width="8.58203125" style="2"/>
    <col min="12545" max="12545" width="40.5" style="2" bestFit="1" customWidth="1"/>
    <col min="12546" max="12570" width="8.58203125" style="2" customWidth="1"/>
    <col min="12571" max="12573" width="8.58203125" style="2"/>
    <col min="12574" max="12575" width="9.5" style="2" bestFit="1" customWidth="1"/>
    <col min="12576" max="12800" width="8.58203125" style="2"/>
    <col min="12801" max="12801" width="40.5" style="2" bestFit="1" customWidth="1"/>
    <col min="12802" max="12826" width="8.58203125" style="2" customWidth="1"/>
    <col min="12827" max="12829" width="8.58203125" style="2"/>
    <col min="12830" max="12831" width="9.5" style="2" bestFit="1" customWidth="1"/>
    <col min="12832" max="13056" width="8.58203125" style="2"/>
    <col min="13057" max="13057" width="40.5" style="2" bestFit="1" customWidth="1"/>
    <col min="13058" max="13082" width="8.58203125" style="2" customWidth="1"/>
    <col min="13083" max="13085" width="8.58203125" style="2"/>
    <col min="13086" max="13087" width="9.5" style="2" bestFit="1" customWidth="1"/>
    <col min="13088" max="13312" width="8.58203125" style="2"/>
    <col min="13313" max="13313" width="40.5" style="2" bestFit="1" customWidth="1"/>
    <col min="13314" max="13338" width="8.58203125" style="2" customWidth="1"/>
    <col min="13339" max="13341" width="8.58203125" style="2"/>
    <col min="13342" max="13343" width="9.5" style="2" bestFit="1" customWidth="1"/>
    <col min="13344" max="13568" width="8.58203125" style="2"/>
    <col min="13569" max="13569" width="40.5" style="2" bestFit="1" customWidth="1"/>
    <col min="13570" max="13594" width="8.58203125" style="2" customWidth="1"/>
    <col min="13595" max="13597" width="8.58203125" style="2"/>
    <col min="13598" max="13599" width="9.5" style="2" bestFit="1" customWidth="1"/>
    <col min="13600" max="13824" width="8.58203125" style="2"/>
    <col min="13825" max="13825" width="40.5" style="2" bestFit="1" customWidth="1"/>
    <col min="13826" max="13850" width="8.58203125" style="2" customWidth="1"/>
    <col min="13851" max="13853" width="8.58203125" style="2"/>
    <col min="13854" max="13855" width="9.5" style="2" bestFit="1" customWidth="1"/>
    <col min="13856" max="14080" width="8.58203125" style="2"/>
    <col min="14081" max="14081" width="40.5" style="2" bestFit="1" customWidth="1"/>
    <col min="14082" max="14106" width="8.58203125" style="2" customWidth="1"/>
    <col min="14107" max="14109" width="8.58203125" style="2"/>
    <col min="14110" max="14111" width="9.5" style="2" bestFit="1" customWidth="1"/>
    <col min="14112" max="14336" width="8.58203125" style="2"/>
    <col min="14337" max="14337" width="40.5" style="2" bestFit="1" customWidth="1"/>
    <col min="14338" max="14362" width="8.58203125" style="2" customWidth="1"/>
    <col min="14363" max="14365" width="8.58203125" style="2"/>
    <col min="14366" max="14367" width="9.5" style="2" bestFit="1" customWidth="1"/>
    <col min="14368" max="14592" width="8.58203125" style="2"/>
    <col min="14593" max="14593" width="40.5" style="2" bestFit="1" customWidth="1"/>
    <col min="14594" max="14618" width="8.58203125" style="2" customWidth="1"/>
    <col min="14619" max="14621" width="8.58203125" style="2"/>
    <col min="14622" max="14623" width="9.5" style="2" bestFit="1" customWidth="1"/>
    <col min="14624" max="14848" width="8.58203125" style="2"/>
    <col min="14849" max="14849" width="40.5" style="2" bestFit="1" customWidth="1"/>
    <col min="14850" max="14874" width="8.58203125" style="2" customWidth="1"/>
    <col min="14875" max="14877" width="8.58203125" style="2"/>
    <col min="14878" max="14879" width="9.5" style="2" bestFit="1" customWidth="1"/>
    <col min="14880" max="15104" width="8.58203125" style="2"/>
    <col min="15105" max="15105" width="40.5" style="2" bestFit="1" customWidth="1"/>
    <col min="15106" max="15130" width="8.58203125" style="2" customWidth="1"/>
    <col min="15131" max="15133" width="8.58203125" style="2"/>
    <col min="15134" max="15135" width="9.5" style="2" bestFit="1" customWidth="1"/>
    <col min="15136" max="15360" width="8.58203125" style="2"/>
    <col min="15361" max="15361" width="40.5" style="2" bestFit="1" customWidth="1"/>
    <col min="15362" max="15386" width="8.58203125" style="2" customWidth="1"/>
    <col min="15387" max="15389" width="8.58203125" style="2"/>
    <col min="15390" max="15391" width="9.5" style="2" bestFit="1" customWidth="1"/>
    <col min="15392" max="15616" width="8.58203125" style="2"/>
    <col min="15617" max="15617" width="40.5" style="2" bestFit="1" customWidth="1"/>
    <col min="15618" max="15642" width="8.58203125" style="2" customWidth="1"/>
    <col min="15643" max="15645" width="8.58203125" style="2"/>
    <col min="15646" max="15647" width="9.5" style="2" bestFit="1" customWidth="1"/>
    <col min="15648" max="15872" width="8.58203125" style="2"/>
    <col min="15873" max="15873" width="40.5" style="2" bestFit="1" customWidth="1"/>
    <col min="15874" max="15898" width="8.58203125" style="2" customWidth="1"/>
    <col min="15899" max="15901" width="8.58203125" style="2"/>
    <col min="15902" max="15903" width="9.5" style="2" bestFit="1" customWidth="1"/>
    <col min="15904" max="16128" width="8.58203125" style="2"/>
    <col min="16129" max="16129" width="40.5" style="2" bestFit="1" customWidth="1"/>
    <col min="16130" max="16154" width="8.58203125" style="2" customWidth="1"/>
    <col min="16155" max="16157" width="8.58203125" style="2"/>
    <col min="16158" max="16159" width="9.5" style="2" bestFit="1" customWidth="1"/>
    <col min="16160" max="16384" width="8.58203125" style="2"/>
  </cols>
  <sheetData>
    <row r="1" spans="1:31" ht="15.6" x14ac:dyDescent="0.3">
      <c r="A1" s="1" t="s">
        <v>29</v>
      </c>
    </row>
    <row r="2" spans="1:31" ht="15.6" x14ac:dyDescent="0.3">
      <c r="A2" s="1"/>
    </row>
    <row r="3" spans="1:31" ht="15.6" x14ac:dyDescent="0.3">
      <c r="A3" s="3" t="s">
        <v>30</v>
      </c>
    </row>
    <row r="4" spans="1:31" ht="15.6" x14ac:dyDescent="0.3">
      <c r="A4" s="3" t="s">
        <v>38</v>
      </c>
      <c r="D4" s="4"/>
    </row>
    <row r="5" spans="1:31" ht="15.6" x14ac:dyDescent="0.3">
      <c r="A5" s="3" t="s">
        <v>0</v>
      </c>
    </row>
    <row r="6" spans="1:31" ht="14.4" thickBot="1" x14ac:dyDescent="0.35">
      <c r="A6" s="5" t="s">
        <v>31</v>
      </c>
    </row>
    <row r="7" spans="1:31" ht="15.6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6" x14ac:dyDescent="0.3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2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2" thickBot="1" x14ac:dyDescent="0.35">
      <c r="A10" s="8" t="s">
        <v>2</v>
      </c>
      <c r="B10" s="9">
        <f>+B11+B14+B17+B18+B19</f>
        <v>97722.078793479974</v>
      </c>
      <c r="C10" s="9">
        <f t="shared" ref="C10:AE10" si="0">+C11+C14+C17+C18+C19</f>
        <v>108216.17745559999</v>
      </c>
      <c r="D10" s="9">
        <f t="shared" si="0"/>
        <v>96866.401950200001</v>
      </c>
      <c r="E10" s="9">
        <f t="shared" si="0"/>
        <v>97169.5</v>
      </c>
      <c r="F10" s="9">
        <f t="shared" si="0"/>
        <v>114329.59999999999</v>
      </c>
      <c r="G10" s="9">
        <f t="shared" si="0"/>
        <v>122035.94180304441</v>
      </c>
      <c r="H10" s="9">
        <f t="shared" si="0"/>
        <v>123375.87100000001</v>
      </c>
      <c r="I10" s="9">
        <f t="shared" si="0"/>
        <v>121049.53568206533</v>
      </c>
      <c r="J10" s="9">
        <f t="shared" si="0"/>
        <v>112311.07403576349</v>
      </c>
      <c r="K10" s="9">
        <f t="shared" si="0"/>
        <v>115589.15439407101</v>
      </c>
      <c r="L10" s="9">
        <f t="shared" si="0"/>
        <v>153270.422143681</v>
      </c>
      <c r="M10" s="9">
        <f t="shared" si="0"/>
        <v>221176.32823758561</v>
      </c>
      <c r="N10" s="9">
        <f t="shared" si="0"/>
        <v>288475.84100000001</v>
      </c>
      <c r="O10" s="9">
        <f t="shared" si="0"/>
        <v>348502.09299999999</v>
      </c>
      <c r="P10" s="9">
        <f t="shared" si="0"/>
        <v>398217</v>
      </c>
      <c r="Q10" s="9">
        <f t="shared" si="0"/>
        <v>489446</v>
      </c>
      <c r="R10" s="9">
        <f t="shared" si="0"/>
        <v>507927.10700000002</v>
      </c>
      <c r="S10" s="9">
        <f t="shared" si="0"/>
        <v>692647</v>
      </c>
      <c r="T10" s="9">
        <f t="shared" si="0"/>
        <v>1087033.5306273336</v>
      </c>
      <c r="U10" s="9">
        <f t="shared" si="0"/>
        <v>1355118.4647199274</v>
      </c>
      <c r="V10" s="9">
        <f t="shared" si="0"/>
        <v>1713402.0884648419</v>
      </c>
      <c r="W10" s="9">
        <f t="shared" si="0"/>
        <v>2207990.264370997</v>
      </c>
      <c r="X10" s="9">
        <f t="shared" si="0"/>
        <v>2545720.3512594579</v>
      </c>
      <c r="Y10" s="9">
        <f t="shared" si="0"/>
        <v>3291638.7273597554</v>
      </c>
      <c r="Z10" s="9">
        <f t="shared" si="0"/>
        <v>4635232.0312061012</v>
      </c>
      <c r="AA10" s="9">
        <f t="shared" si="0"/>
        <v>6857189.0257975925</v>
      </c>
      <c r="AB10" s="9">
        <f t="shared" si="0"/>
        <v>9943694.1498861704</v>
      </c>
      <c r="AC10" s="9">
        <f t="shared" si="0"/>
        <v>14066438.799873939</v>
      </c>
      <c r="AD10" s="9">
        <f t="shared" si="0"/>
        <v>21176898.647517946</v>
      </c>
      <c r="AE10" s="9">
        <f t="shared" si="0"/>
        <v>39108396.350704603</v>
      </c>
    </row>
    <row r="11" spans="1:31" ht="15.6" x14ac:dyDescent="0.3">
      <c r="A11" s="10" t="s">
        <v>16</v>
      </c>
      <c r="B11" s="11">
        <f>+B12+B13</f>
        <v>80613.959999999992</v>
      </c>
      <c r="C11" s="11">
        <f t="shared" ref="C11:AE11" si="1">+C12+C13</f>
        <v>82310.152269999991</v>
      </c>
      <c r="D11" s="11">
        <f t="shared" si="1"/>
        <v>72380</v>
      </c>
      <c r="E11" s="11">
        <f t="shared" si="1"/>
        <v>77331.5</v>
      </c>
      <c r="F11" s="11">
        <f t="shared" si="1"/>
        <v>90824.7</v>
      </c>
      <c r="G11" s="11">
        <f t="shared" si="1"/>
        <v>93564.563999999984</v>
      </c>
      <c r="H11" s="11">
        <f t="shared" si="1"/>
        <v>88024.02</v>
      </c>
      <c r="I11" s="11">
        <f t="shared" si="1"/>
        <v>89101.918999999994</v>
      </c>
      <c r="J11" s="11">
        <f t="shared" si="1"/>
        <v>83706.653922989775</v>
      </c>
      <c r="K11" s="11">
        <f t="shared" si="1"/>
        <v>93249.395499999999</v>
      </c>
      <c r="L11" s="11">
        <f t="shared" si="1"/>
        <v>122871</v>
      </c>
      <c r="M11" s="11">
        <f t="shared" si="1"/>
        <v>186650</v>
      </c>
      <c r="N11" s="11">
        <f t="shared" si="1"/>
        <v>239895</v>
      </c>
      <c r="O11" s="11">
        <f t="shared" si="1"/>
        <v>288480</v>
      </c>
      <c r="P11" s="11">
        <f t="shared" si="1"/>
        <v>335787</v>
      </c>
      <c r="Q11" s="11">
        <f t="shared" si="1"/>
        <v>392850</v>
      </c>
      <c r="R11" s="11">
        <f t="shared" si="1"/>
        <v>397662</v>
      </c>
      <c r="S11" s="11">
        <f t="shared" si="1"/>
        <v>530483</v>
      </c>
      <c r="T11" s="11">
        <f t="shared" si="1"/>
        <v>889085.20978023554</v>
      </c>
      <c r="U11" s="11">
        <f t="shared" si="1"/>
        <v>1054182.863603632</v>
      </c>
      <c r="V11" s="11">
        <f t="shared" si="1"/>
        <v>1392081.5845019997</v>
      </c>
      <c r="W11" s="11">
        <f t="shared" si="1"/>
        <v>1878021.9814789</v>
      </c>
      <c r="X11" s="11">
        <f t="shared" si="1"/>
        <v>2267505.8919099998</v>
      </c>
      <c r="Y11" s="11">
        <f t="shared" si="1"/>
        <v>2928061</v>
      </c>
      <c r="Z11" s="11">
        <f t="shared" si="1"/>
        <v>4195063</v>
      </c>
      <c r="AA11" s="11">
        <f t="shared" si="1"/>
        <v>6207567.8346419754</v>
      </c>
      <c r="AB11" s="11">
        <f t="shared" si="1"/>
        <v>9182602.7630677056</v>
      </c>
      <c r="AC11" s="11">
        <f t="shared" si="1"/>
        <v>13029567.858899998</v>
      </c>
      <c r="AD11" s="11">
        <f t="shared" si="1"/>
        <v>19568960</v>
      </c>
      <c r="AE11" s="11">
        <f t="shared" si="1"/>
        <v>36458556.451620005</v>
      </c>
    </row>
    <row r="12" spans="1:31" ht="15.6" x14ac:dyDescent="0.3">
      <c r="A12" s="10" t="s">
        <v>33</v>
      </c>
      <c r="B12" s="12">
        <v>0</v>
      </c>
      <c r="C12" s="12">
        <v>0</v>
      </c>
      <c r="D12" s="12">
        <v>0</v>
      </c>
      <c r="E12" s="12">
        <v>0</v>
      </c>
      <c r="F12" s="12">
        <v>324.39999999999998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</row>
    <row r="13" spans="1:31" ht="15.6" x14ac:dyDescent="0.3">
      <c r="A13" s="13" t="s">
        <v>34</v>
      </c>
      <c r="B13" s="12">
        <v>80613.959999999992</v>
      </c>
      <c r="C13" s="12">
        <v>82310.152269999991</v>
      </c>
      <c r="D13" s="12">
        <v>72380</v>
      </c>
      <c r="E13" s="12">
        <v>77331.5</v>
      </c>
      <c r="F13" s="12">
        <v>90500.3</v>
      </c>
      <c r="G13" s="12">
        <v>93564.563999999984</v>
      </c>
      <c r="H13" s="12">
        <v>88024.02</v>
      </c>
      <c r="I13" s="12">
        <v>89101.918999999994</v>
      </c>
      <c r="J13" s="12">
        <v>83706.653922989775</v>
      </c>
      <c r="K13" s="12">
        <v>93249.395499999999</v>
      </c>
      <c r="L13" s="12">
        <v>122871</v>
      </c>
      <c r="M13" s="12">
        <v>186650</v>
      </c>
      <c r="N13" s="12">
        <v>239895</v>
      </c>
      <c r="O13" s="12">
        <v>288480</v>
      </c>
      <c r="P13" s="12">
        <v>335787</v>
      </c>
      <c r="Q13" s="12">
        <v>392850</v>
      </c>
      <c r="R13" s="12">
        <v>397662</v>
      </c>
      <c r="S13" s="12">
        <v>530483</v>
      </c>
      <c r="T13" s="12">
        <v>889085.20978023554</v>
      </c>
      <c r="U13" s="12">
        <v>1054182.863603632</v>
      </c>
      <c r="V13" s="12">
        <v>1392081.5845019997</v>
      </c>
      <c r="W13" s="12">
        <v>1878021.9814789</v>
      </c>
      <c r="X13" s="12">
        <v>2267505.8919099998</v>
      </c>
      <c r="Y13" s="12">
        <v>2928061</v>
      </c>
      <c r="Z13" s="12">
        <v>4195063</v>
      </c>
      <c r="AA13" s="12">
        <v>6207567.8346419754</v>
      </c>
      <c r="AB13" s="12">
        <v>9182602.7630677056</v>
      </c>
      <c r="AC13" s="12">
        <v>13029567.858899998</v>
      </c>
      <c r="AD13" s="12">
        <v>19568960</v>
      </c>
      <c r="AE13" s="12">
        <v>36458556.451620005</v>
      </c>
    </row>
    <row r="14" spans="1:31" ht="15.6" x14ac:dyDescent="0.3">
      <c r="A14" s="10" t="s">
        <v>17</v>
      </c>
      <c r="B14" s="11">
        <f>+B15+B16</f>
        <v>13662.50131328</v>
      </c>
      <c r="C14" s="11">
        <f t="shared" ref="C14:AE14" si="2">+C15+C16</f>
        <v>19768.366476950749</v>
      </c>
      <c r="D14" s="11">
        <f t="shared" si="2"/>
        <v>20271.869475090683</v>
      </c>
      <c r="E14" s="11">
        <f t="shared" si="2"/>
        <v>18115</v>
      </c>
      <c r="F14" s="11">
        <f t="shared" si="2"/>
        <v>20285</v>
      </c>
      <c r="G14" s="11">
        <f t="shared" si="2"/>
        <v>22966.744984128301</v>
      </c>
      <c r="H14" s="11">
        <f t="shared" si="2"/>
        <v>21452.673840593758</v>
      </c>
      <c r="I14" s="11">
        <f t="shared" si="2"/>
        <v>23277.849434355365</v>
      </c>
      <c r="J14" s="11">
        <f t="shared" si="2"/>
        <v>22991.970482773733</v>
      </c>
      <c r="K14" s="11">
        <f t="shared" si="2"/>
        <v>19166.23188407101</v>
      </c>
      <c r="L14" s="11">
        <f t="shared" si="2"/>
        <v>25544.522143681021</v>
      </c>
      <c r="M14" s="11">
        <f t="shared" si="2"/>
        <v>28098.974358049127</v>
      </c>
      <c r="N14" s="11">
        <f t="shared" si="2"/>
        <v>26926</v>
      </c>
      <c r="O14" s="11">
        <f t="shared" si="2"/>
        <v>33326</v>
      </c>
      <c r="P14" s="11">
        <f t="shared" si="2"/>
        <v>38120</v>
      </c>
      <c r="Q14" s="11">
        <f t="shared" si="2"/>
        <v>44388</v>
      </c>
      <c r="R14" s="11">
        <f t="shared" si="2"/>
        <v>52186</v>
      </c>
      <c r="S14" s="11">
        <f t="shared" si="2"/>
        <v>58284</v>
      </c>
      <c r="T14" s="11">
        <f t="shared" si="2"/>
        <v>104518.74720518937</v>
      </c>
      <c r="U14" s="11">
        <f t="shared" si="2"/>
        <v>153624.53525287312</v>
      </c>
      <c r="V14" s="11">
        <f t="shared" si="2"/>
        <v>177616.0300583783</v>
      </c>
      <c r="W14" s="11">
        <f t="shared" si="2"/>
        <v>228111.76991903418</v>
      </c>
      <c r="X14" s="11">
        <f t="shared" si="2"/>
        <v>275419.98304945807</v>
      </c>
      <c r="Y14" s="11">
        <f t="shared" si="2"/>
        <v>355653.54597975535</v>
      </c>
      <c r="Z14" s="11">
        <f t="shared" si="2"/>
        <v>434239.51562610082</v>
      </c>
      <c r="AA14" s="11">
        <f t="shared" si="2"/>
        <v>559498.0578531262</v>
      </c>
      <c r="AB14" s="11">
        <f t="shared" si="2"/>
        <v>627249.40294479625</v>
      </c>
      <c r="AC14" s="11">
        <f t="shared" si="2"/>
        <v>838689.11204889428</v>
      </c>
      <c r="AD14" s="11">
        <f t="shared" si="2"/>
        <v>1218581.5320380968</v>
      </c>
      <c r="AE14" s="11">
        <f t="shared" si="2"/>
        <v>2107053.5223905309</v>
      </c>
    </row>
    <row r="15" spans="1:31" ht="15.6" x14ac:dyDescent="0.3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</row>
    <row r="16" spans="1:31" ht="15.6" x14ac:dyDescent="0.3">
      <c r="A16" s="14" t="s">
        <v>4</v>
      </c>
      <c r="B16" s="15">
        <v>13662.50131328</v>
      </c>
      <c r="C16" s="15">
        <v>19768.366476950749</v>
      </c>
      <c r="D16" s="15">
        <v>20271.869475090683</v>
      </c>
      <c r="E16" s="15">
        <v>18115</v>
      </c>
      <c r="F16" s="15">
        <v>20285</v>
      </c>
      <c r="G16" s="15">
        <v>22966.744984128301</v>
      </c>
      <c r="H16" s="15">
        <v>21452.673840593758</v>
      </c>
      <c r="I16" s="15">
        <v>23277.849434355365</v>
      </c>
      <c r="J16" s="15">
        <v>22991.970482773733</v>
      </c>
      <c r="K16" s="15">
        <v>19166.23188407101</v>
      </c>
      <c r="L16" s="15">
        <v>25544.522143681021</v>
      </c>
      <c r="M16" s="15">
        <v>28098.974358049127</v>
      </c>
      <c r="N16" s="15">
        <v>26926</v>
      </c>
      <c r="O16" s="15">
        <v>33326</v>
      </c>
      <c r="P16" s="15">
        <v>38120</v>
      </c>
      <c r="Q16" s="15">
        <v>44388</v>
      </c>
      <c r="R16" s="15">
        <v>52186</v>
      </c>
      <c r="S16" s="15">
        <v>58284</v>
      </c>
      <c r="T16" s="15">
        <v>104518.74720518937</v>
      </c>
      <c r="U16" s="15">
        <v>153624.53525287312</v>
      </c>
      <c r="V16" s="15">
        <v>177616.0300583783</v>
      </c>
      <c r="W16" s="15">
        <v>228111.76991903418</v>
      </c>
      <c r="X16" s="15">
        <v>275419.98304945807</v>
      </c>
      <c r="Y16" s="15">
        <v>355653.54597975535</v>
      </c>
      <c r="Z16" s="15">
        <v>434239.51562610082</v>
      </c>
      <c r="AA16" s="15">
        <v>559498.0578531262</v>
      </c>
      <c r="AB16" s="15">
        <v>627249.40294479625</v>
      </c>
      <c r="AC16" s="15">
        <v>838689.11204889428</v>
      </c>
      <c r="AD16" s="15">
        <v>1218581.5320380968</v>
      </c>
      <c r="AE16" s="15">
        <v>2107053.5223905309</v>
      </c>
    </row>
    <row r="17" spans="1:31" ht="15.6" x14ac:dyDescent="0.3">
      <c r="A17" s="10" t="s">
        <v>35</v>
      </c>
      <c r="B17" s="12">
        <v>1149.0826867199999</v>
      </c>
      <c r="C17" s="12">
        <v>1662.6155886492477</v>
      </c>
      <c r="D17" s="12">
        <v>1704.9626351093159</v>
      </c>
      <c r="E17" s="12">
        <v>855</v>
      </c>
      <c r="F17" s="12">
        <v>1229</v>
      </c>
      <c r="G17" s="12">
        <v>957.61381891611995</v>
      </c>
      <c r="H17" s="12">
        <v>1408.6011594062402</v>
      </c>
      <c r="I17" s="12">
        <v>682.55324770997436</v>
      </c>
      <c r="J17" s="12">
        <v>251.43662</v>
      </c>
      <c r="K17" s="12">
        <v>716</v>
      </c>
      <c r="L17" s="12">
        <v>1318</v>
      </c>
      <c r="M17" s="12">
        <v>394.64487953647574</v>
      </c>
      <c r="N17" s="12">
        <v>5083</v>
      </c>
      <c r="O17" s="12">
        <v>5798</v>
      </c>
      <c r="P17" s="12">
        <v>6418</v>
      </c>
      <c r="Q17" s="12">
        <v>7756</v>
      </c>
      <c r="R17" s="12">
        <v>8378</v>
      </c>
      <c r="S17" s="12">
        <v>10705</v>
      </c>
      <c r="T17" s="12">
        <v>536.24271999999996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</row>
    <row r="18" spans="1:31" ht="15.6" x14ac:dyDescent="0.3">
      <c r="A18" s="10" t="s">
        <v>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176.31</v>
      </c>
      <c r="N18" s="12">
        <v>977</v>
      </c>
      <c r="O18" s="12">
        <v>1203</v>
      </c>
      <c r="P18" s="12">
        <v>1104</v>
      </c>
      <c r="Q18" s="12">
        <v>1281</v>
      </c>
      <c r="R18" s="12">
        <v>1925</v>
      </c>
      <c r="S18" s="12">
        <v>5773</v>
      </c>
      <c r="T18" s="12">
        <v>10338.407239999999</v>
      </c>
      <c r="U18" s="12">
        <v>16821.018825356707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85938.033302491749</v>
      </c>
      <c r="AB18" s="12">
        <v>127124.63932366822</v>
      </c>
      <c r="AC18" s="12">
        <v>180382.31178504799</v>
      </c>
      <c r="AD18" s="12">
        <v>270914.14559984795</v>
      </c>
      <c r="AE18" s="12">
        <v>504734.98187407298</v>
      </c>
    </row>
    <row r="19" spans="1:31" ht="16.2" thickBot="1" x14ac:dyDescent="0.35">
      <c r="A19" s="10" t="s">
        <v>19</v>
      </c>
      <c r="B19" s="12">
        <v>2296.5347934800002</v>
      </c>
      <c r="C19" s="12">
        <v>4475.0431200000003</v>
      </c>
      <c r="D19" s="12">
        <v>2509.5698400000001</v>
      </c>
      <c r="E19" s="12">
        <v>868</v>
      </c>
      <c r="F19" s="12">
        <v>1990.9</v>
      </c>
      <c r="G19" s="12">
        <v>4547.0190000000002</v>
      </c>
      <c r="H19" s="12">
        <v>12490.575999999999</v>
      </c>
      <c r="I19" s="12">
        <v>7987.2139999999999</v>
      </c>
      <c r="J19" s="12">
        <v>5361.0130100000006</v>
      </c>
      <c r="K19" s="12">
        <v>2457.5270099999998</v>
      </c>
      <c r="L19" s="12">
        <v>3536.9</v>
      </c>
      <c r="M19" s="12">
        <v>5856.3990000000003</v>
      </c>
      <c r="N19" s="12">
        <v>15594.841</v>
      </c>
      <c r="O19" s="12">
        <v>19695.093000000001</v>
      </c>
      <c r="P19" s="12">
        <v>16788</v>
      </c>
      <c r="Q19" s="12">
        <v>43171</v>
      </c>
      <c r="R19" s="12">
        <v>47776.107000000004</v>
      </c>
      <c r="S19" s="12">
        <v>87402</v>
      </c>
      <c r="T19" s="12">
        <v>82554.923681908549</v>
      </c>
      <c r="U19" s="12">
        <v>130490.04703806563</v>
      </c>
      <c r="V19" s="12">
        <v>143704.4739044639</v>
      </c>
      <c r="W19" s="12">
        <v>101856.51297306261</v>
      </c>
      <c r="X19" s="12">
        <v>2794.4762999999998</v>
      </c>
      <c r="Y19" s="12">
        <v>7924.18138</v>
      </c>
      <c r="Z19" s="12">
        <v>5929.5155800000002</v>
      </c>
      <c r="AA19" s="12">
        <v>4185.1000000000004</v>
      </c>
      <c r="AB19" s="12">
        <v>6717.3445499999998</v>
      </c>
      <c r="AC19" s="12">
        <v>17799.51714</v>
      </c>
      <c r="AD19" s="12">
        <v>118442.96987999999</v>
      </c>
      <c r="AE19" s="12">
        <v>38051.394820000001</v>
      </c>
    </row>
    <row r="20" spans="1:31" ht="16.2" thickBot="1" x14ac:dyDescent="0.35">
      <c r="A20" s="8" t="s">
        <v>5</v>
      </c>
      <c r="B20" s="9">
        <f>+B21+B25+B26</f>
        <v>84048.638569500006</v>
      </c>
      <c r="C20" s="9">
        <f t="shared" ref="C20:AE20" si="3">+C21+C25+C26</f>
        <v>89102.462150000007</v>
      </c>
      <c r="D20" s="9">
        <f t="shared" si="3"/>
        <v>82246.576400000005</v>
      </c>
      <c r="E20" s="9">
        <f t="shared" si="3"/>
        <v>85647.443561787513</v>
      </c>
      <c r="F20" s="9">
        <f t="shared" si="3"/>
        <v>96776.200000000012</v>
      </c>
      <c r="G20" s="9">
        <f t="shared" si="3"/>
        <v>98727.412846846855</v>
      </c>
      <c r="H20" s="9">
        <f t="shared" si="3"/>
        <v>103101.36449999998</v>
      </c>
      <c r="I20" s="9">
        <f t="shared" si="3"/>
        <v>106733.73757300517</v>
      </c>
      <c r="J20" s="9">
        <f t="shared" si="3"/>
        <v>106069.10476999097</v>
      </c>
      <c r="K20" s="9">
        <f t="shared" si="3"/>
        <v>79027.532114023634</v>
      </c>
      <c r="L20" s="9">
        <f t="shared" si="3"/>
        <v>93882.75159846012</v>
      </c>
      <c r="M20" s="9">
        <f t="shared" si="3"/>
        <v>126933.04738902953</v>
      </c>
      <c r="N20" s="9">
        <f t="shared" si="3"/>
        <v>178560.73569035859</v>
      </c>
      <c r="O20" s="9">
        <f t="shared" si="3"/>
        <v>233182.17628053646</v>
      </c>
      <c r="P20" s="9">
        <f t="shared" si="3"/>
        <v>288033.87851284212</v>
      </c>
      <c r="Q20" s="9">
        <f t="shared" si="3"/>
        <v>367267.92483232985</v>
      </c>
      <c r="R20" s="9">
        <f t="shared" si="3"/>
        <v>413447.94965173298</v>
      </c>
      <c r="S20" s="9">
        <f t="shared" si="3"/>
        <v>550833.34755889967</v>
      </c>
      <c r="T20" s="9">
        <f t="shared" si="3"/>
        <v>769500.12170729751</v>
      </c>
      <c r="U20" s="9">
        <f t="shared" si="3"/>
        <v>1117514.3361674382</v>
      </c>
      <c r="V20" s="9">
        <f t="shared" si="3"/>
        <v>1421109.3565371505</v>
      </c>
      <c r="W20" s="9">
        <f t="shared" si="3"/>
        <v>1981102.1847749641</v>
      </c>
      <c r="X20" s="9">
        <f t="shared" si="3"/>
        <v>2464539.468335995</v>
      </c>
      <c r="Y20" s="9">
        <f t="shared" si="3"/>
        <v>2864436.2470987025</v>
      </c>
      <c r="Z20" s="9">
        <f t="shared" si="3"/>
        <v>3821441.4860882587</v>
      </c>
      <c r="AA20" s="9">
        <f t="shared" si="3"/>
        <v>4796347.8698745519</v>
      </c>
      <c r="AB20" s="9">
        <f t="shared" si="3"/>
        <v>6314674.1602593502</v>
      </c>
      <c r="AC20" s="9">
        <f t="shared" si="3"/>
        <v>8866904.6730261594</v>
      </c>
      <c r="AD20" s="9">
        <f t="shared" si="3"/>
        <v>14258223.062310359</v>
      </c>
      <c r="AE20" s="9">
        <f t="shared" si="3"/>
        <v>23241295.216013435</v>
      </c>
    </row>
    <row r="21" spans="1:31" ht="15.6" x14ac:dyDescent="0.3">
      <c r="A21" s="10" t="s">
        <v>20</v>
      </c>
      <c r="B21" s="11">
        <f>+B22+B23+B24</f>
        <v>82705.006142300001</v>
      </c>
      <c r="C21" s="11">
        <f t="shared" ref="C21:AE21" si="4">+C22+C23+C24</f>
        <v>87686.61596000001</v>
      </c>
      <c r="D21" s="11">
        <f t="shared" si="4"/>
        <v>80166.559550000005</v>
      </c>
      <c r="E21" s="11">
        <f t="shared" si="4"/>
        <v>84098.443561787513</v>
      </c>
      <c r="F21" s="11">
        <f t="shared" si="4"/>
        <v>93030.6</v>
      </c>
      <c r="G21" s="11">
        <f t="shared" si="4"/>
        <v>97343.566000000006</v>
      </c>
      <c r="H21" s="11">
        <f t="shared" si="4"/>
        <v>98978.053999999989</v>
      </c>
      <c r="I21" s="11">
        <f t="shared" si="4"/>
        <v>104357.39668561779</v>
      </c>
      <c r="J21" s="11">
        <f t="shared" si="4"/>
        <v>101191.9274047855</v>
      </c>
      <c r="K21" s="11">
        <f t="shared" si="4"/>
        <v>75972.802160255727</v>
      </c>
      <c r="L21" s="11">
        <f t="shared" si="4"/>
        <v>92536.889568237908</v>
      </c>
      <c r="M21" s="11">
        <f t="shared" si="4"/>
        <v>125841.13308486386</v>
      </c>
      <c r="N21" s="11">
        <f t="shared" si="4"/>
        <v>173492.16987640198</v>
      </c>
      <c r="O21" s="11">
        <f t="shared" si="4"/>
        <v>224536.24886797959</v>
      </c>
      <c r="P21" s="11">
        <f t="shared" si="4"/>
        <v>277394.24039519101</v>
      </c>
      <c r="Q21" s="11">
        <f t="shared" si="4"/>
        <v>354315.08855215751</v>
      </c>
      <c r="R21" s="11">
        <f t="shared" si="4"/>
        <v>396575.30677929654</v>
      </c>
      <c r="S21" s="11">
        <f t="shared" si="4"/>
        <v>518977.11379324342</v>
      </c>
      <c r="T21" s="11">
        <f t="shared" si="4"/>
        <v>695473.13046536548</v>
      </c>
      <c r="U21" s="11">
        <f t="shared" si="4"/>
        <v>1018300.9771395541</v>
      </c>
      <c r="V21" s="11">
        <f t="shared" si="4"/>
        <v>1304755.8260278483</v>
      </c>
      <c r="W21" s="11">
        <f t="shared" si="4"/>
        <v>1787255.9728880825</v>
      </c>
      <c r="X21" s="11">
        <f t="shared" si="4"/>
        <v>2340726.7069227668</v>
      </c>
      <c r="Y21" s="11">
        <f t="shared" si="4"/>
        <v>2704706.6840675343</v>
      </c>
      <c r="Z21" s="11">
        <f t="shared" si="4"/>
        <v>3613832.9255244387</v>
      </c>
      <c r="AA21" s="11">
        <f t="shared" si="4"/>
        <v>4529097.9724460859</v>
      </c>
      <c r="AB21" s="11">
        <f t="shared" si="4"/>
        <v>6121903.5024909303</v>
      </c>
      <c r="AC21" s="11">
        <f t="shared" si="4"/>
        <v>8541846.635976037</v>
      </c>
      <c r="AD21" s="11">
        <f t="shared" si="4"/>
        <v>13710096.45074993</v>
      </c>
      <c r="AE21" s="11">
        <f t="shared" si="4"/>
        <v>22363305.984383963</v>
      </c>
    </row>
    <row r="22" spans="1:31" ht="15.6" x14ac:dyDescent="0.3">
      <c r="A22" s="14" t="s">
        <v>6</v>
      </c>
      <c r="B22" s="15">
        <v>63950.005007399996</v>
      </c>
      <c r="C22" s="15">
        <v>68047.81409</v>
      </c>
      <c r="D22" s="15">
        <v>63646.955419999998</v>
      </c>
      <c r="E22" s="15">
        <v>67908.443561787513</v>
      </c>
      <c r="F22" s="15">
        <v>74005.100000000006</v>
      </c>
      <c r="G22" s="15">
        <v>73542.694000000003</v>
      </c>
      <c r="H22" s="15">
        <v>72493.493999999992</v>
      </c>
      <c r="I22" s="15">
        <v>76630.714259259272</v>
      </c>
      <c r="J22" s="15">
        <v>78189.934609899385</v>
      </c>
      <c r="K22" s="15">
        <v>64443.786220617483</v>
      </c>
      <c r="L22" s="15">
        <v>67617.8269499163</v>
      </c>
      <c r="M22" s="15">
        <v>87076.146282984846</v>
      </c>
      <c r="N22" s="15">
        <v>108932.39201964458</v>
      </c>
      <c r="O22" s="15">
        <v>142894.67963870702</v>
      </c>
      <c r="P22" s="15">
        <v>166291.45956764196</v>
      </c>
      <c r="Q22" s="15">
        <v>198822.90458066369</v>
      </c>
      <c r="R22" s="15">
        <v>231955.73160867603</v>
      </c>
      <c r="S22" s="15">
        <v>294426.8610905853</v>
      </c>
      <c r="T22" s="15">
        <v>394293.23980308115</v>
      </c>
      <c r="U22" s="15">
        <v>619910.29942869802</v>
      </c>
      <c r="V22" s="15">
        <v>746083.19653465762</v>
      </c>
      <c r="W22" s="15">
        <v>983192.03069717041</v>
      </c>
      <c r="X22" s="15">
        <v>1369907.5448624112</v>
      </c>
      <c r="Y22" s="15">
        <v>1451074.7810045744</v>
      </c>
      <c r="Z22" s="15">
        <v>1817741.6514153918</v>
      </c>
      <c r="AA22" s="15">
        <v>2277060.2552977176</v>
      </c>
      <c r="AB22" s="15">
        <v>3289804.7817753293</v>
      </c>
      <c r="AC22" s="15">
        <v>4266582.0768708223</v>
      </c>
      <c r="AD22" s="15">
        <v>7256265.2630705899</v>
      </c>
      <c r="AE22" s="15">
        <v>11545198.227130001</v>
      </c>
    </row>
    <row r="23" spans="1:31" ht="15.6" x14ac:dyDescent="0.3">
      <c r="A23" s="14" t="s">
        <v>7</v>
      </c>
      <c r="B23" s="15">
        <v>17038.4961349</v>
      </c>
      <c r="C23" s="15">
        <v>17224.105889999999</v>
      </c>
      <c r="D23" s="15">
        <v>15417.80413</v>
      </c>
      <c r="E23" s="15">
        <v>14939</v>
      </c>
      <c r="F23" s="15">
        <v>18252.5</v>
      </c>
      <c r="G23" s="15">
        <v>23800.871999999999</v>
      </c>
      <c r="H23" s="15">
        <v>26484.559999999998</v>
      </c>
      <c r="I23" s="15">
        <v>27726.682426358515</v>
      </c>
      <c r="J23" s="15">
        <v>23001.992794886122</v>
      </c>
      <c r="K23" s="15">
        <v>11529.015939638248</v>
      </c>
      <c r="L23" s="15">
        <v>24919.062618321608</v>
      </c>
      <c r="M23" s="15">
        <v>38484.74680187901</v>
      </c>
      <c r="N23" s="15">
        <v>64559.777856757391</v>
      </c>
      <c r="O23" s="15">
        <v>81641.569229272573</v>
      </c>
      <c r="P23" s="15">
        <v>111102.78082754905</v>
      </c>
      <c r="Q23" s="15">
        <v>155492.18397149383</v>
      </c>
      <c r="R23" s="15">
        <v>164619.57517062052</v>
      </c>
      <c r="S23" s="15">
        <v>224475.25270265812</v>
      </c>
      <c r="T23" s="15">
        <v>298427.60966228438</v>
      </c>
      <c r="U23" s="15">
        <v>397159.40208246361</v>
      </c>
      <c r="V23" s="15">
        <v>558543.52429319057</v>
      </c>
      <c r="W23" s="15">
        <v>804063.94219091209</v>
      </c>
      <c r="X23" s="15">
        <v>970819.16206035577</v>
      </c>
      <c r="Y23" s="15">
        <v>1253631.9030629599</v>
      </c>
      <c r="Z23" s="15">
        <v>1796091.2741090467</v>
      </c>
      <c r="AA23" s="15">
        <v>2252037.7171483682</v>
      </c>
      <c r="AB23" s="15">
        <v>2832098.720715601</v>
      </c>
      <c r="AC23" s="15">
        <v>4275264.5591052147</v>
      </c>
      <c r="AD23" s="15">
        <v>6453831.1876793401</v>
      </c>
      <c r="AE23" s="15">
        <v>10818107.757253964</v>
      </c>
    </row>
    <row r="24" spans="1:31" ht="15.6" x14ac:dyDescent="0.3">
      <c r="A24" s="14" t="s">
        <v>36</v>
      </c>
      <c r="B24" s="15">
        <v>1716.5050000000001</v>
      </c>
      <c r="C24" s="15">
        <v>2414.6959800000004</v>
      </c>
      <c r="D24" s="15">
        <v>1101.8</v>
      </c>
      <c r="E24" s="15">
        <v>1251</v>
      </c>
      <c r="F24" s="15">
        <v>773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280.24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75</v>
      </c>
      <c r="T24" s="15">
        <v>2752.2809999999999</v>
      </c>
      <c r="U24" s="15">
        <v>1231.2756283924296</v>
      </c>
      <c r="V24" s="15">
        <v>129.1052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15.6" x14ac:dyDescent="0.3">
      <c r="A25" s="10" t="s">
        <v>21</v>
      </c>
      <c r="B25" s="12">
        <v>0</v>
      </c>
      <c r="C25" s="12">
        <v>24.2</v>
      </c>
      <c r="D25" s="12">
        <v>492.3</v>
      </c>
      <c r="E25" s="12">
        <v>315</v>
      </c>
      <c r="F25" s="12">
        <v>472.6</v>
      </c>
      <c r="G25" s="12">
        <v>490</v>
      </c>
      <c r="H25" s="12">
        <v>2528.0725000000002</v>
      </c>
      <c r="I25" s="12">
        <v>1992.2449999999999</v>
      </c>
      <c r="J25" s="12">
        <v>4132.7563452054792</v>
      </c>
      <c r="K25" s="12">
        <v>1205.7202376148539</v>
      </c>
      <c r="L25" s="12">
        <v>618.52233796815665</v>
      </c>
      <c r="M25" s="12">
        <v>120.17344633109178</v>
      </c>
      <c r="N25" s="12">
        <v>461.61369814610367</v>
      </c>
      <c r="O25" s="12">
        <v>732.77697455977057</v>
      </c>
      <c r="P25" s="12">
        <v>1130.3636865415644</v>
      </c>
      <c r="Q25" s="12">
        <v>913.99431150603255</v>
      </c>
      <c r="R25" s="12">
        <v>573.20234828262471</v>
      </c>
      <c r="S25" s="12">
        <v>304.18039327771959</v>
      </c>
      <c r="T25" s="12">
        <v>5282.5086200000005</v>
      </c>
      <c r="U25" s="12">
        <v>10089.276900000001</v>
      </c>
      <c r="V25" s="12">
        <v>11121.840399999999</v>
      </c>
      <c r="W25" s="12">
        <v>6999.585541950677</v>
      </c>
      <c r="X25" s="12">
        <v>8451.2330600106616</v>
      </c>
      <c r="Y25" s="12">
        <v>10913.191455517535</v>
      </c>
      <c r="Z25" s="12">
        <v>15635.441231230414</v>
      </c>
      <c r="AA25" s="12">
        <v>19604.573489426017</v>
      </c>
      <c r="AB25" s="12">
        <v>0</v>
      </c>
      <c r="AC25" s="12">
        <v>0</v>
      </c>
      <c r="AD25" s="12">
        <v>0</v>
      </c>
      <c r="AE25" s="12">
        <v>0</v>
      </c>
    </row>
    <row r="26" spans="1:31" ht="16.2" thickBot="1" x14ac:dyDescent="0.35">
      <c r="A26" s="10" t="s">
        <v>22</v>
      </c>
      <c r="B26" s="12">
        <v>1343.6324271999999</v>
      </c>
      <c r="C26" s="12">
        <v>1391.6461899999999</v>
      </c>
      <c r="D26" s="12">
        <v>1587.71685</v>
      </c>
      <c r="E26" s="12">
        <v>1234</v>
      </c>
      <c r="F26" s="12">
        <v>3273</v>
      </c>
      <c r="G26" s="12">
        <v>893.8468468468468</v>
      </c>
      <c r="H26" s="12">
        <v>1595.2380000000001</v>
      </c>
      <c r="I26" s="12">
        <v>384.09588738738739</v>
      </c>
      <c r="J26" s="12">
        <v>744.42102000000011</v>
      </c>
      <c r="K26" s="12">
        <v>1849.0097161530598</v>
      </c>
      <c r="L26" s="12">
        <v>727.33969225405485</v>
      </c>
      <c r="M26" s="12">
        <v>971.74085783458349</v>
      </c>
      <c r="N26" s="12">
        <v>4606.9521158105072</v>
      </c>
      <c r="O26" s="12">
        <v>7913.1504379970957</v>
      </c>
      <c r="P26" s="12">
        <v>9509.2744311095521</v>
      </c>
      <c r="Q26" s="12">
        <v>12038.841968666278</v>
      </c>
      <c r="R26" s="12">
        <v>16299.440524153802</v>
      </c>
      <c r="S26" s="12">
        <v>31552.053372378476</v>
      </c>
      <c r="T26" s="12">
        <v>68744.482621932038</v>
      </c>
      <c r="U26" s="12">
        <v>89124.082127884074</v>
      </c>
      <c r="V26" s="12">
        <v>105231.69010930204</v>
      </c>
      <c r="W26" s="12">
        <v>186846.62634493085</v>
      </c>
      <c r="X26" s="12">
        <v>115361.52835321765</v>
      </c>
      <c r="Y26" s="12">
        <v>148816.37157565079</v>
      </c>
      <c r="Z26" s="12">
        <v>191973.11933258953</v>
      </c>
      <c r="AA26" s="12">
        <v>247645.32393904051</v>
      </c>
      <c r="AB26" s="12">
        <v>192770.65776842</v>
      </c>
      <c r="AC26" s="12">
        <v>325058.03705012292</v>
      </c>
      <c r="AD26" s="12">
        <v>548126.61156042875</v>
      </c>
      <c r="AE26" s="12">
        <v>877989.23162947211</v>
      </c>
    </row>
    <row r="27" spans="1:31" ht="16.2" thickBot="1" x14ac:dyDescent="0.35">
      <c r="A27" s="8" t="s">
        <v>8</v>
      </c>
      <c r="B27" s="9">
        <f>+B10-B20</f>
        <v>13673.440223979967</v>
      </c>
      <c r="C27" s="9">
        <f t="shared" ref="C27:AE27" si="5">+C10-C20</f>
        <v>19113.715305599981</v>
      </c>
      <c r="D27" s="9">
        <f t="shared" si="5"/>
        <v>14619.825550199996</v>
      </c>
      <c r="E27" s="9">
        <f t="shared" si="5"/>
        <v>11522.056438212487</v>
      </c>
      <c r="F27" s="9">
        <f t="shared" si="5"/>
        <v>17553.39999999998</v>
      </c>
      <c r="G27" s="9">
        <f t="shared" si="5"/>
        <v>23308.528956197551</v>
      </c>
      <c r="H27" s="9">
        <f t="shared" si="5"/>
        <v>20274.506500000032</v>
      </c>
      <c r="I27" s="9">
        <f t="shared" si="5"/>
        <v>14315.798109060153</v>
      </c>
      <c r="J27" s="9">
        <f t="shared" si="5"/>
        <v>6241.9692657725245</v>
      </c>
      <c r="K27" s="9">
        <f t="shared" si="5"/>
        <v>36561.622280047377</v>
      </c>
      <c r="L27" s="9">
        <f t="shared" si="5"/>
        <v>59387.670545220884</v>
      </c>
      <c r="M27" s="9">
        <f t="shared" si="5"/>
        <v>94243.280848556082</v>
      </c>
      <c r="N27" s="9">
        <f t="shared" si="5"/>
        <v>109915.10530964143</v>
      </c>
      <c r="O27" s="9">
        <f t="shared" si="5"/>
        <v>115319.91671946354</v>
      </c>
      <c r="P27" s="9">
        <f t="shared" si="5"/>
        <v>110183.12148715788</v>
      </c>
      <c r="Q27" s="9">
        <f t="shared" si="5"/>
        <v>122178.07516767015</v>
      </c>
      <c r="R27" s="9">
        <f t="shared" si="5"/>
        <v>94479.157348267036</v>
      </c>
      <c r="S27" s="9">
        <f t="shared" si="5"/>
        <v>141813.65244110033</v>
      </c>
      <c r="T27" s="9">
        <f t="shared" si="5"/>
        <v>317533.40892003605</v>
      </c>
      <c r="U27" s="9">
        <f t="shared" si="5"/>
        <v>237604.12855248922</v>
      </c>
      <c r="V27" s="9">
        <f t="shared" si="5"/>
        <v>292292.73192769149</v>
      </c>
      <c r="W27" s="9">
        <f t="shared" si="5"/>
        <v>226888.07959603285</v>
      </c>
      <c r="X27" s="9">
        <f t="shared" si="5"/>
        <v>81180.882923462894</v>
      </c>
      <c r="Y27" s="9">
        <f t="shared" si="5"/>
        <v>427202.48026105296</v>
      </c>
      <c r="Z27" s="9">
        <f t="shared" si="5"/>
        <v>813790.5451178425</v>
      </c>
      <c r="AA27" s="9">
        <f t="shared" si="5"/>
        <v>2060841.1559230406</v>
      </c>
      <c r="AB27" s="9">
        <f t="shared" si="5"/>
        <v>3629019.9896268202</v>
      </c>
      <c r="AC27" s="9">
        <f t="shared" si="5"/>
        <v>5199534.1268477794</v>
      </c>
      <c r="AD27" s="9">
        <f t="shared" si="5"/>
        <v>6918675.5852075871</v>
      </c>
      <c r="AE27" s="9">
        <f t="shared" si="5"/>
        <v>15867101.134691168</v>
      </c>
    </row>
    <row r="28" spans="1:31" ht="16.2" thickBot="1" x14ac:dyDescent="0.35">
      <c r="A28" s="8" t="s">
        <v>9</v>
      </c>
      <c r="B28" s="9">
        <f>+B29+B30+B31+B32</f>
        <v>1041.5550000000001</v>
      </c>
      <c r="C28" s="9">
        <f t="shared" ref="C28:AE28" si="6">+C29+C30+C31+C32</f>
        <v>171.5</v>
      </c>
      <c r="D28" s="9">
        <f t="shared" si="6"/>
        <v>278.0521</v>
      </c>
      <c r="E28" s="9">
        <f t="shared" si="6"/>
        <v>1871</v>
      </c>
      <c r="F28" s="9">
        <f t="shared" si="6"/>
        <v>471.38499999999999</v>
      </c>
      <c r="G28" s="9">
        <f t="shared" si="6"/>
        <v>421</v>
      </c>
      <c r="H28" s="9">
        <f t="shared" si="6"/>
        <v>994.69799999999998</v>
      </c>
      <c r="I28" s="9">
        <f t="shared" si="6"/>
        <v>173.33</v>
      </c>
      <c r="J28" s="9">
        <f t="shared" si="6"/>
        <v>26.354199999999999</v>
      </c>
      <c r="K28" s="9">
        <f t="shared" si="6"/>
        <v>1214.4624287096774</v>
      </c>
      <c r="L28" s="9">
        <f t="shared" si="6"/>
        <v>2474.7954765737054</v>
      </c>
      <c r="M28" s="9">
        <f t="shared" si="6"/>
        <v>1820.8689636893203</v>
      </c>
      <c r="N28" s="9">
        <f t="shared" si="6"/>
        <v>33095.226487900611</v>
      </c>
      <c r="O28" s="9">
        <f t="shared" si="6"/>
        <v>51237.085059999998</v>
      </c>
      <c r="P28" s="9">
        <f t="shared" si="6"/>
        <v>111185.08968999999</v>
      </c>
      <c r="Q28" s="9">
        <f t="shared" si="6"/>
        <v>163211.08223</v>
      </c>
      <c r="R28" s="9">
        <f t="shared" si="6"/>
        <v>162881.37033000001</v>
      </c>
      <c r="S28" s="9">
        <f t="shared" si="6"/>
        <v>250402.46886999998</v>
      </c>
      <c r="T28" s="9">
        <f t="shared" si="6"/>
        <v>181865.58226407963</v>
      </c>
      <c r="U28" s="9">
        <f t="shared" si="6"/>
        <v>132971.17989054916</v>
      </c>
      <c r="V28" s="9">
        <f t="shared" si="6"/>
        <v>382913.35396594944</v>
      </c>
      <c r="W28" s="9">
        <f t="shared" si="6"/>
        <v>517752.81870509672</v>
      </c>
      <c r="X28" s="9">
        <f t="shared" si="6"/>
        <v>1130813.8773058229</v>
      </c>
      <c r="Y28" s="9">
        <f t="shared" si="6"/>
        <v>1416234.7878620974</v>
      </c>
      <c r="Z28" s="9">
        <f t="shared" si="6"/>
        <v>1889303.2430797652</v>
      </c>
      <c r="AA28" s="9">
        <f t="shared" si="6"/>
        <v>2296771.0095796445</v>
      </c>
      <c r="AB28" s="9">
        <f t="shared" si="6"/>
        <v>37150.801350000002</v>
      </c>
      <c r="AC28" s="9">
        <f t="shared" si="6"/>
        <v>11466.534735039999</v>
      </c>
      <c r="AD28" s="9">
        <f t="shared" si="6"/>
        <v>932705.86402000044</v>
      </c>
      <c r="AE28" s="9">
        <f t="shared" si="6"/>
        <v>560361.22783000011</v>
      </c>
    </row>
    <row r="29" spans="1:31" ht="15.6" x14ac:dyDescent="0.3">
      <c r="A29" s="10" t="s">
        <v>23</v>
      </c>
      <c r="B29" s="12">
        <v>329.11799999999999</v>
      </c>
      <c r="C29" s="12">
        <v>55.1</v>
      </c>
      <c r="D29" s="12">
        <v>7.7</v>
      </c>
      <c r="E29" s="12">
        <v>1405</v>
      </c>
      <c r="F29" s="12">
        <v>249</v>
      </c>
      <c r="G29" s="12">
        <v>40</v>
      </c>
      <c r="H29" s="12">
        <v>312</v>
      </c>
      <c r="I29" s="12">
        <v>85.375</v>
      </c>
      <c r="J29" s="12">
        <v>25.64114</v>
      </c>
      <c r="K29" s="12">
        <v>18.67962870967742</v>
      </c>
      <c r="L29" s="12">
        <v>40.80129657370518</v>
      </c>
      <c r="M29" s="12">
        <v>593.68854368932034</v>
      </c>
      <c r="N29" s="12">
        <v>23.106841730769233</v>
      </c>
      <c r="O29" s="12">
        <v>34.011130000000001</v>
      </c>
      <c r="P29" s="12">
        <v>47.878999999999998</v>
      </c>
      <c r="Q29" s="12">
        <v>42.064959999999999</v>
      </c>
      <c r="R29" s="12">
        <v>47.025660000000002</v>
      </c>
      <c r="S29" s="12">
        <v>46.61627</v>
      </c>
      <c r="T29" s="12">
        <v>78.88</v>
      </c>
      <c r="U29" s="12">
        <v>70.642099999999999</v>
      </c>
      <c r="V29" s="12">
        <v>61.824199999999998</v>
      </c>
      <c r="W29" s="12">
        <v>90.278000000000006</v>
      </c>
      <c r="X29" s="12">
        <v>109.00079920717951</v>
      </c>
      <c r="Y29" s="12">
        <v>140.7542049906352</v>
      </c>
      <c r="Z29" s="12">
        <v>201.65999186855365</v>
      </c>
      <c r="AA29" s="12">
        <v>252.85235459600779</v>
      </c>
      <c r="AB29" s="12">
        <v>0</v>
      </c>
      <c r="AC29" s="12">
        <v>0</v>
      </c>
      <c r="AD29" s="12">
        <v>0</v>
      </c>
      <c r="AE29" s="12">
        <v>0</v>
      </c>
    </row>
    <row r="30" spans="1:31" ht="15.6" x14ac:dyDescent="0.3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1195.7828</v>
      </c>
      <c r="L30" s="12">
        <v>2433.9941800000001</v>
      </c>
      <c r="M30" s="12">
        <v>1195.7828</v>
      </c>
      <c r="N30" s="12">
        <v>33037.266406169845</v>
      </c>
      <c r="O30" s="12">
        <v>51173.413</v>
      </c>
      <c r="P30" s="12">
        <v>111099.897</v>
      </c>
      <c r="Q30" s="12">
        <v>163154</v>
      </c>
      <c r="R30" s="12">
        <v>162814.08499999999</v>
      </c>
      <c r="S30" s="12">
        <v>250340.897</v>
      </c>
      <c r="T30" s="12">
        <v>181145.23078407961</v>
      </c>
      <c r="U30" s="12">
        <v>117423.34577830233</v>
      </c>
      <c r="V30" s="12">
        <v>373148.07278353645</v>
      </c>
      <c r="W30" s="12">
        <v>515667.18537110009</v>
      </c>
      <c r="X30" s="12">
        <v>1128295.7034399998</v>
      </c>
      <c r="Y30" s="12">
        <v>1412983.0359199999</v>
      </c>
      <c r="Z30" s="12">
        <v>1884644.42475</v>
      </c>
      <c r="AA30" s="12">
        <v>2290929.5277200001</v>
      </c>
      <c r="AB30" s="12">
        <v>37150.801350000002</v>
      </c>
      <c r="AC30" s="12">
        <v>11466.534735039999</v>
      </c>
      <c r="AD30" s="12">
        <v>932705.86402000044</v>
      </c>
      <c r="AE30" s="12">
        <v>560361.22783000011</v>
      </c>
    </row>
    <row r="31" spans="1:31" ht="15.6" x14ac:dyDescent="0.3">
      <c r="A31" s="10" t="s">
        <v>25</v>
      </c>
      <c r="B31" s="12">
        <v>712.43700000000001</v>
      </c>
      <c r="C31" s="12">
        <v>112</v>
      </c>
      <c r="D31" s="12">
        <v>124.9521</v>
      </c>
      <c r="E31" s="12">
        <v>157</v>
      </c>
      <c r="F31" s="12">
        <v>167</v>
      </c>
      <c r="G31" s="12">
        <v>381</v>
      </c>
      <c r="H31" s="12">
        <v>623</v>
      </c>
      <c r="I31" s="12">
        <v>85.078999999999994</v>
      </c>
      <c r="J31" s="12">
        <v>0</v>
      </c>
      <c r="K31" s="12">
        <v>0</v>
      </c>
      <c r="L31" s="12">
        <v>0</v>
      </c>
      <c r="M31" s="12">
        <v>31.36</v>
      </c>
      <c r="N31" s="12">
        <v>34.85324</v>
      </c>
      <c r="O31" s="12">
        <v>29.66093</v>
      </c>
      <c r="P31" s="12">
        <v>37.313690000000001</v>
      </c>
      <c r="Q31" s="12">
        <v>15.01727</v>
      </c>
      <c r="R31" s="12">
        <v>20.25967</v>
      </c>
      <c r="S31" s="12">
        <v>14.9556</v>
      </c>
      <c r="T31" s="12">
        <v>611.47147999999993</v>
      </c>
      <c r="U31" s="12">
        <v>15477.192012246842</v>
      </c>
      <c r="V31" s="12">
        <v>9703.4569824130194</v>
      </c>
      <c r="W31" s="12">
        <v>1995.3553339966718</v>
      </c>
      <c r="X31" s="12">
        <v>2409.173066615851</v>
      </c>
      <c r="Y31" s="12">
        <v>3110.9977371067694</v>
      </c>
      <c r="Z31" s="12">
        <v>4457.1583378967634</v>
      </c>
      <c r="AA31" s="12">
        <v>5588.6295050484287</v>
      </c>
      <c r="AB31" s="12">
        <v>0</v>
      </c>
      <c r="AC31" s="12">
        <v>0</v>
      </c>
      <c r="AD31" s="12">
        <v>0</v>
      </c>
      <c r="AE31" s="12">
        <v>0</v>
      </c>
    </row>
    <row r="32" spans="1:31" ht="16.2" thickBot="1" x14ac:dyDescent="0.35">
      <c r="A32" s="10" t="s">
        <v>37</v>
      </c>
      <c r="B32" s="15">
        <v>0</v>
      </c>
      <c r="C32" s="15">
        <v>4.4000000000000004</v>
      </c>
      <c r="D32" s="15">
        <v>145.4</v>
      </c>
      <c r="E32" s="15">
        <v>309</v>
      </c>
      <c r="F32" s="15">
        <v>55.384999999999998</v>
      </c>
      <c r="G32" s="15">
        <v>0</v>
      </c>
      <c r="H32" s="15">
        <v>59.698</v>
      </c>
      <c r="I32" s="15">
        <v>2.8759999999999999</v>
      </c>
      <c r="J32" s="15">
        <v>0.71306000000000003</v>
      </c>
      <c r="K32" s="15">
        <v>0</v>
      </c>
      <c r="L32" s="15">
        <v>0</v>
      </c>
      <c r="M32" s="15">
        <v>3.7620000000000001E-2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30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2" thickBot="1" x14ac:dyDescent="0.35">
      <c r="A33" s="8" t="s">
        <v>10</v>
      </c>
      <c r="B33" s="9">
        <f>+B34+B35+B36</f>
        <v>15931.158086125</v>
      </c>
      <c r="C33" s="9">
        <f t="shared" ref="C33:AE33" si="7">+C34+C35+C36</f>
        <v>17794.315279999999</v>
      </c>
      <c r="D33" s="9">
        <f t="shared" si="7"/>
        <v>20199.50316</v>
      </c>
      <c r="E33" s="9">
        <f t="shared" si="7"/>
        <v>16460</v>
      </c>
      <c r="F33" s="9">
        <f t="shared" si="7"/>
        <v>23559.1</v>
      </c>
      <c r="G33" s="9">
        <f t="shared" si="7"/>
        <v>25040.963719596963</v>
      </c>
      <c r="H33" s="9">
        <f t="shared" si="7"/>
        <v>32112.073999999997</v>
      </c>
      <c r="I33" s="9">
        <f t="shared" si="7"/>
        <v>29151.698144736842</v>
      </c>
      <c r="J33" s="9">
        <f t="shared" si="7"/>
        <v>22662.129432878763</v>
      </c>
      <c r="K33" s="9">
        <f t="shared" si="7"/>
        <v>20975.142236424574</v>
      </c>
      <c r="L33" s="9">
        <f t="shared" si="7"/>
        <v>24858.251968495388</v>
      </c>
      <c r="M33" s="9">
        <f t="shared" si="7"/>
        <v>38455.402321349728</v>
      </c>
      <c r="N33" s="9">
        <f t="shared" si="7"/>
        <v>127541.31790231635</v>
      </c>
      <c r="O33" s="9">
        <f t="shared" si="7"/>
        <v>149628.62525728671</v>
      </c>
      <c r="P33" s="9">
        <f t="shared" si="7"/>
        <v>175552.64091052819</v>
      </c>
      <c r="Q33" s="9">
        <f t="shared" si="7"/>
        <v>269269.22947284475</v>
      </c>
      <c r="R33" s="9">
        <f t="shared" si="7"/>
        <v>238854.20738866119</v>
      </c>
      <c r="S33" s="9">
        <f t="shared" si="7"/>
        <v>337271.31681584672</v>
      </c>
      <c r="T33" s="9">
        <f t="shared" si="7"/>
        <v>408995.03277079103</v>
      </c>
      <c r="U33" s="9">
        <f t="shared" si="7"/>
        <v>356233.32839487109</v>
      </c>
      <c r="V33" s="9">
        <f t="shared" si="7"/>
        <v>492586.68478610332</v>
      </c>
      <c r="W33" s="9">
        <f t="shared" si="7"/>
        <v>541609.19558566157</v>
      </c>
      <c r="X33" s="9">
        <f t="shared" si="7"/>
        <v>919495.70856316225</v>
      </c>
      <c r="Y33" s="9">
        <f t="shared" si="7"/>
        <v>1169428.3224393176</v>
      </c>
      <c r="Z33" s="9">
        <f t="shared" si="7"/>
        <v>1617620.8851553136</v>
      </c>
      <c r="AA33" s="9">
        <f t="shared" si="7"/>
        <v>1997301.8692591533</v>
      </c>
      <c r="AB33" s="9">
        <f t="shared" si="7"/>
        <v>1771965.4603908707</v>
      </c>
      <c r="AC33" s="9">
        <f t="shared" si="7"/>
        <v>2412549.5854684701</v>
      </c>
      <c r="AD33" s="9">
        <f t="shared" si="7"/>
        <v>3284713.1856568172</v>
      </c>
      <c r="AE33" s="9">
        <f t="shared" si="7"/>
        <v>5998327.6929840036</v>
      </c>
    </row>
    <row r="34" spans="1:31" ht="15.6" x14ac:dyDescent="0.3">
      <c r="A34" s="16" t="s">
        <v>26</v>
      </c>
      <c r="B34" s="12">
        <v>15877.481086125001</v>
      </c>
      <c r="C34" s="12">
        <v>17743.83438</v>
      </c>
      <c r="D34" s="12">
        <v>20153.417880000001</v>
      </c>
      <c r="E34" s="12">
        <v>16439</v>
      </c>
      <c r="F34" s="12">
        <v>23489.1</v>
      </c>
      <c r="G34" s="12">
        <v>25038.963719596963</v>
      </c>
      <c r="H34" s="12">
        <v>32096.353999999996</v>
      </c>
      <c r="I34" s="12">
        <v>29151.698144736842</v>
      </c>
      <c r="J34" s="12">
        <v>22632.696582878762</v>
      </c>
      <c r="K34" s="12">
        <v>20935.142236424574</v>
      </c>
      <c r="L34" s="12">
        <v>24818.251968495388</v>
      </c>
      <c r="M34" s="12">
        <v>38349.492321349724</v>
      </c>
      <c r="N34" s="12">
        <v>126860.62074231636</v>
      </c>
      <c r="O34" s="12">
        <v>141840.59739728671</v>
      </c>
      <c r="P34" s="12">
        <v>175280.27029052819</v>
      </c>
      <c r="Q34" s="12">
        <v>266682.49304284476</v>
      </c>
      <c r="R34" s="12">
        <v>236517.1784786612</v>
      </c>
      <c r="S34" s="12">
        <v>335139.01654584671</v>
      </c>
      <c r="T34" s="12">
        <v>408570.74677079101</v>
      </c>
      <c r="U34" s="12">
        <v>356140.29839487106</v>
      </c>
      <c r="V34" s="12">
        <v>478796.5279761033</v>
      </c>
      <c r="W34" s="12">
        <v>535964.0295856616</v>
      </c>
      <c r="X34" s="12">
        <v>909911.85002930963</v>
      </c>
      <c r="Y34" s="12">
        <v>1157239.4285669879</v>
      </c>
      <c r="Z34" s="12">
        <v>1600760.5022515592</v>
      </c>
      <c r="AA34" s="12">
        <v>1976484.0901372791</v>
      </c>
      <c r="AB34" s="12">
        <v>1771965.4603908707</v>
      </c>
      <c r="AC34" s="12">
        <v>2412549.5854684701</v>
      </c>
      <c r="AD34" s="12">
        <v>3284713.1856568172</v>
      </c>
      <c r="AE34" s="12">
        <v>5998327.6929840036</v>
      </c>
    </row>
    <row r="35" spans="1:31" ht="15.6" x14ac:dyDescent="0.3">
      <c r="A35" s="10" t="s">
        <v>27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15.72</v>
      </c>
      <c r="I35" s="12">
        <v>0</v>
      </c>
      <c r="J35" s="12">
        <v>0</v>
      </c>
      <c r="K35" s="12">
        <v>0</v>
      </c>
      <c r="L35" s="12">
        <v>0</v>
      </c>
      <c r="M35" s="12">
        <v>65.91</v>
      </c>
      <c r="N35" s="12">
        <v>680.69716000000005</v>
      </c>
      <c r="O35" s="12">
        <v>256.85129000000001</v>
      </c>
      <c r="P35" s="12">
        <v>272.37061999999997</v>
      </c>
      <c r="Q35" s="12">
        <v>686.68924000000004</v>
      </c>
      <c r="R35" s="12">
        <v>1820.6218200000001</v>
      </c>
      <c r="S35" s="12">
        <v>462.30027000000001</v>
      </c>
      <c r="T35" s="12">
        <v>301.64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</row>
    <row r="36" spans="1:31" ht="16.2" thickBot="1" x14ac:dyDescent="0.35">
      <c r="A36" s="10" t="s">
        <v>28</v>
      </c>
      <c r="B36" s="12">
        <v>53.677</v>
      </c>
      <c r="C36" s="12">
        <v>50.480900000000005</v>
      </c>
      <c r="D36" s="12">
        <v>46.085279999999997</v>
      </c>
      <c r="E36" s="12">
        <v>21</v>
      </c>
      <c r="F36" s="12">
        <v>70</v>
      </c>
      <c r="G36" s="12">
        <v>2</v>
      </c>
      <c r="H36" s="12">
        <v>0</v>
      </c>
      <c r="I36" s="12">
        <v>0</v>
      </c>
      <c r="J36" s="12">
        <v>29.432849999999998</v>
      </c>
      <c r="K36" s="12">
        <v>40</v>
      </c>
      <c r="L36" s="12">
        <v>40</v>
      </c>
      <c r="M36" s="12">
        <v>40</v>
      </c>
      <c r="N36" s="12">
        <v>0</v>
      </c>
      <c r="O36" s="12">
        <v>7531.1765700000005</v>
      </c>
      <c r="P36" s="12">
        <v>0</v>
      </c>
      <c r="Q36" s="12">
        <v>1900.04719</v>
      </c>
      <c r="R36" s="12">
        <v>516.40709000000004</v>
      </c>
      <c r="S36" s="12">
        <v>1670</v>
      </c>
      <c r="T36" s="12">
        <v>122.646</v>
      </c>
      <c r="U36" s="12">
        <v>93.03</v>
      </c>
      <c r="V36" s="12">
        <v>13790.15681</v>
      </c>
      <c r="W36" s="12">
        <v>5645.1660000000002</v>
      </c>
      <c r="X36" s="12">
        <v>9583.8585338525772</v>
      </c>
      <c r="Y36" s="12">
        <v>12188.893872329671</v>
      </c>
      <c r="Z36" s="12">
        <v>16860.382903754435</v>
      </c>
      <c r="AA36" s="12">
        <v>20817.779121874108</v>
      </c>
      <c r="AB36" s="12">
        <v>0</v>
      </c>
      <c r="AC36" s="12">
        <v>0</v>
      </c>
      <c r="AD36" s="12">
        <v>0</v>
      </c>
      <c r="AE36" s="12">
        <v>0</v>
      </c>
    </row>
    <row r="37" spans="1:31" ht="16.2" thickBot="1" x14ac:dyDescent="0.35">
      <c r="A37" s="8" t="s">
        <v>11</v>
      </c>
      <c r="B37" s="17">
        <f>+B10+B28</f>
        <v>98763.633793479967</v>
      </c>
      <c r="C37" s="17">
        <f t="shared" ref="C37:AE37" si="8">+C10+C28</f>
        <v>108387.67745559999</v>
      </c>
      <c r="D37" s="17">
        <f t="shared" si="8"/>
        <v>97144.454050200002</v>
      </c>
      <c r="E37" s="17">
        <f t="shared" si="8"/>
        <v>99040.5</v>
      </c>
      <c r="F37" s="17">
        <f t="shared" si="8"/>
        <v>114800.98499999999</v>
      </c>
      <c r="G37" s="17">
        <f t="shared" si="8"/>
        <v>122456.94180304441</v>
      </c>
      <c r="H37" s="17">
        <f t="shared" si="8"/>
        <v>124370.56900000002</v>
      </c>
      <c r="I37" s="17">
        <f t="shared" si="8"/>
        <v>121222.86568206533</v>
      </c>
      <c r="J37" s="17">
        <f t="shared" si="8"/>
        <v>112337.42823576349</v>
      </c>
      <c r="K37" s="17">
        <f t="shared" si="8"/>
        <v>116803.61682278069</v>
      </c>
      <c r="L37" s="17">
        <f t="shared" si="8"/>
        <v>155745.2176202547</v>
      </c>
      <c r="M37" s="17">
        <f t="shared" si="8"/>
        <v>222997.19720127492</v>
      </c>
      <c r="N37" s="17">
        <f t="shared" si="8"/>
        <v>321571.06748790061</v>
      </c>
      <c r="O37" s="17">
        <f t="shared" si="8"/>
        <v>399739.17806000001</v>
      </c>
      <c r="P37" s="17">
        <f t="shared" si="8"/>
        <v>509402.08968999999</v>
      </c>
      <c r="Q37" s="17">
        <f t="shared" si="8"/>
        <v>652657.08223000006</v>
      </c>
      <c r="R37" s="17">
        <f t="shared" si="8"/>
        <v>670808.47733000002</v>
      </c>
      <c r="S37" s="17">
        <f t="shared" si="8"/>
        <v>943049.46886999998</v>
      </c>
      <c r="T37" s="17">
        <f t="shared" si="8"/>
        <v>1268899.1128914133</v>
      </c>
      <c r="U37" s="17">
        <f t="shared" si="8"/>
        <v>1488089.6446104767</v>
      </c>
      <c r="V37" s="17">
        <f t="shared" si="8"/>
        <v>2096315.4424307914</v>
      </c>
      <c r="W37" s="17">
        <f t="shared" si="8"/>
        <v>2725743.0830760938</v>
      </c>
      <c r="X37" s="17">
        <f t="shared" si="8"/>
        <v>3676534.2285652808</v>
      </c>
      <c r="Y37" s="17">
        <f t="shared" si="8"/>
        <v>4707873.5152218528</v>
      </c>
      <c r="Z37" s="17">
        <f t="shared" si="8"/>
        <v>6524535.2742858659</v>
      </c>
      <c r="AA37" s="17">
        <f t="shared" si="8"/>
        <v>9153960.0353772379</v>
      </c>
      <c r="AB37" s="17">
        <f t="shared" si="8"/>
        <v>9980844.9512361698</v>
      </c>
      <c r="AC37" s="17">
        <f t="shared" si="8"/>
        <v>14077905.33460898</v>
      </c>
      <c r="AD37" s="17">
        <f t="shared" si="8"/>
        <v>22109604.511537947</v>
      </c>
      <c r="AE37" s="17">
        <f t="shared" si="8"/>
        <v>39668757.578534603</v>
      </c>
    </row>
    <row r="38" spans="1:31" ht="16.2" thickBot="1" x14ac:dyDescent="0.35">
      <c r="A38" s="8" t="s">
        <v>12</v>
      </c>
      <c r="B38" s="17">
        <f>+B20+B33</f>
        <v>99979.796655625003</v>
      </c>
      <c r="C38" s="17">
        <f t="shared" ref="C38:AE38" si="9">+C20+C33</f>
        <v>106896.77743</v>
      </c>
      <c r="D38" s="17">
        <f t="shared" si="9"/>
        <v>102446.07956000001</v>
      </c>
      <c r="E38" s="17">
        <f t="shared" si="9"/>
        <v>102107.44356178751</v>
      </c>
      <c r="F38" s="17">
        <f t="shared" si="9"/>
        <v>120335.30000000002</v>
      </c>
      <c r="G38" s="17">
        <f t="shared" si="9"/>
        <v>123768.37656644383</v>
      </c>
      <c r="H38" s="17">
        <f t="shared" si="9"/>
        <v>135213.43849999999</v>
      </c>
      <c r="I38" s="17">
        <f t="shared" si="9"/>
        <v>135885.43571774202</v>
      </c>
      <c r="J38" s="17">
        <f t="shared" si="9"/>
        <v>128731.23420286973</v>
      </c>
      <c r="K38" s="17">
        <f t="shared" si="9"/>
        <v>100002.67435044821</v>
      </c>
      <c r="L38" s="17">
        <f t="shared" si="9"/>
        <v>118741.00356695551</v>
      </c>
      <c r="M38" s="17">
        <f t="shared" si="9"/>
        <v>165388.44971037924</v>
      </c>
      <c r="N38" s="17">
        <f t="shared" si="9"/>
        <v>306102.05359267496</v>
      </c>
      <c r="O38" s="17">
        <f t="shared" si="9"/>
        <v>382810.80153782316</v>
      </c>
      <c r="P38" s="17">
        <f t="shared" si="9"/>
        <v>463586.51942337031</v>
      </c>
      <c r="Q38" s="17">
        <f t="shared" si="9"/>
        <v>636537.1543051746</v>
      </c>
      <c r="R38" s="17">
        <f t="shared" si="9"/>
        <v>652302.15704039414</v>
      </c>
      <c r="S38" s="17">
        <f t="shared" si="9"/>
        <v>888104.66437474638</v>
      </c>
      <c r="T38" s="17">
        <f t="shared" si="9"/>
        <v>1178495.1544780885</v>
      </c>
      <c r="U38" s="17">
        <f t="shared" si="9"/>
        <v>1473747.6645623092</v>
      </c>
      <c r="V38" s="17">
        <f t="shared" si="9"/>
        <v>1913696.0413232539</v>
      </c>
      <c r="W38" s="17">
        <f t="shared" si="9"/>
        <v>2522711.3803606257</v>
      </c>
      <c r="X38" s="17">
        <f t="shared" si="9"/>
        <v>3384035.1768991575</v>
      </c>
      <c r="Y38" s="17">
        <f t="shared" si="9"/>
        <v>4033864.5695380201</v>
      </c>
      <c r="Z38" s="17">
        <f t="shared" si="9"/>
        <v>5439062.3712435719</v>
      </c>
      <c r="AA38" s="17">
        <f t="shared" si="9"/>
        <v>6793649.7391337054</v>
      </c>
      <c r="AB38" s="17">
        <f t="shared" si="9"/>
        <v>8086639.6206502207</v>
      </c>
      <c r="AC38" s="17">
        <f t="shared" si="9"/>
        <v>11279454.25849463</v>
      </c>
      <c r="AD38" s="17">
        <f t="shared" si="9"/>
        <v>17542936.247967176</v>
      </c>
      <c r="AE38" s="17">
        <f t="shared" si="9"/>
        <v>29239622.908997439</v>
      </c>
    </row>
    <row r="39" spans="1:31" ht="16.2" thickBot="1" x14ac:dyDescent="0.35">
      <c r="A39" s="18" t="s">
        <v>13</v>
      </c>
      <c r="B39" s="9">
        <f>+B37-B38</f>
        <v>-1216.1628621450363</v>
      </c>
      <c r="C39" s="9">
        <f t="shared" ref="C39:AE39" si="10">+C37-C38</f>
        <v>1490.9000255999854</v>
      </c>
      <c r="D39" s="9">
        <f t="shared" si="10"/>
        <v>-5301.6255098000111</v>
      </c>
      <c r="E39" s="9">
        <f t="shared" si="10"/>
        <v>-3066.9435617875133</v>
      </c>
      <c r="F39" s="9">
        <f t="shared" si="10"/>
        <v>-5534.3150000000314</v>
      </c>
      <c r="G39" s="9">
        <f t="shared" si="10"/>
        <v>-1311.4347633994184</v>
      </c>
      <c r="H39" s="9">
        <f t="shared" si="10"/>
        <v>-10842.869499999972</v>
      </c>
      <c r="I39" s="9">
        <f t="shared" si="10"/>
        <v>-14662.57003567669</v>
      </c>
      <c r="J39" s="9">
        <f t="shared" si="10"/>
        <v>-16393.805967106236</v>
      </c>
      <c r="K39" s="9">
        <f t="shared" si="10"/>
        <v>16800.942472332477</v>
      </c>
      <c r="L39" s="9">
        <f t="shared" si="10"/>
        <v>37004.214053299191</v>
      </c>
      <c r="M39" s="9">
        <f t="shared" si="10"/>
        <v>57608.747490895679</v>
      </c>
      <c r="N39" s="9">
        <f t="shared" si="10"/>
        <v>15469.013895225653</v>
      </c>
      <c r="O39" s="9">
        <f t="shared" si="10"/>
        <v>16928.376522176841</v>
      </c>
      <c r="P39" s="9">
        <f t="shared" si="10"/>
        <v>45815.570266629686</v>
      </c>
      <c r="Q39" s="9">
        <f t="shared" si="10"/>
        <v>16119.927924825461</v>
      </c>
      <c r="R39" s="9">
        <f t="shared" si="10"/>
        <v>18506.320289605879</v>
      </c>
      <c r="S39" s="9">
        <f t="shared" si="10"/>
        <v>54944.8044952536</v>
      </c>
      <c r="T39" s="9">
        <f t="shared" si="10"/>
        <v>90403.958413324784</v>
      </c>
      <c r="U39" s="9">
        <f t="shared" si="10"/>
        <v>14341.980048167519</v>
      </c>
      <c r="V39" s="9">
        <f t="shared" si="10"/>
        <v>182619.40110753756</v>
      </c>
      <c r="W39" s="9">
        <f t="shared" si="10"/>
        <v>203031.70271546813</v>
      </c>
      <c r="X39" s="9">
        <f t="shared" si="10"/>
        <v>292499.05166612333</v>
      </c>
      <c r="Y39" s="9">
        <f t="shared" si="10"/>
        <v>674008.94568383275</v>
      </c>
      <c r="Z39" s="9">
        <f t="shared" si="10"/>
        <v>1085472.9030422941</v>
      </c>
      <c r="AA39" s="9">
        <f t="shared" si="10"/>
        <v>2360310.2962435326</v>
      </c>
      <c r="AB39" s="9">
        <f t="shared" si="10"/>
        <v>1894205.3305859491</v>
      </c>
      <c r="AC39" s="9">
        <f t="shared" si="10"/>
        <v>2798451.0761143491</v>
      </c>
      <c r="AD39" s="9">
        <f t="shared" si="10"/>
        <v>4566668.2635707706</v>
      </c>
      <c r="AE39" s="9">
        <f t="shared" si="10"/>
        <v>10429134.669537164</v>
      </c>
    </row>
    <row r="40" spans="1:31" ht="15.6" thickBo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2" thickBot="1" x14ac:dyDescent="0.35">
      <c r="A41" s="8" t="s">
        <v>14</v>
      </c>
      <c r="B41" s="17">
        <f>+B39+B25</f>
        <v>-1216.1628621450363</v>
      </c>
      <c r="C41" s="17">
        <f>+C39+C25</f>
        <v>1515.1000255999854</v>
      </c>
      <c r="D41" s="17">
        <f t="shared" ref="D41:AE41" si="11">+D39+D25</f>
        <v>-4809.3255098000109</v>
      </c>
      <c r="E41" s="17">
        <f t="shared" si="11"/>
        <v>-2751.9435617875133</v>
      </c>
      <c r="F41" s="17">
        <f t="shared" si="11"/>
        <v>-5061.7150000000311</v>
      </c>
      <c r="G41" s="17">
        <f t="shared" si="11"/>
        <v>-821.43476339941844</v>
      </c>
      <c r="H41" s="17">
        <f t="shared" si="11"/>
        <v>-8314.7969999999714</v>
      </c>
      <c r="I41" s="17">
        <f t="shared" si="11"/>
        <v>-12670.325035676691</v>
      </c>
      <c r="J41" s="17">
        <f t="shared" si="11"/>
        <v>-12261.049621900758</v>
      </c>
      <c r="K41" s="17">
        <f t="shared" si="11"/>
        <v>18006.66270994733</v>
      </c>
      <c r="L41" s="17">
        <f t="shared" si="11"/>
        <v>37622.736391267346</v>
      </c>
      <c r="M41" s="17">
        <f t="shared" si="11"/>
        <v>57728.920937226772</v>
      </c>
      <c r="N41" s="17">
        <f t="shared" si="11"/>
        <v>15930.627593371757</v>
      </c>
      <c r="O41" s="17">
        <f t="shared" si="11"/>
        <v>17661.15349673661</v>
      </c>
      <c r="P41" s="17">
        <f t="shared" si="11"/>
        <v>46945.933953171247</v>
      </c>
      <c r="Q41" s="17">
        <f t="shared" si="11"/>
        <v>17033.922236331495</v>
      </c>
      <c r="R41" s="17">
        <f t="shared" si="11"/>
        <v>19079.522637888505</v>
      </c>
      <c r="S41" s="17">
        <f t="shared" si="11"/>
        <v>55248.984888531319</v>
      </c>
      <c r="T41" s="17">
        <f t="shared" si="11"/>
        <v>95686.467033324792</v>
      </c>
      <c r="U41" s="17">
        <f t="shared" si="11"/>
        <v>24431.25694816752</v>
      </c>
      <c r="V41" s="17">
        <f t="shared" si="11"/>
        <v>193741.24150753755</v>
      </c>
      <c r="W41" s="17">
        <f t="shared" si="11"/>
        <v>210031.28825741881</v>
      </c>
      <c r="X41" s="17">
        <f t="shared" si="11"/>
        <v>300950.28472613398</v>
      </c>
      <c r="Y41" s="17">
        <f t="shared" si="11"/>
        <v>684922.13713935029</v>
      </c>
      <c r="Z41" s="17">
        <f t="shared" si="11"/>
        <v>1101108.3442735246</v>
      </c>
      <c r="AA41" s="17">
        <f t="shared" si="11"/>
        <v>2379914.8697329587</v>
      </c>
      <c r="AB41" s="17">
        <f t="shared" si="11"/>
        <v>1894205.3305859491</v>
      </c>
      <c r="AC41" s="17">
        <f t="shared" si="11"/>
        <v>2798451.0761143491</v>
      </c>
      <c r="AD41" s="17">
        <f t="shared" si="11"/>
        <v>4566668.2635707706</v>
      </c>
      <c r="AE41" s="17">
        <f t="shared" si="11"/>
        <v>10429134.669537164</v>
      </c>
    </row>
    <row r="42" spans="1:31" ht="16.2" thickBot="1" x14ac:dyDescent="0.35">
      <c r="A42" s="8" t="s">
        <v>15</v>
      </c>
      <c r="B42" s="9">
        <f>+B38-B25</f>
        <v>99979.796655625003</v>
      </c>
      <c r="C42" s="9">
        <f>+C38-C25</f>
        <v>106872.57743</v>
      </c>
      <c r="D42" s="9">
        <f t="shared" ref="D42:AE42" si="12">+D38-D25</f>
        <v>101953.77956000001</v>
      </c>
      <c r="E42" s="9">
        <f t="shared" si="12"/>
        <v>101792.44356178751</v>
      </c>
      <c r="F42" s="9">
        <f t="shared" si="12"/>
        <v>119862.70000000001</v>
      </c>
      <c r="G42" s="9">
        <f t="shared" si="12"/>
        <v>123278.37656644383</v>
      </c>
      <c r="H42" s="9">
        <f t="shared" si="12"/>
        <v>132685.36599999998</v>
      </c>
      <c r="I42" s="9">
        <f t="shared" si="12"/>
        <v>133893.19071774202</v>
      </c>
      <c r="J42" s="9">
        <f t="shared" si="12"/>
        <v>124598.47785766426</v>
      </c>
      <c r="K42" s="9">
        <f t="shared" si="12"/>
        <v>98796.954112833366</v>
      </c>
      <c r="L42" s="9">
        <f t="shared" si="12"/>
        <v>118122.48122898735</v>
      </c>
      <c r="M42" s="9">
        <f t="shared" si="12"/>
        <v>165268.27626404815</v>
      </c>
      <c r="N42" s="9">
        <f t="shared" si="12"/>
        <v>305640.43989452883</v>
      </c>
      <c r="O42" s="9">
        <f t="shared" si="12"/>
        <v>382078.0245632634</v>
      </c>
      <c r="P42" s="9">
        <f t="shared" si="12"/>
        <v>462456.15573682875</v>
      </c>
      <c r="Q42" s="9">
        <f t="shared" si="12"/>
        <v>635623.15999366855</v>
      </c>
      <c r="R42" s="9">
        <f t="shared" si="12"/>
        <v>651728.95469211147</v>
      </c>
      <c r="S42" s="9">
        <f t="shared" si="12"/>
        <v>887800.48398146871</v>
      </c>
      <c r="T42" s="9">
        <f t="shared" si="12"/>
        <v>1173212.6458580885</v>
      </c>
      <c r="U42" s="9">
        <f t="shared" si="12"/>
        <v>1463658.3876623092</v>
      </c>
      <c r="V42" s="9">
        <f t="shared" si="12"/>
        <v>1902574.2009232538</v>
      </c>
      <c r="W42" s="9">
        <f t="shared" si="12"/>
        <v>2515711.7948186751</v>
      </c>
      <c r="X42" s="9">
        <f t="shared" si="12"/>
        <v>3375583.9438391468</v>
      </c>
      <c r="Y42" s="9">
        <f t="shared" si="12"/>
        <v>4022951.3780825026</v>
      </c>
      <c r="Z42" s="9">
        <f t="shared" si="12"/>
        <v>5423426.9300123416</v>
      </c>
      <c r="AA42" s="9">
        <f t="shared" si="12"/>
        <v>6774045.1656442797</v>
      </c>
      <c r="AB42" s="9">
        <f t="shared" si="12"/>
        <v>8086639.6206502207</v>
      </c>
      <c r="AC42" s="9">
        <f t="shared" si="12"/>
        <v>11279454.25849463</v>
      </c>
      <c r="AD42" s="9">
        <f t="shared" si="12"/>
        <v>17542936.247967176</v>
      </c>
      <c r="AE42" s="9">
        <f t="shared" si="12"/>
        <v>29239622.908997439</v>
      </c>
    </row>
    <row r="44" spans="1:3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2019-03-12T15:48:16Z</dcterms:created>
  <dcterms:modified xsi:type="dcterms:W3CDTF">2023-12-04T22:45:47Z</dcterms:modified>
</cp:coreProperties>
</file>