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4280" windowHeight="8010"/>
  </bookViews>
  <sheets>
    <sheet name="S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Z33" i="2" l="1"/>
  <c r="C33" i="2"/>
  <c r="AE33" i="2"/>
  <c r="AD33" i="2"/>
  <c r="AC33" i="2"/>
  <c r="AB33" i="2"/>
  <c r="AA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B20" i="2"/>
  <c r="B38" i="2" s="1"/>
  <c r="B42" i="2" s="1"/>
  <c r="Q14" i="2"/>
  <c r="Q10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C10" i="2"/>
  <c r="AC37" i="2" s="1"/>
  <c r="AC39" i="2" s="1"/>
  <c r="AC41" i="2" s="1"/>
  <c r="AB10" i="2"/>
  <c r="AB37" i="2" s="1"/>
  <c r="AB39" i="2" s="1"/>
  <c r="AB41" i="2" s="1"/>
  <c r="AA10" i="2"/>
  <c r="AA27" i="2" s="1"/>
  <c r="Z10" i="2"/>
  <c r="Z37" i="2" s="1"/>
  <c r="Y10" i="2"/>
  <c r="Y37" i="2" s="1"/>
  <c r="X10" i="2"/>
  <c r="X37" i="2" s="1"/>
  <c r="W10" i="2"/>
  <c r="W37" i="2" s="1"/>
  <c r="W39" i="2" s="1"/>
  <c r="W41" i="2" s="1"/>
  <c r="V10" i="2"/>
  <c r="V37" i="2" s="1"/>
  <c r="V39" i="2" s="1"/>
  <c r="V41" i="2" s="1"/>
  <c r="U10" i="2"/>
  <c r="U37" i="2" s="1"/>
  <c r="U39" i="2" s="1"/>
  <c r="U41" i="2" s="1"/>
  <c r="T10" i="2"/>
  <c r="T27" i="2" s="1"/>
  <c r="S10" i="2"/>
  <c r="S37" i="2" s="1"/>
  <c r="R10" i="2"/>
  <c r="R37" i="2" s="1"/>
  <c r="P10" i="2"/>
  <c r="P37" i="2" s="1"/>
  <c r="P39" i="2" s="1"/>
  <c r="P41" i="2" s="1"/>
  <c r="O10" i="2"/>
  <c r="O27" i="2" s="1"/>
  <c r="N10" i="2"/>
  <c r="N37" i="2" s="1"/>
  <c r="M10" i="2"/>
  <c r="M37" i="2" s="1"/>
  <c r="L10" i="2"/>
  <c r="L37" i="2" s="1"/>
  <c r="K10" i="2"/>
  <c r="K37" i="2" s="1"/>
  <c r="K39" i="2" s="1"/>
  <c r="K41" i="2" s="1"/>
  <c r="J10" i="2"/>
  <c r="J37" i="2" s="1"/>
  <c r="J39" i="2" s="1"/>
  <c r="J41" i="2" s="1"/>
  <c r="I10" i="2"/>
  <c r="I37" i="2" s="1"/>
  <c r="I39" i="2" s="1"/>
  <c r="I41" i="2" s="1"/>
  <c r="H10" i="2"/>
  <c r="H27" i="2" s="1"/>
  <c r="G10" i="2"/>
  <c r="G37" i="2" s="1"/>
  <c r="F10" i="2"/>
  <c r="F37" i="2" s="1"/>
  <c r="E10" i="2"/>
  <c r="E37" i="2" s="1"/>
  <c r="E39" i="2" s="1"/>
  <c r="E41" i="2" s="1"/>
  <c r="D10" i="2"/>
  <c r="D37" i="2" s="1"/>
  <c r="D39" i="2" s="1"/>
  <c r="D41" i="2" s="1"/>
  <c r="C10" i="2"/>
  <c r="C27" i="2" s="1"/>
  <c r="B10" i="2"/>
  <c r="B37" i="2" s="1"/>
  <c r="R39" i="2" l="1"/>
  <c r="R41" i="2" s="1"/>
  <c r="F39" i="2"/>
  <c r="F41" i="2" s="1"/>
  <c r="Y39" i="2"/>
  <c r="Y41" i="2" s="1"/>
  <c r="G39" i="2"/>
  <c r="G41" i="2" s="1"/>
  <c r="M39" i="2"/>
  <c r="M41" i="2" s="1"/>
  <c r="Z39" i="2"/>
  <c r="Z41" i="2" s="1"/>
  <c r="C38" i="2"/>
  <c r="C42" i="2" s="1"/>
  <c r="X39" i="2"/>
  <c r="X41" i="2" s="1"/>
  <c r="S39" i="2"/>
  <c r="S41" i="2" s="1"/>
  <c r="Z38" i="2"/>
  <c r="Z42" i="2" s="1"/>
  <c r="AD39" i="2"/>
  <c r="AD41" i="2" s="1"/>
  <c r="L39" i="2"/>
  <c r="L41" i="2" s="1"/>
  <c r="AE39" i="2"/>
  <c r="AE41" i="2" s="1"/>
  <c r="B39" i="2"/>
  <c r="B41" i="2" s="1"/>
  <c r="N39" i="2"/>
  <c r="N41" i="2" s="1"/>
  <c r="Q37" i="2"/>
  <c r="Q39" i="2" s="1"/>
  <c r="Q41" i="2" s="1"/>
  <c r="Q27" i="2"/>
  <c r="T37" i="2"/>
  <c r="T39" i="2" s="1"/>
  <c r="T41" i="2" s="1"/>
  <c r="I27" i="2"/>
  <c r="U27" i="2"/>
  <c r="C37" i="2"/>
  <c r="C39" i="2" s="1"/>
  <c r="C41" i="2" s="1"/>
  <c r="O37" i="2"/>
  <c r="O39" i="2" s="1"/>
  <c r="O41" i="2" s="1"/>
  <c r="AA37" i="2"/>
  <c r="AA39" i="2" s="1"/>
  <c r="AA41" i="2" s="1"/>
  <c r="D27" i="2"/>
  <c r="J27" i="2"/>
  <c r="P27" i="2"/>
  <c r="V27" i="2"/>
  <c r="AB27" i="2"/>
  <c r="B27" i="2"/>
  <c r="H37" i="2"/>
  <c r="H39" i="2" s="1"/>
  <c r="H41" i="2" s="1"/>
  <c r="E27" i="2"/>
  <c r="K27" i="2"/>
  <c r="W27" i="2"/>
  <c r="AC27" i="2"/>
  <c r="N27" i="2"/>
  <c r="Z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<sst xmlns="http://schemas.openxmlformats.org/spreadsheetml/2006/main" count="43" uniqueCount="39">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</sst>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3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7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2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T1" workbookViewId="0">
      <selection activeCell="F17" sqref="F17"/>
    </sheetView>
  </sheetViews>
  <sheetFormatPr baseColWidth="10" defaultRowHeight="12.75" x14ac:dyDescent="0.2"/>
  <cols>
    <col min="1" max="1" width="42" style="2" bestFit="1" customWidth="1"/>
    <col min="2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644149.50720300968</v>
      </c>
      <c r="C10" s="9">
        <f t="shared" ref="C10:AE10" si="0">+C11+C14+C17+C18+C19</f>
        <v>736329.11057258991</v>
      </c>
      <c r="D10" s="9">
        <f t="shared" si="0"/>
        <v>752743.26406467997</v>
      </c>
      <c r="E10" s="9">
        <f t="shared" si="0"/>
        <v>694655.50762183638</v>
      </c>
      <c r="F10" s="9">
        <f t="shared" si="0"/>
        <v>803772.3929571762</v>
      </c>
      <c r="G10" s="9">
        <f t="shared" si="0"/>
        <v>769045.55900000001</v>
      </c>
      <c r="H10" s="9">
        <f t="shared" si="0"/>
        <v>769596.81459930283</v>
      </c>
      <c r="I10" s="9">
        <f t="shared" si="0"/>
        <v>800437.47650500003</v>
      </c>
      <c r="J10" s="9">
        <f t="shared" si="0"/>
        <v>711907.23175079213</v>
      </c>
      <c r="K10" s="9">
        <f t="shared" si="0"/>
        <v>639003.01684967754</v>
      </c>
      <c r="L10" s="9">
        <f t="shared" si="0"/>
        <v>984487.77035085822</v>
      </c>
      <c r="M10" s="9">
        <f t="shared" si="0"/>
        <v>1202427.2966891828</v>
      </c>
      <c r="N10" s="9">
        <f t="shared" si="0"/>
        <v>1390735.847356448</v>
      </c>
      <c r="O10" s="9">
        <f t="shared" si="0"/>
        <v>1558716.0609224534</v>
      </c>
      <c r="P10" s="9">
        <f t="shared" si="0"/>
        <v>2064128.3254840062</v>
      </c>
      <c r="Q10" s="9">
        <f t="shared" si="0"/>
        <v>2488911.4454442444</v>
      </c>
      <c r="R10" s="9">
        <f t="shared" si="0"/>
        <v>2884012.5493918709</v>
      </c>
      <c r="S10" s="9">
        <f t="shared" si="0"/>
        <v>3941557.9704700001</v>
      </c>
      <c r="T10" s="9">
        <f t="shared" si="0"/>
        <v>5258357.5745705878</v>
      </c>
      <c r="U10" s="9">
        <f t="shared" si="0"/>
        <v>6693850.3037738074</v>
      </c>
      <c r="V10" s="9">
        <f t="shared" si="0"/>
        <v>8990119.4785260037</v>
      </c>
      <c r="W10" s="9">
        <f t="shared" si="0"/>
        <v>12259184.278636916</v>
      </c>
      <c r="X10" s="9">
        <f t="shared" si="0"/>
        <v>16498327.333711496</v>
      </c>
      <c r="Y10" s="9">
        <f t="shared" si="0"/>
        <v>23107648.475857016</v>
      </c>
      <c r="Z10" s="9">
        <f t="shared" si="0"/>
        <v>29916916.562211871</v>
      </c>
      <c r="AA10" s="9">
        <f t="shared" si="0"/>
        <v>40844350.622918382</v>
      </c>
      <c r="AB10" s="9">
        <f t="shared" si="0"/>
        <v>57257018.990257889</v>
      </c>
      <c r="AC10" s="9">
        <f t="shared" si="0"/>
        <v>76548612.25573495</v>
      </c>
      <c r="AD10" s="9">
        <f t="shared" si="0"/>
        <v>121445041.95978773</v>
      </c>
      <c r="AE10" s="9">
        <f t="shared" si="0"/>
        <v>192343723.67314941</v>
      </c>
    </row>
    <row r="11" spans="1:31" ht="15.75" x14ac:dyDescent="0.25">
      <c r="A11" s="10" t="s">
        <v>16</v>
      </c>
      <c r="B11" s="11">
        <f>+B12+B13</f>
        <v>293284.807845</v>
      </c>
      <c r="C11" s="11">
        <f t="shared" ref="C11:AE11" si="1">+C12+C13</f>
        <v>304979.63</v>
      </c>
      <c r="D11" s="11">
        <f t="shared" si="1"/>
        <v>312607</v>
      </c>
      <c r="E11" s="11">
        <f t="shared" si="1"/>
        <v>309136.951</v>
      </c>
      <c r="F11" s="11">
        <f t="shared" si="1"/>
        <v>337367</v>
      </c>
      <c r="G11" s="11">
        <f t="shared" si="1"/>
        <v>325179.88099999999</v>
      </c>
      <c r="H11" s="11">
        <f t="shared" si="1"/>
        <v>350772.24</v>
      </c>
      <c r="I11" s="11">
        <f t="shared" si="1"/>
        <v>361200.20500000007</v>
      </c>
      <c r="J11" s="11">
        <f t="shared" si="1"/>
        <v>308752.18051570019</v>
      </c>
      <c r="K11" s="11">
        <f t="shared" si="1"/>
        <v>208211.37945041136</v>
      </c>
      <c r="L11" s="11">
        <f t="shared" si="1"/>
        <v>386847.32699999999</v>
      </c>
      <c r="M11" s="11">
        <f t="shared" si="1"/>
        <v>513097.337</v>
      </c>
      <c r="N11" s="11">
        <f t="shared" si="1"/>
        <v>650104.55299999996</v>
      </c>
      <c r="O11" s="11">
        <f t="shared" si="1"/>
        <v>776569.701</v>
      </c>
      <c r="P11" s="11">
        <f t="shared" si="1"/>
        <v>1004282.378</v>
      </c>
      <c r="Q11" s="11">
        <f t="shared" si="1"/>
        <v>1289841.9239999999</v>
      </c>
      <c r="R11" s="11">
        <f t="shared" si="1"/>
        <v>1404178.07828</v>
      </c>
      <c r="S11" s="11">
        <f t="shared" si="1"/>
        <v>2040473.8615000001</v>
      </c>
      <c r="T11" s="11">
        <f t="shared" si="1"/>
        <v>2774878.2515099999</v>
      </c>
      <c r="U11" s="11">
        <f t="shared" si="1"/>
        <v>3314718.1191400001</v>
      </c>
      <c r="V11" s="11">
        <f t="shared" si="1"/>
        <v>4519308.87</v>
      </c>
      <c r="W11" s="11">
        <f t="shared" si="1"/>
        <v>6115964.6747999992</v>
      </c>
      <c r="X11" s="11">
        <f t="shared" si="1"/>
        <v>8199631.0882337196</v>
      </c>
      <c r="Y11" s="11">
        <f t="shared" si="1"/>
        <v>12286088.999</v>
      </c>
      <c r="Z11" s="11">
        <f t="shared" si="1"/>
        <v>15084066.219102507</v>
      </c>
      <c r="AA11" s="11">
        <f t="shared" si="1"/>
        <v>22013950.20279</v>
      </c>
      <c r="AB11" s="11">
        <f t="shared" si="1"/>
        <v>31098927.756299999</v>
      </c>
      <c r="AC11" s="11">
        <f t="shared" si="1"/>
        <v>43527064.426569998</v>
      </c>
      <c r="AD11" s="11">
        <f t="shared" si="1"/>
        <v>68242998.873320013</v>
      </c>
      <c r="AE11" s="11">
        <f t="shared" si="1"/>
        <v>117204047.49994001</v>
      </c>
    </row>
    <row r="12" spans="1:31" ht="15.75" x14ac:dyDescent="0.25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66472</v>
      </c>
      <c r="H12" s="12">
        <v>84223</v>
      </c>
      <c r="I12" s="12">
        <v>85128</v>
      </c>
      <c r="J12" s="12">
        <v>63558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</row>
    <row r="13" spans="1:31" ht="15.75" x14ac:dyDescent="0.25">
      <c r="A13" s="13" t="s">
        <v>34</v>
      </c>
      <c r="B13" s="12">
        <v>293284.807845</v>
      </c>
      <c r="C13" s="12">
        <v>304979.63</v>
      </c>
      <c r="D13" s="12">
        <v>312607</v>
      </c>
      <c r="E13" s="12">
        <v>309136.951</v>
      </c>
      <c r="F13" s="12">
        <v>337367</v>
      </c>
      <c r="G13" s="12">
        <v>258707.88099999999</v>
      </c>
      <c r="H13" s="12">
        <v>266549.24</v>
      </c>
      <c r="I13" s="12">
        <v>276072.20500000007</v>
      </c>
      <c r="J13" s="12">
        <v>245194.18051570019</v>
      </c>
      <c r="K13" s="12">
        <v>208211.37945041136</v>
      </c>
      <c r="L13" s="12">
        <v>386847.32699999999</v>
      </c>
      <c r="M13" s="12">
        <v>513097.337</v>
      </c>
      <c r="N13" s="12">
        <v>650104.55299999996</v>
      </c>
      <c r="O13" s="12">
        <v>776569.701</v>
      </c>
      <c r="P13" s="12">
        <v>1004282.378</v>
      </c>
      <c r="Q13" s="12">
        <v>1289841.9239999999</v>
      </c>
      <c r="R13" s="12">
        <v>1404178.07828</v>
      </c>
      <c r="S13" s="12">
        <v>2040473.8615000001</v>
      </c>
      <c r="T13" s="12">
        <v>2774878.2515099999</v>
      </c>
      <c r="U13" s="12">
        <v>3314718.1191400001</v>
      </c>
      <c r="V13" s="12">
        <v>4519308.87</v>
      </c>
      <c r="W13" s="12">
        <v>6115964.6747999992</v>
      </c>
      <c r="X13" s="12">
        <v>8199631.0882337196</v>
      </c>
      <c r="Y13" s="12">
        <v>12286088.999</v>
      </c>
      <c r="Z13" s="12">
        <v>15084066.219102507</v>
      </c>
      <c r="AA13" s="12">
        <v>22013950.20279</v>
      </c>
      <c r="AB13" s="12">
        <v>31098927.756299999</v>
      </c>
      <c r="AC13" s="12">
        <v>43527064.426569998</v>
      </c>
      <c r="AD13" s="12">
        <v>68242998.873320013</v>
      </c>
      <c r="AE13" s="12">
        <v>117204047.49994001</v>
      </c>
    </row>
    <row r="14" spans="1:31" ht="15.75" x14ac:dyDescent="0.25">
      <c r="A14" s="10" t="s">
        <v>17</v>
      </c>
      <c r="B14" s="11">
        <f>+B15+B16</f>
        <v>319638.41164419468</v>
      </c>
      <c r="C14" s="11">
        <f t="shared" ref="C14:AE14" si="2">+C15+C16</f>
        <v>378612.39844204998</v>
      </c>
      <c r="D14" s="11">
        <f t="shared" si="2"/>
        <v>384335.38218018599</v>
      </c>
      <c r="E14" s="11">
        <f t="shared" si="2"/>
        <v>352016.81993025122</v>
      </c>
      <c r="F14" s="11">
        <f t="shared" si="2"/>
        <v>402057.23758377315</v>
      </c>
      <c r="G14" s="11">
        <f t="shared" si="2"/>
        <v>415114.0224303006</v>
      </c>
      <c r="H14" s="11">
        <f t="shared" si="2"/>
        <v>394704.00665667624</v>
      </c>
      <c r="I14" s="11">
        <f t="shared" si="2"/>
        <v>421133.13110499998</v>
      </c>
      <c r="J14" s="11">
        <f t="shared" si="2"/>
        <v>378713.56071509188</v>
      </c>
      <c r="K14" s="11">
        <f t="shared" si="2"/>
        <v>418691.63739926618</v>
      </c>
      <c r="L14" s="11">
        <f t="shared" si="2"/>
        <v>571234.05509907228</v>
      </c>
      <c r="M14" s="11">
        <f t="shared" si="2"/>
        <v>659650.13932223222</v>
      </c>
      <c r="N14" s="11">
        <f t="shared" si="2"/>
        <v>690296</v>
      </c>
      <c r="O14" s="11">
        <f t="shared" si="2"/>
        <v>724171</v>
      </c>
      <c r="P14" s="11">
        <f t="shared" si="2"/>
        <v>893475</v>
      </c>
      <c r="Q14" s="11">
        <f t="shared" si="2"/>
        <v>1085626</v>
      </c>
      <c r="R14" s="11">
        <f t="shared" si="2"/>
        <v>1258600</v>
      </c>
      <c r="S14" s="11">
        <f t="shared" si="2"/>
        <v>1658460</v>
      </c>
      <c r="T14" s="11">
        <f t="shared" si="2"/>
        <v>2136303.2293603118</v>
      </c>
      <c r="U14" s="11">
        <f t="shared" si="2"/>
        <v>2962781.8146238076</v>
      </c>
      <c r="V14" s="11">
        <f t="shared" si="2"/>
        <v>3787082.1308060028</v>
      </c>
      <c r="W14" s="11">
        <f t="shared" si="2"/>
        <v>5207841.6796212383</v>
      </c>
      <c r="X14" s="11">
        <f t="shared" si="2"/>
        <v>6802986.0205486659</v>
      </c>
      <c r="Y14" s="11">
        <f t="shared" si="2"/>
        <v>9208305.9641470127</v>
      </c>
      <c r="Z14" s="11">
        <f t="shared" si="2"/>
        <v>12086781.679349586</v>
      </c>
      <c r="AA14" s="11">
        <f t="shared" si="2"/>
        <v>15814743.685501143</v>
      </c>
      <c r="AB14" s="11">
        <f t="shared" si="2"/>
        <v>21971885.15698928</v>
      </c>
      <c r="AC14" s="11">
        <f t="shared" si="2"/>
        <v>27522690.197148096</v>
      </c>
      <c r="AD14" s="11">
        <f t="shared" si="2"/>
        <v>46156528.27238518</v>
      </c>
      <c r="AE14" s="11">
        <f t="shared" si="2"/>
        <v>56966763.183311969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319638.41164419468</v>
      </c>
      <c r="C16" s="15">
        <v>378612.39844204998</v>
      </c>
      <c r="D16" s="15">
        <v>384335.38218018599</v>
      </c>
      <c r="E16" s="15">
        <v>352016.81993025122</v>
      </c>
      <c r="F16" s="15">
        <v>402057.23758377315</v>
      </c>
      <c r="G16" s="15">
        <v>415114.0224303006</v>
      </c>
      <c r="H16" s="15">
        <v>394704.00665667624</v>
      </c>
      <c r="I16" s="15">
        <v>421133.13110499998</v>
      </c>
      <c r="J16" s="15">
        <v>378713.56071509188</v>
      </c>
      <c r="K16" s="15">
        <v>418691.63739926618</v>
      </c>
      <c r="L16" s="15">
        <v>571234.05509907228</v>
      </c>
      <c r="M16" s="15">
        <v>659650.13932223222</v>
      </c>
      <c r="N16" s="15">
        <v>690296</v>
      </c>
      <c r="O16" s="15">
        <v>724171</v>
      </c>
      <c r="P16" s="15">
        <v>893475</v>
      </c>
      <c r="Q16" s="15">
        <v>1085626</v>
      </c>
      <c r="R16" s="15">
        <v>1258600</v>
      </c>
      <c r="S16" s="15">
        <v>1658460</v>
      </c>
      <c r="T16" s="15">
        <v>2136303.2293603118</v>
      </c>
      <c r="U16" s="15">
        <v>2962781.8146238076</v>
      </c>
      <c r="V16" s="15">
        <v>3787082.1308060028</v>
      </c>
      <c r="W16" s="15">
        <v>5207841.6796212383</v>
      </c>
      <c r="X16" s="15">
        <v>6802986.0205486659</v>
      </c>
      <c r="Y16" s="15">
        <v>9208305.9641470127</v>
      </c>
      <c r="Z16" s="15">
        <v>12086781.679349586</v>
      </c>
      <c r="AA16" s="15">
        <v>15814743.685501143</v>
      </c>
      <c r="AB16" s="15">
        <v>21971885.15698928</v>
      </c>
      <c r="AC16" s="15">
        <v>27522690.197148096</v>
      </c>
      <c r="AD16" s="15">
        <v>46156528.27238518</v>
      </c>
      <c r="AE16" s="15">
        <v>56966763.183311969</v>
      </c>
    </row>
    <row r="17" spans="1:31" ht="15.75" x14ac:dyDescent="0.25">
      <c r="A17" s="10" t="s">
        <v>35</v>
      </c>
      <c r="B17" s="12">
        <v>4265.8187138149879</v>
      </c>
      <c r="C17" s="12">
        <v>5052.8716065399285</v>
      </c>
      <c r="D17" s="12">
        <v>5129.2491952140181</v>
      </c>
      <c r="E17" s="12">
        <v>6201.8597601634383</v>
      </c>
      <c r="F17" s="12">
        <v>5295</v>
      </c>
      <c r="G17" s="12">
        <v>5607.0270940683076</v>
      </c>
      <c r="H17" s="12">
        <v>8469.8596877246691</v>
      </c>
      <c r="I17" s="12">
        <v>2242.8984</v>
      </c>
      <c r="J17" s="12">
        <v>0</v>
      </c>
      <c r="K17" s="12">
        <v>0</v>
      </c>
      <c r="L17" s="12">
        <v>4936.1486791741199</v>
      </c>
      <c r="M17" s="12">
        <v>4799.9314400621306</v>
      </c>
      <c r="N17" s="12">
        <v>7498</v>
      </c>
      <c r="O17" s="12">
        <v>8453</v>
      </c>
      <c r="P17" s="12">
        <v>9010</v>
      </c>
      <c r="Q17" s="12">
        <v>11398</v>
      </c>
      <c r="R17" s="12">
        <v>85747</v>
      </c>
      <c r="S17" s="12">
        <v>119644</v>
      </c>
      <c r="T17" s="12">
        <v>184474.21088999999</v>
      </c>
      <c r="U17" s="12">
        <v>219432.30335</v>
      </c>
      <c r="V17" s="12">
        <v>353107.47276999999</v>
      </c>
      <c r="W17" s="12">
        <v>550202.35899999994</v>
      </c>
      <c r="X17" s="12">
        <v>707910.41414588387</v>
      </c>
      <c r="Y17" s="12">
        <v>1089024.8589999999</v>
      </c>
      <c r="Z17" s="12">
        <v>1429449.2130656268</v>
      </c>
      <c r="AA17" s="12">
        <v>1870338.483460611</v>
      </c>
      <c r="AB17" s="12">
        <v>2598515.8647224582</v>
      </c>
      <c r="AC17" s="12">
        <v>2843107.5007251953</v>
      </c>
      <c r="AD17" s="12">
        <v>4758954.8900964744</v>
      </c>
      <c r="AE17" s="12">
        <v>11553528.270189703</v>
      </c>
    </row>
    <row r="18" spans="1:31" ht="15.75" x14ac:dyDescent="0.25">
      <c r="A18" s="10" t="s">
        <v>18</v>
      </c>
      <c r="B18" s="12">
        <v>0</v>
      </c>
      <c r="C18" s="12">
        <v>0</v>
      </c>
      <c r="D18" s="12">
        <v>0</v>
      </c>
      <c r="E18" s="12">
        <v>70.275000000000006</v>
      </c>
      <c r="F18" s="12">
        <v>0</v>
      </c>
      <c r="G18" s="12">
        <v>4354.9594756311471</v>
      </c>
      <c r="H18" s="12">
        <v>15.237254901960783</v>
      </c>
      <c r="I18" s="12">
        <v>311.214</v>
      </c>
      <c r="J18" s="12">
        <v>0</v>
      </c>
      <c r="K18" s="12">
        <v>0</v>
      </c>
      <c r="L18" s="12">
        <v>44.475807806676059</v>
      </c>
      <c r="M18" s="12">
        <v>23.731701697557945</v>
      </c>
      <c r="N18" s="12">
        <v>6055</v>
      </c>
      <c r="O18" s="12">
        <v>3210</v>
      </c>
      <c r="P18" s="12">
        <v>3792</v>
      </c>
      <c r="Q18" s="12">
        <v>5928</v>
      </c>
      <c r="R18" s="12">
        <v>7035</v>
      </c>
      <c r="S18" s="12">
        <v>9152</v>
      </c>
      <c r="T18" s="12">
        <v>7555.8785830863744</v>
      </c>
      <c r="U18" s="12">
        <v>4528.1837400000004</v>
      </c>
      <c r="V18" s="12">
        <v>5279.6972800000003</v>
      </c>
      <c r="W18" s="12">
        <v>8789.24</v>
      </c>
      <c r="X18" s="12">
        <v>8194.0588632287163</v>
      </c>
      <c r="Y18" s="12">
        <v>9109.7039999999997</v>
      </c>
      <c r="Z18" s="12">
        <v>19776.686374145047</v>
      </c>
      <c r="AA18" s="12">
        <v>25876.468546627817</v>
      </c>
      <c r="AB18" s="12">
        <v>35950.933286146086</v>
      </c>
      <c r="AC18" s="12">
        <v>149845.70892165133</v>
      </c>
      <c r="AD18" s="12">
        <v>453429.47535607126</v>
      </c>
      <c r="AE18" s="12">
        <v>526085.84679774288</v>
      </c>
    </row>
    <row r="19" spans="1:31" ht="16.5" thickBot="1" x14ac:dyDescent="0.3">
      <c r="A19" s="10" t="s">
        <v>19</v>
      </c>
      <c r="B19" s="12">
        <v>26960.469000000005</v>
      </c>
      <c r="C19" s="12">
        <v>47684.210524000002</v>
      </c>
      <c r="D19" s="12">
        <v>50671.632689279999</v>
      </c>
      <c r="E19" s="12">
        <v>27229.601931421636</v>
      </c>
      <c r="F19" s="12">
        <v>59053.155373403024</v>
      </c>
      <c r="G19" s="12">
        <v>18789.669000000002</v>
      </c>
      <c r="H19" s="12">
        <v>15635.471</v>
      </c>
      <c r="I19" s="12">
        <v>15550.027999999998</v>
      </c>
      <c r="J19" s="12">
        <v>24441.490519999999</v>
      </c>
      <c r="K19" s="12">
        <v>12100</v>
      </c>
      <c r="L19" s="12">
        <v>21425.76376480516</v>
      </c>
      <c r="M19" s="12">
        <v>24856.157225191</v>
      </c>
      <c r="N19" s="12">
        <v>36782.29435644811</v>
      </c>
      <c r="O19" s="12">
        <v>46312.359922453623</v>
      </c>
      <c r="P19" s="12">
        <v>153568.9474840062</v>
      </c>
      <c r="Q19" s="12">
        <v>96117.521444244863</v>
      </c>
      <c r="R19" s="12">
        <v>128452.47111187095</v>
      </c>
      <c r="S19" s="12">
        <v>113828.10897</v>
      </c>
      <c r="T19" s="12">
        <v>155146.00422718955</v>
      </c>
      <c r="U19" s="12">
        <v>192389.88292</v>
      </c>
      <c r="V19" s="12">
        <v>325341.30767000001</v>
      </c>
      <c r="W19" s="12">
        <v>376386.32521567843</v>
      </c>
      <c r="X19" s="12">
        <v>779605.75192000007</v>
      </c>
      <c r="Y19" s="12">
        <v>515118.94970999996</v>
      </c>
      <c r="Z19" s="12">
        <v>1296842.7643200001</v>
      </c>
      <c r="AA19" s="12">
        <v>1119441.78262</v>
      </c>
      <c r="AB19" s="12">
        <v>1551739.2789600024</v>
      </c>
      <c r="AC19" s="12">
        <v>2505904.4223700026</v>
      </c>
      <c r="AD19" s="12">
        <v>1833130.4486299951</v>
      </c>
      <c r="AE19" s="12">
        <v>6093298.8729099836</v>
      </c>
    </row>
    <row r="20" spans="1:31" ht="16.5" thickBot="1" x14ac:dyDescent="0.3">
      <c r="A20" s="8" t="s">
        <v>5</v>
      </c>
      <c r="B20" s="9">
        <f>+B21+B25+B26</f>
        <v>555664.21536083601</v>
      </c>
      <c r="C20" s="9">
        <f t="shared" ref="C20:AE20" si="3">+C21+C25+C26</f>
        <v>608363.95053270552</v>
      </c>
      <c r="D20" s="9">
        <f t="shared" si="3"/>
        <v>623919.60295403504</v>
      </c>
      <c r="E20" s="9">
        <f t="shared" si="3"/>
        <v>597850.843766095</v>
      </c>
      <c r="F20" s="9">
        <f t="shared" si="3"/>
        <v>672078.9048987421</v>
      </c>
      <c r="G20" s="9">
        <f t="shared" si="3"/>
        <v>670825.63556643168</v>
      </c>
      <c r="H20" s="9">
        <f t="shared" si="3"/>
        <v>689837.39515289012</v>
      </c>
      <c r="I20" s="9">
        <f t="shared" si="3"/>
        <v>692548.4188002405</v>
      </c>
      <c r="J20" s="9">
        <f t="shared" si="3"/>
        <v>654699.34223267355</v>
      </c>
      <c r="K20" s="9">
        <f t="shared" si="3"/>
        <v>668629.47760924837</v>
      </c>
      <c r="L20" s="9">
        <f t="shared" si="3"/>
        <v>904959.36050090194</v>
      </c>
      <c r="M20" s="9">
        <f t="shared" si="3"/>
        <v>1043628.4721987996</v>
      </c>
      <c r="N20" s="9">
        <f t="shared" si="3"/>
        <v>1188900.6390665171</v>
      </c>
      <c r="O20" s="9">
        <f t="shared" si="3"/>
        <v>1528381.514763122</v>
      </c>
      <c r="P20" s="9">
        <f t="shared" si="3"/>
        <v>1934342.539207665</v>
      </c>
      <c r="Q20" s="9">
        <f t="shared" si="3"/>
        <v>2531215.6722907308</v>
      </c>
      <c r="R20" s="9">
        <f t="shared" si="3"/>
        <v>2883023.6077266023</v>
      </c>
      <c r="S20" s="9">
        <f t="shared" si="3"/>
        <v>3758453.9012724138</v>
      </c>
      <c r="T20" s="9">
        <f t="shared" si="3"/>
        <v>5250609.4968506545</v>
      </c>
      <c r="U20" s="9">
        <f t="shared" si="3"/>
        <v>6557639.6235615658</v>
      </c>
      <c r="V20" s="9">
        <f t="shared" si="3"/>
        <v>8830987.2688959669</v>
      </c>
      <c r="W20" s="9">
        <f t="shared" si="3"/>
        <v>11967039.890109174</v>
      </c>
      <c r="X20" s="9">
        <f t="shared" si="3"/>
        <v>16702706.866618147</v>
      </c>
      <c r="Y20" s="9">
        <f t="shared" si="3"/>
        <v>22005045.247702654</v>
      </c>
      <c r="Z20" s="9">
        <f t="shared" si="3"/>
        <v>29827221.950942121</v>
      </c>
      <c r="AA20" s="9">
        <f t="shared" si="3"/>
        <v>38093212.09776029</v>
      </c>
      <c r="AB20" s="9">
        <f t="shared" si="3"/>
        <v>56923815.56290403</v>
      </c>
      <c r="AC20" s="9">
        <f t="shared" si="3"/>
        <v>75536594.487849489</v>
      </c>
      <c r="AD20" s="9">
        <f t="shared" si="3"/>
        <v>115082140.11909005</v>
      </c>
      <c r="AE20" s="9">
        <f t="shared" si="3"/>
        <v>190313176.14456046</v>
      </c>
    </row>
    <row r="21" spans="1:31" ht="15.75" x14ac:dyDescent="0.25">
      <c r="A21" s="10" t="s">
        <v>20</v>
      </c>
      <c r="B21" s="11">
        <f>+B22+B23+B24</f>
        <v>507406.89199999999</v>
      </c>
      <c r="C21" s="11">
        <f t="shared" ref="C21:AE21" si="4">+C22+C23+C24</f>
        <v>550732.90114673402</v>
      </c>
      <c r="D21" s="11">
        <f t="shared" si="4"/>
        <v>563784.65064253856</v>
      </c>
      <c r="E21" s="11">
        <f t="shared" si="4"/>
        <v>547170.09502493148</v>
      </c>
      <c r="F21" s="11">
        <f t="shared" si="4"/>
        <v>612378.70189389633</v>
      </c>
      <c r="G21" s="11">
        <f t="shared" si="4"/>
        <v>609727.13316626917</v>
      </c>
      <c r="H21" s="11">
        <f t="shared" si="4"/>
        <v>625615.86393619387</v>
      </c>
      <c r="I21" s="11">
        <f t="shared" si="4"/>
        <v>631054.41772000003</v>
      </c>
      <c r="J21" s="11">
        <f t="shared" si="4"/>
        <v>592776.35379767907</v>
      </c>
      <c r="K21" s="11">
        <f t="shared" si="4"/>
        <v>598184.57092323096</v>
      </c>
      <c r="L21" s="11">
        <f t="shared" si="4"/>
        <v>821991.36190328375</v>
      </c>
      <c r="M21" s="11">
        <f t="shared" si="4"/>
        <v>919516.00874779094</v>
      </c>
      <c r="N21" s="11">
        <f t="shared" si="4"/>
        <v>1076137.2005848594</v>
      </c>
      <c r="O21" s="11">
        <f t="shared" si="4"/>
        <v>1395496.3144711007</v>
      </c>
      <c r="P21" s="11">
        <f t="shared" si="4"/>
        <v>1767672.3576895897</v>
      </c>
      <c r="Q21" s="11">
        <f t="shared" si="4"/>
        <v>2343593.3253932865</v>
      </c>
      <c r="R21" s="11">
        <f t="shared" si="4"/>
        <v>2621412.9790516603</v>
      </c>
      <c r="S21" s="11">
        <f t="shared" si="4"/>
        <v>3367803.1292719664</v>
      </c>
      <c r="T21" s="11">
        <f t="shared" si="4"/>
        <v>4773179.6858822191</v>
      </c>
      <c r="U21" s="11">
        <f t="shared" si="4"/>
        <v>6010489.7098623551</v>
      </c>
      <c r="V21" s="11">
        <f t="shared" si="4"/>
        <v>8074233.6914135665</v>
      </c>
      <c r="W21" s="11">
        <f t="shared" si="4"/>
        <v>10769743.916586824</v>
      </c>
      <c r="X21" s="11">
        <f t="shared" si="4"/>
        <v>15136941.570629448</v>
      </c>
      <c r="Y21" s="11">
        <f t="shared" si="4"/>
        <v>19992927.410719734</v>
      </c>
      <c r="Z21" s="11">
        <f t="shared" si="4"/>
        <v>26909664.22551278</v>
      </c>
      <c r="AA21" s="11">
        <f t="shared" si="4"/>
        <v>33680482.136938252</v>
      </c>
      <c r="AB21" s="11">
        <f t="shared" si="4"/>
        <v>50127246.406711549</v>
      </c>
      <c r="AC21" s="11">
        <f t="shared" si="4"/>
        <v>64885321.382713482</v>
      </c>
      <c r="AD21" s="11">
        <f t="shared" si="4"/>
        <v>100821083.91774917</v>
      </c>
      <c r="AE21" s="11">
        <f t="shared" si="4"/>
        <v>179939441.47045046</v>
      </c>
    </row>
    <row r="22" spans="1:31" ht="15.75" x14ac:dyDescent="0.25">
      <c r="A22" s="14" t="s">
        <v>6</v>
      </c>
      <c r="B22" s="15">
        <v>327430.91700000002</v>
      </c>
      <c r="C22" s="15">
        <v>363437.61506759236</v>
      </c>
      <c r="D22" s="15">
        <v>365508.18016919994</v>
      </c>
      <c r="E22" s="15">
        <v>373890.57827153016</v>
      </c>
      <c r="F22" s="15">
        <v>398758.45407872729</v>
      </c>
      <c r="G22" s="15">
        <v>393426.10317143583</v>
      </c>
      <c r="H22" s="15">
        <v>406704.13260000001</v>
      </c>
      <c r="I22" s="15">
        <v>408867.64032000006</v>
      </c>
      <c r="J22" s="15">
        <v>398909.07080689922</v>
      </c>
      <c r="K22" s="15">
        <v>388370.71132289473</v>
      </c>
      <c r="L22" s="15">
        <v>470852.03363920149</v>
      </c>
      <c r="M22" s="15">
        <v>525765.98757494148</v>
      </c>
      <c r="N22" s="15">
        <v>606059.04980475048</v>
      </c>
      <c r="O22" s="15">
        <v>761922.72096428613</v>
      </c>
      <c r="P22" s="15">
        <v>1014837.1233814238</v>
      </c>
      <c r="Q22" s="15">
        <v>1457050.1992295596</v>
      </c>
      <c r="R22" s="15">
        <v>1633603.0329271064</v>
      </c>
      <c r="S22" s="15">
        <v>2105942.2975847879</v>
      </c>
      <c r="T22" s="15">
        <v>3014756.2871891987</v>
      </c>
      <c r="U22" s="15">
        <v>3850810.0535798604</v>
      </c>
      <c r="V22" s="15">
        <v>5126950.9597072117</v>
      </c>
      <c r="W22" s="15">
        <v>7248038.7944908459</v>
      </c>
      <c r="X22" s="15">
        <v>9901361.371596463</v>
      </c>
      <c r="Y22" s="15">
        <v>13344688.095699262</v>
      </c>
      <c r="Z22" s="15">
        <v>17160642.841958933</v>
      </c>
      <c r="AA22" s="15">
        <v>21081985.189795379</v>
      </c>
      <c r="AB22" s="15">
        <v>32329452.60832699</v>
      </c>
      <c r="AC22" s="15">
        <v>42970612.775848702</v>
      </c>
      <c r="AD22" s="15">
        <v>66462565.729821384</v>
      </c>
      <c r="AE22" s="15">
        <v>120930349.48724627</v>
      </c>
    </row>
    <row r="23" spans="1:31" ht="15.75" x14ac:dyDescent="0.25">
      <c r="A23" s="14" t="s">
        <v>7</v>
      </c>
      <c r="B23" s="15">
        <v>178547.97499999998</v>
      </c>
      <c r="C23" s="15">
        <v>184655.19707914168</v>
      </c>
      <c r="D23" s="15">
        <v>196687.72047333865</v>
      </c>
      <c r="E23" s="15">
        <v>172476.51675340132</v>
      </c>
      <c r="F23" s="15">
        <v>212512.10590855338</v>
      </c>
      <c r="G23" s="15">
        <v>216301.02999483334</v>
      </c>
      <c r="H23" s="15">
        <v>218911.73133619386</v>
      </c>
      <c r="I23" s="15">
        <v>222186.77740000002</v>
      </c>
      <c r="J23" s="15">
        <v>193867.28299077987</v>
      </c>
      <c r="K23" s="15">
        <v>209813.8596003362</v>
      </c>
      <c r="L23" s="15">
        <v>336689.40253330005</v>
      </c>
      <c r="M23" s="15">
        <v>393677.45689073653</v>
      </c>
      <c r="N23" s="15">
        <v>457479.21934721863</v>
      </c>
      <c r="O23" s="15">
        <v>605863.1117823713</v>
      </c>
      <c r="P23" s="15">
        <v>722992.25664834701</v>
      </c>
      <c r="Q23" s="15">
        <v>886543.12616372679</v>
      </c>
      <c r="R23" s="15">
        <v>985688.27703031455</v>
      </c>
      <c r="S23" s="15">
        <v>1261616.8348671782</v>
      </c>
      <c r="T23" s="15">
        <v>1757203.5946930212</v>
      </c>
      <c r="U23" s="15">
        <v>2159679.6562824952</v>
      </c>
      <c r="V23" s="15">
        <v>2945262.7653363547</v>
      </c>
      <c r="W23" s="15">
        <v>3521374.9280959778</v>
      </c>
      <c r="X23" s="15">
        <v>5235081.8643224342</v>
      </c>
      <c r="Y23" s="15">
        <v>6648022.3150204718</v>
      </c>
      <c r="Z23" s="15">
        <v>9749021.3835538495</v>
      </c>
      <c r="AA23" s="15">
        <v>12598496.947142875</v>
      </c>
      <c r="AB23" s="15">
        <v>17797793.798384558</v>
      </c>
      <c r="AC23" s="15">
        <v>21914708.606864776</v>
      </c>
      <c r="AD23" s="15">
        <v>34358518.187927775</v>
      </c>
      <c r="AE23" s="15">
        <v>59009091.983204171</v>
      </c>
    </row>
    <row r="24" spans="1:31" ht="15.75" x14ac:dyDescent="0.25">
      <c r="A24" s="14" t="s">
        <v>36</v>
      </c>
      <c r="B24" s="15">
        <v>1428</v>
      </c>
      <c r="C24" s="15">
        <v>2640.0889999999999</v>
      </c>
      <c r="D24" s="15">
        <v>1588.75</v>
      </c>
      <c r="E24" s="15">
        <v>803</v>
      </c>
      <c r="F24" s="15">
        <v>1108.1419066157359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14449.925730782241</v>
      </c>
      <c r="M24" s="15">
        <v>72.564282113009</v>
      </c>
      <c r="N24" s="15">
        <v>12598.931432890133</v>
      </c>
      <c r="O24" s="15">
        <v>27710.481724443187</v>
      </c>
      <c r="P24" s="15">
        <v>29842.977659819033</v>
      </c>
      <c r="Q24" s="15">
        <v>0</v>
      </c>
      <c r="R24" s="15">
        <v>2121.6690942391338</v>
      </c>
      <c r="S24" s="15">
        <v>243.99682000000001</v>
      </c>
      <c r="T24" s="15">
        <v>1219.8040000000001</v>
      </c>
      <c r="U24" s="15">
        <v>0</v>
      </c>
      <c r="V24" s="15">
        <v>2019.9663699999999</v>
      </c>
      <c r="W24" s="15">
        <v>330.19400000000002</v>
      </c>
      <c r="X24" s="15">
        <v>498.33471054947182</v>
      </c>
      <c r="Y24" s="15">
        <v>217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1437.835</v>
      </c>
      <c r="C25" s="12">
        <v>1676.8490000000002</v>
      </c>
      <c r="D25" s="12">
        <v>3266.4142900000002</v>
      </c>
      <c r="E25" s="12">
        <v>3809.2359052235861</v>
      </c>
      <c r="F25" s="12">
        <v>4642.2030048457191</v>
      </c>
      <c r="G25" s="12">
        <v>3620.5731867135382</v>
      </c>
      <c r="H25" s="12">
        <v>3886.2080566962295</v>
      </c>
      <c r="I25" s="12">
        <v>3236.363249291504</v>
      </c>
      <c r="J25" s="12">
        <v>0</v>
      </c>
      <c r="K25" s="12">
        <v>0</v>
      </c>
      <c r="L25" s="12">
        <v>5928.0815440365941</v>
      </c>
      <c r="M25" s="12">
        <v>8630.3931512777344</v>
      </c>
      <c r="N25" s="12">
        <v>12742.217355835937</v>
      </c>
      <c r="O25" s="12">
        <v>16048.270810672051</v>
      </c>
      <c r="P25" s="12">
        <v>13232.139694500442</v>
      </c>
      <c r="Q25" s="12">
        <v>30747.691044667965</v>
      </c>
      <c r="R25" s="12">
        <v>43762.750465061297</v>
      </c>
      <c r="S25" s="12">
        <v>55771.910395387182</v>
      </c>
      <c r="T25" s="12">
        <v>37344</v>
      </c>
      <c r="U25" s="12">
        <v>40119.802847082639</v>
      </c>
      <c r="V25" s="12">
        <v>71248.754922401218</v>
      </c>
      <c r="W25" s="12">
        <v>117096.77056286158</v>
      </c>
      <c r="X25" s="12">
        <v>260673.39853577799</v>
      </c>
      <c r="Y25" s="12">
        <v>322083.33457927138</v>
      </c>
      <c r="Z25" s="12">
        <v>699225.9127533756</v>
      </c>
      <c r="AA25" s="12">
        <v>400585.1320201318</v>
      </c>
      <c r="AB25" s="12">
        <v>724711.04616641055</v>
      </c>
      <c r="AC25" s="12">
        <v>845826.85767417611</v>
      </c>
      <c r="AD25" s="12">
        <v>1686727.4499569323</v>
      </c>
      <c r="AE25" s="12">
        <v>1142554.21786</v>
      </c>
    </row>
    <row r="26" spans="1:31" ht="16.5" thickBot="1" x14ac:dyDescent="0.3">
      <c r="A26" s="10" t="s">
        <v>22</v>
      </c>
      <c r="B26" s="12">
        <v>46819.488360836003</v>
      </c>
      <c r="C26" s="12">
        <v>55954.200385971402</v>
      </c>
      <c r="D26" s="12">
        <v>56868.538021496483</v>
      </c>
      <c r="E26" s="12">
        <v>46871.51283593983</v>
      </c>
      <c r="F26" s="12">
        <v>55058</v>
      </c>
      <c r="G26" s="12">
        <v>57477.929213448995</v>
      </c>
      <c r="H26" s="12">
        <v>60335.32316</v>
      </c>
      <c r="I26" s="12">
        <v>58257.637830948952</v>
      </c>
      <c r="J26" s="12">
        <v>61922.988434994426</v>
      </c>
      <c r="K26" s="12">
        <v>70444.906686017392</v>
      </c>
      <c r="L26" s="12">
        <v>77039.917053581623</v>
      </c>
      <c r="M26" s="12">
        <v>115482.07029973101</v>
      </c>
      <c r="N26" s="12">
        <v>100021.2211258219</v>
      </c>
      <c r="O26" s="12">
        <v>116836.92948134929</v>
      </c>
      <c r="P26" s="12">
        <v>153438.04182357487</v>
      </c>
      <c r="Q26" s="12">
        <v>156874.65585277643</v>
      </c>
      <c r="R26" s="12">
        <v>217847.87820988044</v>
      </c>
      <c r="S26" s="12">
        <v>334878.86160506035</v>
      </c>
      <c r="T26" s="12">
        <v>440085.81096843578</v>
      </c>
      <c r="U26" s="12">
        <v>507030.11085212801</v>
      </c>
      <c r="V26" s="12">
        <v>685504.82256</v>
      </c>
      <c r="W26" s="12">
        <v>1080199.2029594893</v>
      </c>
      <c r="X26" s="12">
        <v>1305091.8974529207</v>
      </c>
      <c r="Y26" s="12">
        <v>1690034.5024036509</v>
      </c>
      <c r="Z26" s="12">
        <v>2218331.812675965</v>
      </c>
      <c r="AA26" s="12">
        <v>4012144.8288019099</v>
      </c>
      <c r="AB26" s="12">
        <v>6071858.1100260671</v>
      </c>
      <c r="AC26" s="12">
        <v>9805446.2474618331</v>
      </c>
      <c r="AD26" s="12">
        <v>12574328.75138394</v>
      </c>
      <c r="AE26" s="12">
        <v>9231180.4562499821</v>
      </c>
    </row>
    <row r="27" spans="1:31" ht="16.5" thickBot="1" x14ac:dyDescent="0.3">
      <c r="A27" s="8" t="s">
        <v>8</v>
      </c>
      <c r="B27" s="9">
        <f>+B10-B20</f>
        <v>88485.291842173669</v>
      </c>
      <c r="C27" s="9">
        <f t="shared" ref="C27:AE27" si="5">+C10-C20</f>
        <v>127965.16003988439</v>
      </c>
      <c r="D27" s="9">
        <f t="shared" si="5"/>
        <v>128823.66111064493</v>
      </c>
      <c r="E27" s="9">
        <f t="shared" si="5"/>
        <v>96804.663855741383</v>
      </c>
      <c r="F27" s="9">
        <f t="shared" si="5"/>
        <v>131693.4880584341</v>
      </c>
      <c r="G27" s="9">
        <f t="shared" si="5"/>
        <v>98219.923433568329</v>
      </c>
      <c r="H27" s="9">
        <f t="shared" si="5"/>
        <v>79759.419446412707</v>
      </c>
      <c r="I27" s="9">
        <f t="shared" si="5"/>
        <v>107889.05770475953</v>
      </c>
      <c r="J27" s="9">
        <f t="shared" si="5"/>
        <v>57207.88951811858</v>
      </c>
      <c r="K27" s="9">
        <f t="shared" si="5"/>
        <v>-29626.460759570822</v>
      </c>
      <c r="L27" s="9">
        <f t="shared" si="5"/>
        <v>79528.409849956282</v>
      </c>
      <c r="M27" s="9">
        <f t="shared" si="5"/>
        <v>158798.82449038315</v>
      </c>
      <c r="N27" s="9">
        <f t="shared" si="5"/>
        <v>201835.20828993083</v>
      </c>
      <c r="O27" s="9">
        <f t="shared" si="5"/>
        <v>30334.546159331454</v>
      </c>
      <c r="P27" s="9">
        <f t="shared" si="5"/>
        <v>129785.78627634118</v>
      </c>
      <c r="Q27" s="9">
        <f t="shared" si="5"/>
        <v>-42304.22684648633</v>
      </c>
      <c r="R27" s="9">
        <f t="shared" si="5"/>
        <v>988.94166526850313</v>
      </c>
      <c r="S27" s="9">
        <f t="shared" si="5"/>
        <v>183104.06919758627</v>
      </c>
      <c r="T27" s="9">
        <f t="shared" si="5"/>
        <v>7748.0777199333534</v>
      </c>
      <c r="U27" s="9">
        <f t="shared" si="5"/>
        <v>136210.6802122416</v>
      </c>
      <c r="V27" s="9">
        <f t="shared" si="5"/>
        <v>159132.20963003673</v>
      </c>
      <c r="W27" s="9">
        <f t="shared" si="5"/>
        <v>292144.38852774166</v>
      </c>
      <c r="X27" s="9">
        <f t="shared" si="5"/>
        <v>-204379.5329066515</v>
      </c>
      <c r="Y27" s="9">
        <f t="shared" si="5"/>
        <v>1102603.2281543612</v>
      </c>
      <c r="Z27" s="9">
        <f t="shared" si="5"/>
        <v>89694.611269749701</v>
      </c>
      <c r="AA27" s="9">
        <f t="shared" si="5"/>
        <v>2751138.5251580924</v>
      </c>
      <c r="AB27" s="9">
        <f t="shared" si="5"/>
        <v>333203.42735385895</v>
      </c>
      <c r="AC27" s="9">
        <f t="shared" si="5"/>
        <v>1012017.7678854614</v>
      </c>
      <c r="AD27" s="9">
        <f t="shared" si="5"/>
        <v>6362901.8406976759</v>
      </c>
      <c r="AE27" s="9">
        <f t="shared" si="5"/>
        <v>2030547.5285889506</v>
      </c>
    </row>
    <row r="28" spans="1:31" ht="16.5" thickBot="1" x14ac:dyDescent="0.3">
      <c r="A28" s="8" t="s">
        <v>9</v>
      </c>
      <c r="B28" s="9">
        <f>+B29+B30+B31+B32</f>
        <v>7948.0540000000001</v>
      </c>
      <c r="C28" s="9">
        <f t="shared" ref="C28:AE28" si="6">+C29+C30+C31+C32</f>
        <v>8592.0460000000003</v>
      </c>
      <c r="D28" s="9">
        <f t="shared" si="6"/>
        <v>2807.5218059999997</v>
      </c>
      <c r="E28" s="9">
        <f t="shared" si="6"/>
        <v>6253.768576977749</v>
      </c>
      <c r="F28" s="9">
        <f t="shared" si="6"/>
        <v>6268.6634216453213</v>
      </c>
      <c r="G28" s="9">
        <f t="shared" si="6"/>
        <v>18095.220751681885</v>
      </c>
      <c r="H28" s="9">
        <f t="shared" si="6"/>
        <v>17179.312344254184</v>
      </c>
      <c r="I28" s="9">
        <f t="shared" si="6"/>
        <v>15615.396600974056</v>
      </c>
      <c r="J28" s="9">
        <f t="shared" si="6"/>
        <v>9747.2766800000009</v>
      </c>
      <c r="K28" s="9">
        <f t="shared" si="6"/>
        <v>0</v>
      </c>
      <c r="L28" s="9">
        <f t="shared" si="6"/>
        <v>26006.889113250498</v>
      </c>
      <c r="M28" s="9">
        <f t="shared" si="6"/>
        <v>23691.932565025571</v>
      </c>
      <c r="N28" s="9">
        <f t="shared" si="6"/>
        <v>62275.741423339372</v>
      </c>
      <c r="O28" s="9">
        <f t="shared" si="6"/>
        <v>102212.97259676711</v>
      </c>
      <c r="P28" s="9">
        <f t="shared" si="6"/>
        <v>116755.76135458826</v>
      </c>
      <c r="Q28" s="9">
        <f t="shared" si="6"/>
        <v>126933.61662413905</v>
      </c>
      <c r="R28" s="9">
        <f t="shared" si="6"/>
        <v>272970.84312841622</v>
      </c>
      <c r="S28" s="9">
        <f t="shared" si="6"/>
        <v>429417.40629666229</v>
      </c>
      <c r="T28" s="9">
        <f t="shared" si="6"/>
        <v>479257.6796563135</v>
      </c>
      <c r="U28" s="9">
        <f t="shared" si="6"/>
        <v>475791.66204572219</v>
      </c>
      <c r="V28" s="9">
        <f t="shared" si="6"/>
        <v>731088.01332972886</v>
      </c>
      <c r="W28" s="9">
        <f t="shared" si="6"/>
        <v>953603.5662724321</v>
      </c>
      <c r="X28" s="9">
        <f t="shared" si="6"/>
        <v>2153140.2390538841</v>
      </c>
      <c r="Y28" s="9">
        <f t="shared" si="6"/>
        <v>2420535.2182674911</v>
      </c>
      <c r="Z28" s="9">
        <f t="shared" si="6"/>
        <v>3392145.1604637951</v>
      </c>
      <c r="AA28" s="9">
        <f t="shared" si="6"/>
        <v>3264175.0497171371</v>
      </c>
      <c r="AB28" s="9">
        <f t="shared" si="6"/>
        <v>2866049.0068612434</v>
      </c>
      <c r="AC28" s="9">
        <f t="shared" si="6"/>
        <v>4297209.5712537235</v>
      </c>
      <c r="AD28" s="9">
        <f t="shared" si="6"/>
        <v>7995404.0024652146</v>
      </c>
      <c r="AE28" s="9">
        <f t="shared" si="6"/>
        <v>15031735.159980001</v>
      </c>
    </row>
    <row r="29" spans="1:31" ht="15.75" x14ac:dyDescent="0.25">
      <c r="A29" s="10" t="s">
        <v>23</v>
      </c>
      <c r="B29" s="12">
        <v>1411.489</v>
      </c>
      <c r="C29" s="12">
        <v>1134.4029999999998</v>
      </c>
      <c r="D29" s="12">
        <v>1130.80971</v>
      </c>
      <c r="E29" s="12">
        <v>1838.2515769777488</v>
      </c>
      <c r="F29" s="12">
        <v>2405.9944318666362</v>
      </c>
      <c r="G29" s="12">
        <v>1486.1645966002598</v>
      </c>
      <c r="H29" s="12">
        <v>3099.3368571709934</v>
      </c>
      <c r="I29" s="12">
        <v>3454.5069999999996</v>
      </c>
      <c r="J29" s="12">
        <v>0</v>
      </c>
      <c r="K29" s="12">
        <v>0</v>
      </c>
      <c r="L29" s="12">
        <v>62.941229524090296</v>
      </c>
      <c r="M29" s="12">
        <v>470.8141980616042</v>
      </c>
      <c r="N29" s="12">
        <v>1509.1500342427853</v>
      </c>
      <c r="O29" s="12">
        <v>1406.1553724919884</v>
      </c>
      <c r="P29" s="12">
        <v>1377.9942905315893</v>
      </c>
      <c r="Q29" s="12">
        <v>1345.8831923473181</v>
      </c>
      <c r="R29" s="12">
        <v>6222.7875173658294</v>
      </c>
      <c r="S29" s="12">
        <v>7559.6385140705279</v>
      </c>
      <c r="T29" s="12">
        <v>11012.135169612719</v>
      </c>
      <c r="U29" s="12">
        <v>11751.28119665864</v>
      </c>
      <c r="V29" s="12">
        <v>10001.182308092692</v>
      </c>
      <c r="W29" s="12">
        <v>18711.41540370381</v>
      </c>
      <c r="X29" s="12">
        <v>25024.032840010063</v>
      </c>
      <c r="Y29" s="12">
        <v>17080.927448009559</v>
      </c>
      <c r="Z29" s="12">
        <v>22420.349817733895</v>
      </c>
      <c r="AA29" s="12">
        <v>6957.4425785017584</v>
      </c>
      <c r="AB29" s="12">
        <v>66146.265705962738</v>
      </c>
      <c r="AC29" s="12">
        <v>12462.120656477347</v>
      </c>
      <c r="AD29" s="12">
        <v>17918.52448425331</v>
      </c>
      <c r="AE29" s="12">
        <v>8521.2026900000001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10813</v>
      </c>
      <c r="H30" s="12">
        <v>5261.0259999999998</v>
      </c>
      <c r="I30" s="12">
        <v>6076.1270000000004</v>
      </c>
      <c r="J30" s="12">
        <v>9747.2766800000009</v>
      </c>
      <c r="K30" s="12">
        <v>0</v>
      </c>
      <c r="L30" s="12">
        <v>19880.701274963903</v>
      </c>
      <c r="M30" s="12">
        <v>17164.715014973699</v>
      </c>
      <c r="N30" s="12">
        <v>53460.466210943661</v>
      </c>
      <c r="O30" s="12">
        <v>92949.001394821767</v>
      </c>
      <c r="P30" s="12">
        <v>109454.92854804809</v>
      </c>
      <c r="Q30" s="12">
        <v>123502</v>
      </c>
      <c r="R30" s="12">
        <v>265129.35008830298</v>
      </c>
      <c r="S30" s="12">
        <v>417975.24768000003</v>
      </c>
      <c r="T30" s="12">
        <v>442584.50705000001</v>
      </c>
      <c r="U30" s="12">
        <v>427784.94034999999</v>
      </c>
      <c r="V30" s="12">
        <v>646088.23265000002</v>
      </c>
      <c r="W30" s="12">
        <v>808629.06089318136</v>
      </c>
      <c r="X30" s="12">
        <v>1955230.9961099999</v>
      </c>
      <c r="Y30" s="12">
        <v>2233556.695460001</v>
      </c>
      <c r="Z30" s="12">
        <v>3146717.9784500003</v>
      </c>
      <c r="AA30" s="12">
        <v>3183111.7521299999</v>
      </c>
      <c r="AB30" s="12">
        <v>2797392.3644900001</v>
      </c>
      <c r="AC30" s="12">
        <v>4276777.9805600001</v>
      </c>
      <c r="AD30" s="12">
        <v>7973596.6103500016</v>
      </c>
      <c r="AE30" s="12">
        <v>15012087.903080001</v>
      </c>
    </row>
    <row r="31" spans="1:31" ht="15.75" x14ac:dyDescent="0.25">
      <c r="A31" s="10" t="s">
        <v>25</v>
      </c>
      <c r="B31" s="12">
        <v>2353.8600000000006</v>
      </c>
      <c r="C31" s="12">
        <v>968.64099999999985</v>
      </c>
      <c r="D31" s="12">
        <v>251.70570999999998</v>
      </c>
      <c r="E31" s="12">
        <v>1036.4740000000002</v>
      </c>
      <c r="F31" s="12">
        <v>658.73689509809788</v>
      </c>
      <c r="G31" s="12">
        <v>3629.9451550816257</v>
      </c>
      <c r="H31" s="12">
        <v>7572.3963485190652</v>
      </c>
      <c r="I31" s="12">
        <v>3350.9496009740551</v>
      </c>
      <c r="J31" s="12">
        <v>0</v>
      </c>
      <c r="K31" s="12">
        <v>0</v>
      </c>
      <c r="L31" s="12">
        <v>3851.0014456819972</v>
      </c>
      <c r="M31" s="12">
        <v>4382.2358504811682</v>
      </c>
      <c r="N31" s="12">
        <v>4008.6748500575145</v>
      </c>
      <c r="O31" s="12">
        <v>3721.928931965916</v>
      </c>
      <c r="P31" s="12">
        <v>4312.4856711827315</v>
      </c>
      <c r="Q31" s="12">
        <v>778.50838100980468</v>
      </c>
      <c r="R31" s="12">
        <v>1618.7055227474395</v>
      </c>
      <c r="S31" s="12">
        <v>1252.3291967492501</v>
      </c>
      <c r="T31" s="12">
        <v>21976.059746749252</v>
      </c>
      <c r="U31" s="12">
        <v>32457.808399784466</v>
      </c>
      <c r="V31" s="12">
        <v>74760.745378217718</v>
      </c>
      <c r="W31" s="12">
        <v>111826.95247364182</v>
      </c>
      <c r="X31" s="12">
        <v>158449.07260196883</v>
      </c>
      <c r="Y31" s="12">
        <v>169897.59535948071</v>
      </c>
      <c r="Z31" s="12">
        <v>223006.83219606103</v>
      </c>
      <c r="AA31" s="12">
        <v>1741.4800311855533</v>
      </c>
      <c r="AB31" s="12">
        <v>2510.3766652807012</v>
      </c>
      <c r="AC31" s="12">
        <v>7969.4700372465659</v>
      </c>
      <c r="AD31" s="12">
        <v>3888.8676309594312</v>
      </c>
      <c r="AE31" s="12">
        <v>11126.054209999998</v>
      </c>
    </row>
    <row r="32" spans="1:31" ht="16.5" thickBot="1" x14ac:dyDescent="0.3">
      <c r="A32" s="10" t="s">
        <v>37</v>
      </c>
      <c r="B32" s="15">
        <v>4182.7049999999999</v>
      </c>
      <c r="C32" s="15">
        <v>6489.0020000000004</v>
      </c>
      <c r="D32" s="15">
        <v>1425.006386</v>
      </c>
      <c r="E32" s="15">
        <v>3379.0430000000001</v>
      </c>
      <c r="F32" s="15">
        <v>3203.9320946805874</v>
      </c>
      <c r="G32" s="15">
        <v>2166.1109999999999</v>
      </c>
      <c r="H32" s="15">
        <v>1246.5531385641279</v>
      </c>
      <c r="I32" s="15">
        <v>2733.8130000000001</v>
      </c>
      <c r="J32" s="15">
        <v>0</v>
      </c>
      <c r="K32" s="15">
        <v>0</v>
      </c>
      <c r="L32" s="15">
        <v>2212.2451630805044</v>
      </c>
      <c r="M32" s="15">
        <v>1674.1675015090971</v>
      </c>
      <c r="N32" s="15">
        <v>3297.4503280954177</v>
      </c>
      <c r="O32" s="15">
        <v>4135.8868974874376</v>
      </c>
      <c r="P32" s="15">
        <v>1610.3528448258526</v>
      </c>
      <c r="Q32" s="15">
        <v>1307.2250507819281</v>
      </c>
      <c r="R32" s="15">
        <v>0</v>
      </c>
      <c r="S32" s="15">
        <v>2630.1909058424453</v>
      </c>
      <c r="T32" s="15">
        <v>3684.97768995157</v>
      </c>
      <c r="U32" s="15">
        <v>3797.6320992791616</v>
      </c>
      <c r="V32" s="15">
        <v>237.85299341837728</v>
      </c>
      <c r="W32" s="15">
        <v>14436.137501905117</v>
      </c>
      <c r="X32" s="15">
        <v>14436.137501905117</v>
      </c>
      <c r="Y32" s="15">
        <v>0</v>
      </c>
      <c r="Z32" s="15">
        <v>0</v>
      </c>
      <c r="AA32" s="15">
        <v>72364.374977449668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128275.80699999999</v>
      </c>
      <c r="C33" s="9">
        <f t="shared" ref="C33:AE33" si="7">+C34+C35+C36</f>
        <v>153970.69248761857</v>
      </c>
      <c r="D33" s="9">
        <f t="shared" si="7"/>
        <v>149284.50414150997</v>
      </c>
      <c r="E33" s="9">
        <f t="shared" si="7"/>
        <v>110992.46041284391</v>
      </c>
      <c r="F33" s="9">
        <f t="shared" si="7"/>
        <v>148665.03728116202</v>
      </c>
      <c r="G33" s="9">
        <f t="shared" si="7"/>
        <v>159907.93474072649</v>
      </c>
      <c r="H33" s="9">
        <f t="shared" si="7"/>
        <v>161605.90609471736</v>
      </c>
      <c r="I33" s="9">
        <f t="shared" si="7"/>
        <v>117783.24163140378</v>
      </c>
      <c r="J33" s="9">
        <f t="shared" si="7"/>
        <v>92943.930847045704</v>
      </c>
      <c r="K33" s="9">
        <f t="shared" si="7"/>
        <v>0</v>
      </c>
      <c r="L33" s="9">
        <f t="shared" si="7"/>
        <v>116687.87874298495</v>
      </c>
      <c r="M33" s="9">
        <f t="shared" si="7"/>
        <v>166173.53951641015</v>
      </c>
      <c r="N33" s="9">
        <f t="shared" si="7"/>
        <v>305414.95003840193</v>
      </c>
      <c r="O33" s="9">
        <f t="shared" si="7"/>
        <v>329334.56890850683</v>
      </c>
      <c r="P33" s="9">
        <f t="shared" si="7"/>
        <v>383462.30303304404</v>
      </c>
      <c r="Q33" s="9">
        <f t="shared" si="7"/>
        <v>269307.75335302483</v>
      </c>
      <c r="R33" s="9">
        <f t="shared" si="7"/>
        <v>336251.29585701035</v>
      </c>
      <c r="S33" s="9">
        <f t="shared" si="7"/>
        <v>472681.74412530789</v>
      </c>
      <c r="T33" s="9">
        <f t="shared" si="7"/>
        <v>625372.22021523688</v>
      </c>
      <c r="U33" s="9">
        <f t="shared" si="7"/>
        <v>715285.69718052307</v>
      </c>
      <c r="V33" s="9">
        <f t="shared" si="7"/>
        <v>1130148.7078496288</v>
      </c>
      <c r="W33" s="9">
        <f t="shared" si="7"/>
        <v>1485781.4282817764</v>
      </c>
      <c r="X33" s="9">
        <f t="shared" si="7"/>
        <v>2150482.9492636528</v>
      </c>
      <c r="Y33" s="9">
        <f t="shared" si="7"/>
        <v>3207578.2092588958</v>
      </c>
      <c r="Z33" s="9">
        <f t="shared" si="7"/>
        <v>4466720.6061577592</v>
      </c>
      <c r="AA33" s="9">
        <f t="shared" si="7"/>
        <v>4320370.8236891329</v>
      </c>
      <c r="AB33" s="9">
        <f t="shared" si="7"/>
        <v>5756271.530034407</v>
      </c>
      <c r="AC33" s="9">
        <f t="shared" si="7"/>
        <v>8472905.2978808992</v>
      </c>
      <c r="AD33" s="9">
        <f t="shared" si="7"/>
        <v>21861780.840527233</v>
      </c>
      <c r="AE33" s="9">
        <f t="shared" si="7"/>
        <v>12574776.319022076</v>
      </c>
    </row>
    <row r="34" spans="1:31" ht="15.75" x14ac:dyDescent="0.25">
      <c r="A34" s="16" t="s">
        <v>26</v>
      </c>
      <c r="B34" s="12">
        <v>126337.52299999999</v>
      </c>
      <c r="C34" s="12">
        <v>146425.27150771857</v>
      </c>
      <c r="D34" s="12">
        <v>143321.52487530996</v>
      </c>
      <c r="E34" s="12">
        <v>110444.26874809222</v>
      </c>
      <c r="F34" s="12">
        <v>144446.18986713656</v>
      </c>
      <c r="G34" s="12">
        <v>156398.97846403168</v>
      </c>
      <c r="H34" s="12">
        <v>154630.41047828246</v>
      </c>
      <c r="I34" s="12">
        <v>113187.50347195627</v>
      </c>
      <c r="J34" s="12">
        <v>92943.930847045704</v>
      </c>
      <c r="K34" s="12">
        <v>0</v>
      </c>
      <c r="L34" s="12">
        <v>82737.465443552952</v>
      </c>
      <c r="M34" s="12">
        <v>154854.62238813619</v>
      </c>
      <c r="N34" s="12">
        <v>286102.14685907454</v>
      </c>
      <c r="O34" s="12">
        <v>306691.42042134714</v>
      </c>
      <c r="P34" s="12">
        <v>372781.85515685764</v>
      </c>
      <c r="Q34" s="12">
        <v>243855.44434609523</v>
      </c>
      <c r="R34" s="12">
        <v>272748.728585231</v>
      </c>
      <c r="S34" s="12">
        <v>423637.52845856402</v>
      </c>
      <c r="T34" s="12">
        <v>567087.69039184309</v>
      </c>
      <c r="U34" s="12">
        <v>602079.91180995456</v>
      </c>
      <c r="V34" s="12">
        <v>1067391.0577804358</v>
      </c>
      <c r="W34" s="12">
        <v>1301950.502504752</v>
      </c>
      <c r="X34" s="12">
        <v>1882540.7958993188</v>
      </c>
      <c r="Y34" s="12">
        <v>2782501.5543471007</v>
      </c>
      <c r="Z34" s="12">
        <v>3920091.9698731205</v>
      </c>
      <c r="AA34" s="12">
        <v>3617690.6650112923</v>
      </c>
      <c r="AB34" s="12">
        <v>4493817.5298116952</v>
      </c>
      <c r="AC34" s="12">
        <v>6614644.5937069915</v>
      </c>
      <c r="AD34" s="12">
        <v>18346509.770085953</v>
      </c>
      <c r="AE34" s="12">
        <v>11748592.85047642</v>
      </c>
    </row>
    <row r="35" spans="1:31" ht="15.75" x14ac:dyDescent="0.25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535.56228573797944</v>
      </c>
      <c r="I35" s="12">
        <v>394.65600000000001</v>
      </c>
      <c r="J35" s="12">
        <v>0</v>
      </c>
      <c r="K35" s="12">
        <v>0</v>
      </c>
      <c r="L35" s="12">
        <v>2703.2752624386708</v>
      </c>
      <c r="M35" s="12">
        <v>2660.3256502645254</v>
      </c>
      <c r="N35" s="12">
        <v>3283.8062341261175</v>
      </c>
      <c r="O35" s="12">
        <v>912.2904359082379</v>
      </c>
      <c r="P35" s="12">
        <v>821.06901193926376</v>
      </c>
      <c r="Q35" s="12">
        <v>1609.8012769090594</v>
      </c>
      <c r="R35" s="12">
        <v>27759.909770510239</v>
      </c>
      <c r="S35" s="12">
        <v>22796.100763393722</v>
      </c>
      <c r="T35" s="12">
        <v>53694.915033393721</v>
      </c>
      <c r="U35" s="12">
        <v>50930.761252053911</v>
      </c>
      <c r="V35" s="12">
        <v>51129.731069192923</v>
      </c>
      <c r="W35" s="12">
        <v>123874.70577702437</v>
      </c>
      <c r="X35" s="12">
        <v>222335.7277017486</v>
      </c>
      <c r="Y35" s="12">
        <v>413704.131911795</v>
      </c>
      <c r="Z35" s="12">
        <v>532004.10523412609</v>
      </c>
      <c r="AA35" s="12">
        <v>697959.33593360952</v>
      </c>
      <c r="AB35" s="12">
        <v>856768.06372711295</v>
      </c>
      <c r="AC35" s="12">
        <v>1261114.009012918</v>
      </c>
      <c r="AD35" s="12">
        <v>2351212.6262429049</v>
      </c>
      <c r="AE35" s="12">
        <v>826183.46854565619</v>
      </c>
    </row>
    <row r="36" spans="1:31" ht="16.5" thickBot="1" x14ac:dyDescent="0.3">
      <c r="A36" s="10" t="s">
        <v>28</v>
      </c>
      <c r="B36" s="12">
        <v>1938.2839999999999</v>
      </c>
      <c r="C36" s="12">
        <v>7545.4209799</v>
      </c>
      <c r="D36" s="12">
        <v>5962.9792662</v>
      </c>
      <c r="E36" s="12">
        <v>548.19166475169095</v>
      </c>
      <c r="F36" s="12">
        <v>4218.8474140254439</v>
      </c>
      <c r="G36" s="12">
        <v>3508.9562766948211</v>
      </c>
      <c r="H36" s="12">
        <v>6439.9333306969074</v>
      </c>
      <c r="I36" s="12">
        <v>4201.0821594475156</v>
      </c>
      <c r="J36" s="12">
        <v>0</v>
      </c>
      <c r="K36" s="12">
        <v>0</v>
      </c>
      <c r="L36" s="12">
        <v>31247.138036993318</v>
      </c>
      <c r="M36" s="12">
        <v>8658.5914780094226</v>
      </c>
      <c r="N36" s="12">
        <v>16028.996945201312</v>
      </c>
      <c r="O36" s="12">
        <v>21730.858051251456</v>
      </c>
      <c r="P36" s="12">
        <v>9859.3788642471191</v>
      </c>
      <c r="Q36" s="12">
        <v>23842.507730020541</v>
      </c>
      <c r="R36" s="12">
        <v>35742.657501269125</v>
      </c>
      <c r="S36" s="12">
        <v>26248.114903350113</v>
      </c>
      <c r="T36" s="12">
        <v>4589.6147899999996</v>
      </c>
      <c r="U36" s="12">
        <v>62275.024118514615</v>
      </c>
      <c r="V36" s="12">
        <v>11627.919</v>
      </c>
      <c r="W36" s="12">
        <v>59956.22</v>
      </c>
      <c r="X36" s="12">
        <v>45606.425662585694</v>
      </c>
      <c r="Y36" s="12">
        <v>11372.522999999999</v>
      </c>
      <c r="Z36" s="12">
        <v>14624.531050512869</v>
      </c>
      <c r="AA36" s="12">
        <v>4720.8227442303305</v>
      </c>
      <c r="AB36" s="12">
        <v>405685.93649559963</v>
      </c>
      <c r="AC36" s="12">
        <v>597146.69516098977</v>
      </c>
      <c r="AD36" s="12">
        <v>1164058.4441983735</v>
      </c>
      <c r="AE36" s="12">
        <v>0</v>
      </c>
    </row>
    <row r="37" spans="1:31" ht="16.5" thickBot="1" x14ac:dyDescent="0.3">
      <c r="A37" s="8" t="s">
        <v>11</v>
      </c>
      <c r="B37" s="17">
        <f>+B10+B28</f>
        <v>652097.56120300968</v>
      </c>
      <c r="C37" s="17">
        <f t="shared" ref="C37:AE37" si="8">+C10+C28</f>
        <v>744921.15657258988</v>
      </c>
      <c r="D37" s="17">
        <f t="shared" si="8"/>
        <v>755550.78587068</v>
      </c>
      <c r="E37" s="17">
        <f t="shared" si="8"/>
        <v>700909.27619881416</v>
      </c>
      <c r="F37" s="17">
        <f t="shared" si="8"/>
        <v>810041.05637882149</v>
      </c>
      <c r="G37" s="17">
        <f t="shared" si="8"/>
        <v>787140.77975168184</v>
      </c>
      <c r="H37" s="17">
        <f t="shared" si="8"/>
        <v>786776.12694355706</v>
      </c>
      <c r="I37" s="17">
        <f t="shared" si="8"/>
        <v>816052.87310597405</v>
      </c>
      <c r="J37" s="17">
        <f t="shared" si="8"/>
        <v>721654.50843079214</v>
      </c>
      <c r="K37" s="17">
        <f t="shared" si="8"/>
        <v>639003.01684967754</v>
      </c>
      <c r="L37" s="17">
        <f t="shared" si="8"/>
        <v>1010494.6594641088</v>
      </c>
      <c r="M37" s="17">
        <f t="shared" si="8"/>
        <v>1226119.2292542083</v>
      </c>
      <c r="N37" s="17">
        <f t="shared" si="8"/>
        <v>1453011.5887797873</v>
      </c>
      <c r="O37" s="17">
        <f t="shared" si="8"/>
        <v>1660929.0335192205</v>
      </c>
      <c r="P37" s="17">
        <f t="shared" si="8"/>
        <v>2180884.0868385946</v>
      </c>
      <c r="Q37" s="17">
        <f t="shared" si="8"/>
        <v>2615845.0620683837</v>
      </c>
      <c r="R37" s="17">
        <f t="shared" si="8"/>
        <v>3156983.3925202871</v>
      </c>
      <c r="S37" s="17">
        <f t="shared" si="8"/>
        <v>4370975.3767666621</v>
      </c>
      <c r="T37" s="17">
        <f t="shared" si="8"/>
        <v>5737615.2542269016</v>
      </c>
      <c r="U37" s="17">
        <f t="shared" si="8"/>
        <v>7169641.9658195293</v>
      </c>
      <c r="V37" s="17">
        <f t="shared" si="8"/>
        <v>9721207.4918557331</v>
      </c>
      <c r="W37" s="17">
        <f t="shared" si="8"/>
        <v>13212787.844909348</v>
      </c>
      <c r="X37" s="17">
        <f t="shared" si="8"/>
        <v>18651467.57276538</v>
      </c>
      <c r="Y37" s="17">
        <f t="shared" si="8"/>
        <v>25528183.694124505</v>
      </c>
      <c r="Z37" s="17">
        <f t="shared" si="8"/>
        <v>33309061.722675666</v>
      </c>
      <c r="AA37" s="17">
        <f t="shared" si="8"/>
        <v>44108525.672635518</v>
      </c>
      <c r="AB37" s="17">
        <f t="shared" si="8"/>
        <v>60123067.997119129</v>
      </c>
      <c r="AC37" s="17">
        <f t="shared" si="8"/>
        <v>80845821.826988667</v>
      </c>
      <c r="AD37" s="17">
        <f t="shared" si="8"/>
        <v>129440445.96225294</v>
      </c>
      <c r="AE37" s="17">
        <f t="shared" si="8"/>
        <v>207375458.83312941</v>
      </c>
    </row>
    <row r="38" spans="1:31" ht="16.5" thickBot="1" x14ac:dyDescent="0.3">
      <c r="A38" s="8" t="s">
        <v>12</v>
      </c>
      <c r="B38" s="17">
        <f>+B20+B33</f>
        <v>683940.02236083604</v>
      </c>
      <c r="C38" s="17">
        <f t="shared" ref="C38:AE38" si="9">+C20+C33</f>
        <v>762334.64302032406</v>
      </c>
      <c r="D38" s="17">
        <f t="shared" si="9"/>
        <v>773204.10709554504</v>
      </c>
      <c r="E38" s="17">
        <f t="shared" si="9"/>
        <v>708843.30417893897</v>
      </c>
      <c r="F38" s="17">
        <f t="shared" si="9"/>
        <v>820743.94217990409</v>
      </c>
      <c r="G38" s="17">
        <f t="shared" si="9"/>
        <v>830733.57030715817</v>
      </c>
      <c r="H38" s="17">
        <f t="shared" si="9"/>
        <v>851443.30124760745</v>
      </c>
      <c r="I38" s="17">
        <f t="shared" si="9"/>
        <v>810331.6604316443</v>
      </c>
      <c r="J38" s="17">
        <f t="shared" si="9"/>
        <v>747643.27307971928</v>
      </c>
      <c r="K38" s="17">
        <f t="shared" si="9"/>
        <v>668629.47760924837</v>
      </c>
      <c r="L38" s="17">
        <f t="shared" si="9"/>
        <v>1021647.2392438869</v>
      </c>
      <c r="M38" s="17">
        <f t="shared" si="9"/>
        <v>1209802.0117152098</v>
      </c>
      <c r="N38" s="17">
        <f t="shared" si="9"/>
        <v>1494315.589104919</v>
      </c>
      <c r="O38" s="17">
        <f t="shared" si="9"/>
        <v>1857716.0836716287</v>
      </c>
      <c r="P38" s="17">
        <f t="shared" si="9"/>
        <v>2317804.8422407089</v>
      </c>
      <c r="Q38" s="17">
        <f t="shared" si="9"/>
        <v>2800523.4256437556</v>
      </c>
      <c r="R38" s="17">
        <f t="shared" si="9"/>
        <v>3219274.9035836128</v>
      </c>
      <c r="S38" s="17">
        <f t="shared" si="9"/>
        <v>4231135.6453977218</v>
      </c>
      <c r="T38" s="17">
        <f t="shared" si="9"/>
        <v>5875981.7170658913</v>
      </c>
      <c r="U38" s="17">
        <f t="shared" si="9"/>
        <v>7272925.3207420893</v>
      </c>
      <c r="V38" s="17">
        <f t="shared" si="9"/>
        <v>9961135.9767455962</v>
      </c>
      <c r="W38" s="17">
        <f t="shared" si="9"/>
        <v>13452821.318390951</v>
      </c>
      <c r="X38" s="17">
        <f t="shared" si="9"/>
        <v>18853189.8158818</v>
      </c>
      <c r="Y38" s="17">
        <f t="shared" si="9"/>
        <v>25212623.45696155</v>
      </c>
      <c r="Z38" s="17">
        <f t="shared" si="9"/>
        <v>34293942.557099879</v>
      </c>
      <c r="AA38" s="17">
        <f t="shared" si="9"/>
        <v>42413582.921449423</v>
      </c>
      <c r="AB38" s="17">
        <f t="shared" si="9"/>
        <v>62680087.092938438</v>
      </c>
      <c r="AC38" s="17">
        <f t="shared" si="9"/>
        <v>84009499.785730392</v>
      </c>
      <c r="AD38" s="17">
        <f t="shared" si="9"/>
        <v>136943920.95961729</v>
      </c>
      <c r="AE38" s="17">
        <f t="shared" si="9"/>
        <v>202887952.46358255</v>
      </c>
    </row>
    <row r="39" spans="1:31" ht="16.5" thickBot="1" x14ac:dyDescent="0.3">
      <c r="A39" s="18" t="s">
        <v>13</v>
      </c>
      <c r="B39" s="9">
        <f>+B37-B38</f>
        <v>-31842.461157826358</v>
      </c>
      <c r="C39" s="9">
        <f t="shared" ref="C39:AE39" si="10">+C37-C38</f>
        <v>-17413.486447734176</v>
      </c>
      <c r="D39" s="9">
        <f t="shared" si="10"/>
        <v>-17653.321224865038</v>
      </c>
      <c r="E39" s="9">
        <f t="shared" si="10"/>
        <v>-7934.0279801248107</v>
      </c>
      <c r="F39" s="9">
        <f t="shared" si="10"/>
        <v>-10702.885801082593</v>
      </c>
      <c r="G39" s="9">
        <f t="shared" si="10"/>
        <v>-43592.790555476327</v>
      </c>
      <c r="H39" s="9">
        <f t="shared" si="10"/>
        <v>-64667.174304050393</v>
      </c>
      <c r="I39" s="9">
        <f t="shared" si="10"/>
        <v>5721.2126743297558</v>
      </c>
      <c r="J39" s="9">
        <f t="shared" si="10"/>
        <v>-25988.764648927143</v>
      </c>
      <c r="K39" s="9">
        <f t="shared" si="10"/>
        <v>-29626.460759570822</v>
      </c>
      <c r="L39" s="9">
        <f t="shared" si="10"/>
        <v>-11152.579779778142</v>
      </c>
      <c r="M39" s="9">
        <f t="shared" si="10"/>
        <v>16317.217538998462</v>
      </c>
      <c r="N39" s="9">
        <f t="shared" si="10"/>
        <v>-41304.000325131696</v>
      </c>
      <c r="O39" s="9">
        <f t="shared" si="10"/>
        <v>-196787.05015240819</v>
      </c>
      <c r="P39" s="9">
        <f t="shared" si="10"/>
        <v>-136920.75540211424</v>
      </c>
      <c r="Q39" s="9">
        <f t="shared" si="10"/>
        <v>-184678.36357537191</v>
      </c>
      <c r="R39" s="9">
        <f t="shared" si="10"/>
        <v>-62291.511063325685</v>
      </c>
      <c r="S39" s="9">
        <f t="shared" si="10"/>
        <v>139839.73136894032</v>
      </c>
      <c r="T39" s="9">
        <f t="shared" si="10"/>
        <v>-138366.46283898968</v>
      </c>
      <c r="U39" s="9">
        <f t="shared" si="10"/>
        <v>-103283.35492256004</v>
      </c>
      <c r="V39" s="9">
        <f t="shared" si="10"/>
        <v>-239928.48488986306</v>
      </c>
      <c r="W39" s="9">
        <f t="shared" si="10"/>
        <v>-240033.47348160297</v>
      </c>
      <c r="X39" s="9">
        <f t="shared" si="10"/>
        <v>-201722.24311641976</v>
      </c>
      <c r="Y39" s="9">
        <f t="shared" si="10"/>
        <v>315560.23716295511</v>
      </c>
      <c r="Z39" s="9">
        <f t="shared" si="10"/>
        <v>-984880.83442421257</v>
      </c>
      <c r="AA39" s="9">
        <f t="shared" si="10"/>
        <v>1694942.7511860952</v>
      </c>
      <c r="AB39" s="9">
        <f t="shared" si="10"/>
        <v>-2557019.0958193094</v>
      </c>
      <c r="AC39" s="9">
        <f t="shared" si="10"/>
        <v>-3163677.9587417245</v>
      </c>
      <c r="AD39" s="9">
        <f t="shared" si="10"/>
        <v>-7503474.9973643422</v>
      </c>
      <c r="AE39" s="9">
        <f t="shared" si="10"/>
        <v>4487506.3695468605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-30404.626157826358</v>
      </c>
      <c r="C41" s="17">
        <f>+C39+C25</f>
        <v>-15736.637447734176</v>
      </c>
      <c r="D41" s="17">
        <f t="shared" ref="D41:AE41" si="11">+D39+D25</f>
        <v>-14386.906934865037</v>
      </c>
      <c r="E41" s="17">
        <f t="shared" si="11"/>
        <v>-4124.7920749012246</v>
      </c>
      <c r="F41" s="17">
        <f t="shared" si="11"/>
        <v>-6060.6827962368743</v>
      </c>
      <c r="G41" s="17">
        <f t="shared" si="11"/>
        <v>-39972.217368762787</v>
      </c>
      <c r="H41" s="17">
        <f t="shared" si="11"/>
        <v>-60780.966247354161</v>
      </c>
      <c r="I41" s="17">
        <f t="shared" si="11"/>
        <v>8957.5759236212598</v>
      </c>
      <c r="J41" s="17">
        <f t="shared" si="11"/>
        <v>-25988.764648927143</v>
      </c>
      <c r="K41" s="17">
        <f t="shared" si="11"/>
        <v>-29626.460759570822</v>
      </c>
      <c r="L41" s="17">
        <f t="shared" si="11"/>
        <v>-5224.4982357415474</v>
      </c>
      <c r="M41" s="17">
        <f t="shared" si="11"/>
        <v>24947.610690276197</v>
      </c>
      <c r="N41" s="17">
        <f t="shared" si="11"/>
        <v>-28561.78296929576</v>
      </c>
      <c r="O41" s="17">
        <f t="shared" si="11"/>
        <v>-180738.77934173614</v>
      </c>
      <c r="P41" s="17">
        <f t="shared" si="11"/>
        <v>-123688.6157076138</v>
      </c>
      <c r="Q41" s="17">
        <f t="shared" si="11"/>
        <v>-153930.67253070395</v>
      </c>
      <c r="R41" s="17">
        <f t="shared" si="11"/>
        <v>-18528.760598264387</v>
      </c>
      <c r="S41" s="17">
        <f t="shared" si="11"/>
        <v>195611.64176432751</v>
      </c>
      <c r="T41" s="17">
        <f t="shared" si="11"/>
        <v>-101022.46283898968</v>
      </c>
      <c r="U41" s="17">
        <f t="shared" si="11"/>
        <v>-63163.552075477404</v>
      </c>
      <c r="V41" s="17">
        <f t="shared" si="11"/>
        <v>-168679.72996746184</v>
      </c>
      <c r="W41" s="17">
        <f t="shared" si="11"/>
        <v>-122936.70291874139</v>
      </c>
      <c r="X41" s="17">
        <f t="shared" si="11"/>
        <v>58951.155419358227</v>
      </c>
      <c r="Y41" s="17">
        <f t="shared" si="11"/>
        <v>637643.57174222649</v>
      </c>
      <c r="Z41" s="17">
        <f t="shared" si="11"/>
        <v>-285654.92167083698</v>
      </c>
      <c r="AA41" s="17">
        <f t="shared" si="11"/>
        <v>2095527.8832062269</v>
      </c>
      <c r="AB41" s="17">
        <f t="shared" si="11"/>
        <v>-1832308.0496528987</v>
      </c>
      <c r="AC41" s="17">
        <f t="shared" si="11"/>
        <v>-2317851.1010675486</v>
      </c>
      <c r="AD41" s="17">
        <f t="shared" si="11"/>
        <v>-5816747.5474074101</v>
      </c>
      <c r="AE41" s="17">
        <f t="shared" si="11"/>
        <v>5630060.5874068607</v>
      </c>
    </row>
    <row r="42" spans="1:31" ht="16.5" thickBot="1" x14ac:dyDescent="0.3">
      <c r="A42" s="8" t="s">
        <v>15</v>
      </c>
      <c r="B42" s="9">
        <f>+B38-B25</f>
        <v>682502.18736083608</v>
      </c>
      <c r="C42" s="9">
        <f>+C38-C25</f>
        <v>760657.79402032401</v>
      </c>
      <c r="D42" s="9">
        <f t="shared" ref="D42:AE42" si="12">+D38-D25</f>
        <v>769937.69280554506</v>
      </c>
      <c r="E42" s="9">
        <f t="shared" si="12"/>
        <v>705034.06827371533</v>
      </c>
      <c r="F42" s="9">
        <f t="shared" si="12"/>
        <v>816101.73917505832</v>
      </c>
      <c r="G42" s="9">
        <f t="shared" si="12"/>
        <v>827112.99712044466</v>
      </c>
      <c r="H42" s="9">
        <f t="shared" si="12"/>
        <v>847557.09319091123</v>
      </c>
      <c r="I42" s="9">
        <f t="shared" si="12"/>
        <v>807095.29718235275</v>
      </c>
      <c r="J42" s="9">
        <f t="shared" si="12"/>
        <v>747643.27307971928</v>
      </c>
      <c r="K42" s="9">
        <f t="shared" si="12"/>
        <v>668629.47760924837</v>
      </c>
      <c r="L42" s="9">
        <f t="shared" si="12"/>
        <v>1015719.1576998503</v>
      </c>
      <c r="M42" s="9">
        <f t="shared" si="12"/>
        <v>1201171.6185639321</v>
      </c>
      <c r="N42" s="9">
        <f t="shared" si="12"/>
        <v>1481573.371749083</v>
      </c>
      <c r="O42" s="9">
        <f t="shared" si="12"/>
        <v>1841667.8128609566</v>
      </c>
      <c r="P42" s="9">
        <f t="shared" si="12"/>
        <v>2304572.7025462086</v>
      </c>
      <c r="Q42" s="9">
        <f t="shared" si="12"/>
        <v>2769775.7345990879</v>
      </c>
      <c r="R42" s="9">
        <f t="shared" si="12"/>
        <v>3175512.1531185512</v>
      </c>
      <c r="S42" s="9">
        <f t="shared" si="12"/>
        <v>4175363.7350023347</v>
      </c>
      <c r="T42" s="9">
        <f t="shared" si="12"/>
        <v>5838637.7170658913</v>
      </c>
      <c r="U42" s="9">
        <f t="shared" si="12"/>
        <v>7232805.5178950066</v>
      </c>
      <c r="V42" s="9">
        <f t="shared" si="12"/>
        <v>9889887.221823195</v>
      </c>
      <c r="W42" s="9">
        <f t="shared" si="12"/>
        <v>13335724.547828089</v>
      </c>
      <c r="X42" s="9">
        <f t="shared" si="12"/>
        <v>18592516.417346023</v>
      </c>
      <c r="Y42" s="9">
        <f t="shared" si="12"/>
        <v>24890540.122382279</v>
      </c>
      <c r="Z42" s="9">
        <f t="shared" si="12"/>
        <v>33594716.644346505</v>
      </c>
      <c r="AA42" s="9">
        <f t="shared" si="12"/>
        <v>42012997.789429292</v>
      </c>
      <c r="AB42" s="9">
        <f t="shared" si="12"/>
        <v>61955376.046772026</v>
      </c>
      <c r="AC42" s="9">
        <f t="shared" si="12"/>
        <v>83163672.92805621</v>
      </c>
      <c r="AD42" s="9">
        <f t="shared" si="12"/>
        <v>135257193.50966036</v>
      </c>
      <c r="AE42" s="9">
        <f t="shared" si="12"/>
        <v>201745398.24572253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2019-03-12T15:47:49Z</dcterms:created>
  <dcterms:modified xsi:type="dcterms:W3CDTF">2023-11-30T17:35:47Z</dcterms:modified>
</cp:coreProperties>
</file>