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2252" windowHeight="8016"/>
  </bookViews>
  <sheets>
    <sheet name="Z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2" l="1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Z21" i="2"/>
  <c r="Z20" i="2" s="1"/>
  <c r="Z38" i="2" s="1"/>
  <c r="Z42" i="2" s="1"/>
  <c r="T21" i="2"/>
  <c r="T20" i="2" s="1"/>
  <c r="T38" i="2" s="1"/>
  <c r="T42" i="2" s="1"/>
  <c r="B21" i="2"/>
  <c r="B20" i="2" s="1"/>
  <c r="B38" i="2" s="1"/>
  <c r="B42" i="2" s="1"/>
  <c r="AE21" i="2"/>
  <c r="AD21" i="2"/>
  <c r="AC21" i="2"/>
  <c r="AB21" i="2"/>
  <c r="AA21" i="2"/>
  <c r="Y21" i="2"/>
  <c r="X21" i="2"/>
  <c r="W21" i="2"/>
  <c r="V21" i="2"/>
  <c r="U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H14" i="2"/>
  <c r="H10" i="2" s="1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G14" i="2"/>
  <c r="F14" i="2"/>
  <c r="E14" i="2"/>
  <c r="D14" i="2"/>
  <c r="C14" i="2"/>
  <c r="B14" i="2"/>
  <c r="AE11" i="2"/>
  <c r="AD11" i="2"/>
  <c r="AC11" i="2"/>
  <c r="AB11" i="2"/>
  <c r="AA11" i="2"/>
  <c r="Z11" i="2"/>
  <c r="Z10" i="2" s="1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D10" i="2"/>
  <c r="AD37" i="2" s="1"/>
  <c r="AD39" i="2" s="1"/>
  <c r="AD41" i="2" s="1"/>
  <c r="AC10" i="2"/>
  <c r="AC37" i="2" s="1"/>
  <c r="AC39" i="2" s="1"/>
  <c r="AC41" i="2" s="1"/>
  <c r="AB10" i="2"/>
  <c r="AB37" i="2" s="1"/>
  <c r="AB39" i="2" s="1"/>
  <c r="AB41" i="2" s="1"/>
  <c r="AA10" i="2"/>
  <c r="AA37" i="2" s="1"/>
  <c r="AA39" i="2" s="1"/>
  <c r="AA41" i="2" s="1"/>
  <c r="Y10" i="2"/>
  <c r="Y37" i="2" s="1"/>
  <c r="X10" i="2"/>
  <c r="X37" i="2" s="1"/>
  <c r="W10" i="2"/>
  <c r="W37" i="2" s="1"/>
  <c r="W39" i="2" s="1"/>
  <c r="W41" i="2" s="1"/>
  <c r="V10" i="2"/>
  <c r="V37" i="2" s="1"/>
  <c r="V39" i="2" s="1"/>
  <c r="V41" i="2" s="1"/>
  <c r="U10" i="2"/>
  <c r="U37" i="2" s="1"/>
  <c r="U39" i="2" s="1"/>
  <c r="U41" i="2" s="1"/>
  <c r="T10" i="2"/>
  <c r="T37" i="2" s="1"/>
  <c r="T39" i="2" s="1"/>
  <c r="T41" i="2" s="1"/>
  <c r="S10" i="2"/>
  <c r="S37" i="2" s="1"/>
  <c r="R10" i="2"/>
  <c r="R37" i="2" s="1"/>
  <c r="Q10" i="2"/>
  <c r="Q37" i="2" s="1"/>
  <c r="P10" i="2"/>
  <c r="P37" i="2" s="1"/>
  <c r="P39" i="2" s="1"/>
  <c r="P41" i="2" s="1"/>
  <c r="O10" i="2"/>
  <c r="O37" i="2" s="1"/>
  <c r="O39" i="2" s="1"/>
  <c r="O41" i="2" s="1"/>
  <c r="N10" i="2"/>
  <c r="N37" i="2" s="1"/>
  <c r="N39" i="2" s="1"/>
  <c r="N41" i="2" s="1"/>
  <c r="M10" i="2"/>
  <c r="M37" i="2" s="1"/>
  <c r="L10" i="2"/>
  <c r="L37" i="2" s="1"/>
  <c r="K10" i="2"/>
  <c r="K37" i="2" s="1"/>
  <c r="J10" i="2"/>
  <c r="J37" i="2" s="1"/>
  <c r="J39" i="2" s="1"/>
  <c r="J41" i="2" s="1"/>
  <c r="I10" i="2"/>
  <c r="I37" i="2" s="1"/>
  <c r="I39" i="2" s="1"/>
  <c r="I41" i="2" s="1"/>
  <c r="G10" i="2"/>
  <c r="G37" i="2" s="1"/>
  <c r="G39" i="2" s="1"/>
  <c r="G41" i="2" s="1"/>
  <c r="F10" i="2"/>
  <c r="F37" i="2" s="1"/>
  <c r="E10" i="2"/>
  <c r="E37" i="2" s="1"/>
  <c r="D10" i="2"/>
  <c r="D37" i="2" s="1"/>
  <c r="D39" i="2" s="1"/>
  <c r="D41" i="2" s="1"/>
  <c r="C10" i="2"/>
  <c r="C37" i="2" s="1"/>
  <c r="C39" i="2" s="1"/>
  <c r="C41" i="2" s="1"/>
  <c r="B10" i="2"/>
  <c r="B37" i="2" s="1"/>
  <c r="B39" i="2" s="1"/>
  <c r="B41" i="2" s="1"/>
  <c r="K39" i="2" l="1"/>
  <c r="K41" i="2" s="1"/>
  <c r="Q39" i="2"/>
  <c r="Q41" i="2" s="1"/>
  <c r="E39" i="2"/>
  <c r="E41" i="2" s="1"/>
  <c r="L39" i="2"/>
  <c r="L41" i="2" s="1"/>
  <c r="R39" i="2"/>
  <c r="R41" i="2" s="1"/>
  <c r="X39" i="2"/>
  <c r="X41" i="2" s="1"/>
  <c r="AE39" i="2"/>
  <c r="AE41" i="2" s="1"/>
  <c r="H37" i="2"/>
  <c r="H39" i="2" s="1"/>
  <c r="H41" i="2" s="1"/>
  <c r="H27" i="2"/>
  <c r="F39" i="2"/>
  <c r="F41" i="2" s="1"/>
  <c r="M39" i="2"/>
  <c r="M41" i="2" s="1"/>
  <c r="S39" i="2"/>
  <c r="S41" i="2" s="1"/>
  <c r="Y39" i="2"/>
  <c r="Y41" i="2" s="1"/>
  <c r="Z37" i="2"/>
  <c r="Z39" i="2" s="1"/>
  <c r="Z41" i="2" s="1"/>
  <c r="Z27" i="2"/>
  <c r="B27" i="2"/>
  <c r="N27" i="2"/>
  <c r="T27" i="2"/>
  <c r="C27" i="2"/>
  <c r="I27" i="2"/>
  <c r="O27" i="2"/>
  <c r="U27" i="2"/>
  <c r="AA27" i="2"/>
  <c r="D27" i="2"/>
  <c r="J27" i="2"/>
  <c r="P27" i="2"/>
  <c r="V27" i="2"/>
  <c r="AB27" i="2"/>
  <c r="E27" i="2"/>
  <c r="K27" i="2"/>
  <c r="Q27" i="2"/>
  <c r="W27" i="2"/>
  <c r="AC27" i="2"/>
  <c r="F27" i="2"/>
  <c r="L27" i="2"/>
  <c r="R27" i="2"/>
  <c r="X27" i="2"/>
  <c r="AD27" i="2"/>
  <c r="G27" i="2"/>
  <c r="M27" i="2"/>
  <c r="S27" i="2"/>
  <c r="Y27" i="2"/>
  <c r="AE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<sst xmlns="http://schemas.openxmlformats.org/spreadsheetml/2006/main" count="43" uniqueCount="39">
  <si>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</si>
  <si>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</si>
  <si>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</si>
  <si>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</si>
  <si>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</si>
  <si>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</si>
  <si>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</si>
  <si>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</si>
  <si>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</si>
  <si>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</si>
  <si>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</si>
  <si>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</si>
  <si>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</si>
  <si>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</si>
  <si>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</si>
  <si>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</si>
  <si>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</si>
  <si>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</si>
  <si>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</si>
  <si>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</si>
  <si>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</si>
  <si>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</si>
  <si>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</si>
  <si>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</si>
  <si>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</si>
  <si>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</si>
  <si>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</si>
  <si>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</si>
  <si>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</si>
  <si>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</si>
  <si>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</si>
  <si>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</si>
  <si>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</si>
  <si>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</si>
  <si>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</si>
  <si>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</si>
  <si>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</si>
  <si>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</si>
  <si>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SANTA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</si>
</sst>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F15" sqref="F15"/>
    </sheetView>
  </sheetViews>
  <sheetFormatPr baseColWidth="10" defaultColWidth="8.58203125" defaultRowHeight="13.2" x14ac:dyDescent="0.25"/>
  <cols>
    <col min="1" max="1" width="40.5" style="2" bestFit="1" customWidth="1"/>
    <col min="2" max="26" width="8.58203125" style="2" customWidth="1"/>
    <col min="27" max="29" width="8.58203125" style="2"/>
    <col min="30" max="31" width="9.5" style="2" bestFit="1" customWidth="1"/>
    <col min="32" max="256" width="8.58203125" style="2"/>
    <col min="257" max="257" width="40.5" style="2" bestFit="1" customWidth="1"/>
    <col min="258" max="282" width="8.58203125" style="2" customWidth="1"/>
    <col min="283" max="285" width="8.58203125" style="2"/>
    <col min="286" max="287" width="9.5" style="2" bestFit="1" customWidth="1"/>
    <col min="288" max="512" width="8.58203125" style="2"/>
    <col min="513" max="513" width="40.5" style="2" bestFit="1" customWidth="1"/>
    <col min="514" max="538" width="8.58203125" style="2" customWidth="1"/>
    <col min="539" max="541" width="8.58203125" style="2"/>
    <col min="542" max="543" width="9.5" style="2" bestFit="1" customWidth="1"/>
    <col min="544" max="768" width="8.58203125" style="2"/>
    <col min="769" max="769" width="40.5" style="2" bestFit="1" customWidth="1"/>
    <col min="770" max="794" width="8.58203125" style="2" customWidth="1"/>
    <col min="795" max="797" width="8.58203125" style="2"/>
    <col min="798" max="799" width="9.5" style="2" bestFit="1" customWidth="1"/>
    <col min="800" max="1024" width="8.58203125" style="2"/>
    <col min="1025" max="1025" width="40.5" style="2" bestFit="1" customWidth="1"/>
    <col min="1026" max="1050" width="8.58203125" style="2" customWidth="1"/>
    <col min="1051" max="1053" width="8.58203125" style="2"/>
    <col min="1054" max="1055" width="9.5" style="2" bestFit="1" customWidth="1"/>
    <col min="1056" max="1280" width="8.58203125" style="2"/>
    <col min="1281" max="1281" width="40.5" style="2" bestFit="1" customWidth="1"/>
    <col min="1282" max="1306" width="8.58203125" style="2" customWidth="1"/>
    <col min="1307" max="1309" width="8.58203125" style="2"/>
    <col min="1310" max="1311" width="9.5" style="2" bestFit="1" customWidth="1"/>
    <col min="1312" max="1536" width="8.58203125" style="2"/>
    <col min="1537" max="1537" width="40.5" style="2" bestFit="1" customWidth="1"/>
    <col min="1538" max="1562" width="8.58203125" style="2" customWidth="1"/>
    <col min="1563" max="1565" width="8.58203125" style="2"/>
    <col min="1566" max="1567" width="9.5" style="2" bestFit="1" customWidth="1"/>
    <col min="1568" max="1792" width="8.58203125" style="2"/>
    <col min="1793" max="1793" width="40.5" style="2" bestFit="1" customWidth="1"/>
    <col min="1794" max="1818" width="8.58203125" style="2" customWidth="1"/>
    <col min="1819" max="1821" width="8.58203125" style="2"/>
    <col min="1822" max="1823" width="9.5" style="2" bestFit="1" customWidth="1"/>
    <col min="1824" max="2048" width="8.58203125" style="2"/>
    <col min="2049" max="2049" width="40.5" style="2" bestFit="1" customWidth="1"/>
    <col min="2050" max="2074" width="8.58203125" style="2" customWidth="1"/>
    <col min="2075" max="2077" width="8.58203125" style="2"/>
    <col min="2078" max="2079" width="9.5" style="2" bestFit="1" customWidth="1"/>
    <col min="2080" max="2304" width="8.58203125" style="2"/>
    <col min="2305" max="2305" width="40.5" style="2" bestFit="1" customWidth="1"/>
    <col min="2306" max="2330" width="8.58203125" style="2" customWidth="1"/>
    <col min="2331" max="2333" width="8.58203125" style="2"/>
    <col min="2334" max="2335" width="9.5" style="2" bestFit="1" customWidth="1"/>
    <col min="2336" max="2560" width="8.58203125" style="2"/>
    <col min="2561" max="2561" width="40.5" style="2" bestFit="1" customWidth="1"/>
    <col min="2562" max="2586" width="8.58203125" style="2" customWidth="1"/>
    <col min="2587" max="2589" width="8.58203125" style="2"/>
    <col min="2590" max="2591" width="9.5" style="2" bestFit="1" customWidth="1"/>
    <col min="2592" max="2816" width="8.58203125" style="2"/>
    <col min="2817" max="2817" width="40.5" style="2" bestFit="1" customWidth="1"/>
    <col min="2818" max="2842" width="8.58203125" style="2" customWidth="1"/>
    <col min="2843" max="2845" width="8.58203125" style="2"/>
    <col min="2846" max="2847" width="9.5" style="2" bestFit="1" customWidth="1"/>
    <col min="2848" max="3072" width="8.58203125" style="2"/>
    <col min="3073" max="3073" width="40.5" style="2" bestFit="1" customWidth="1"/>
    <col min="3074" max="3098" width="8.58203125" style="2" customWidth="1"/>
    <col min="3099" max="3101" width="8.58203125" style="2"/>
    <col min="3102" max="3103" width="9.5" style="2" bestFit="1" customWidth="1"/>
    <col min="3104" max="3328" width="8.58203125" style="2"/>
    <col min="3329" max="3329" width="40.5" style="2" bestFit="1" customWidth="1"/>
    <col min="3330" max="3354" width="8.58203125" style="2" customWidth="1"/>
    <col min="3355" max="3357" width="8.58203125" style="2"/>
    <col min="3358" max="3359" width="9.5" style="2" bestFit="1" customWidth="1"/>
    <col min="3360" max="3584" width="8.58203125" style="2"/>
    <col min="3585" max="3585" width="40.5" style="2" bestFit="1" customWidth="1"/>
    <col min="3586" max="3610" width="8.58203125" style="2" customWidth="1"/>
    <col min="3611" max="3613" width="8.58203125" style="2"/>
    <col min="3614" max="3615" width="9.5" style="2" bestFit="1" customWidth="1"/>
    <col min="3616" max="3840" width="8.58203125" style="2"/>
    <col min="3841" max="3841" width="40.5" style="2" bestFit="1" customWidth="1"/>
    <col min="3842" max="3866" width="8.58203125" style="2" customWidth="1"/>
    <col min="3867" max="3869" width="8.58203125" style="2"/>
    <col min="3870" max="3871" width="9.5" style="2" bestFit="1" customWidth="1"/>
    <col min="3872" max="4096" width="8.58203125" style="2"/>
    <col min="4097" max="4097" width="40.5" style="2" bestFit="1" customWidth="1"/>
    <col min="4098" max="4122" width="8.58203125" style="2" customWidth="1"/>
    <col min="4123" max="4125" width="8.58203125" style="2"/>
    <col min="4126" max="4127" width="9.5" style="2" bestFit="1" customWidth="1"/>
    <col min="4128" max="4352" width="8.58203125" style="2"/>
    <col min="4353" max="4353" width="40.5" style="2" bestFit="1" customWidth="1"/>
    <col min="4354" max="4378" width="8.58203125" style="2" customWidth="1"/>
    <col min="4379" max="4381" width="8.58203125" style="2"/>
    <col min="4382" max="4383" width="9.5" style="2" bestFit="1" customWidth="1"/>
    <col min="4384" max="4608" width="8.58203125" style="2"/>
    <col min="4609" max="4609" width="40.5" style="2" bestFit="1" customWidth="1"/>
    <col min="4610" max="4634" width="8.58203125" style="2" customWidth="1"/>
    <col min="4635" max="4637" width="8.58203125" style="2"/>
    <col min="4638" max="4639" width="9.5" style="2" bestFit="1" customWidth="1"/>
    <col min="4640" max="4864" width="8.58203125" style="2"/>
    <col min="4865" max="4865" width="40.5" style="2" bestFit="1" customWidth="1"/>
    <col min="4866" max="4890" width="8.58203125" style="2" customWidth="1"/>
    <col min="4891" max="4893" width="8.58203125" style="2"/>
    <col min="4894" max="4895" width="9.5" style="2" bestFit="1" customWidth="1"/>
    <col min="4896" max="5120" width="8.58203125" style="2"/>
    <col min="5121" max="5121" width="40.5" style="2" bestFit="1" customWidth="1"/>
    <col min="5122" max="5146" width="8.58203125" style="2" customWidth="1"/>
    <col min="5147" max="5149" width="8.58203125" style="2"/>
    <col min="5150" max="5151" width="9.5" style="2" bestFit="1" customWidth="1"/>
    <col min="5152" max="5376" width="8.58203125" style="2"/>
    <col min="5377" max="5377" width="40.5" style="2" bestFit="1" customWidth="1"/>
    <col min="5378" max="5402" width="8.58203125" style="2" customWidth="1"/>
    <col min="5403" max="5405" width="8.58203125" style="2"/>
    <col min="5406" max="5407" width="9.5" style="2" bestFit="1" customWidth="1"/>
    <col min="5408" max="5632" width="8.58203125" style="2"/>
    <col min="5633" max="5633" width="40.5" style="2" bestFit="1" customWidth="1"/>
    <col min="5634" max="5658" width="8.58203125" style="2" customWidth="1"/>
    <col min="5659" max="5661" width="8.58203125" style="2"/>
    <col min="5662" max="5663" width="9.5" style="2" bestFit="1" customWidth="1"/>
    <col min="5664" max="5888" width="8.58203125" style="2"/>
    <col min="5889" max="5889" width="40.5" style="2" bestFit="1" customWidth="1"/>
    <col min="5890" max="5914" width="8.58203125" style="2" customWidth="1"/>
    <col min="5915" max="5917" width="8.58203125" style="2"/>
    <col min="5918" max="5919" width="9.5" style="2" bestFit="1" customWidth="1"/>
    <col min="5920" max="6144" width="8.58203125" style="2"/>
    <col min="6145" max="6145" width="40.5" style="2" bestFit="1" customWidth="1"/>
    <col min="6146" max="6170" width="8.58203125" style="2" customWidth="1"/>
    <col min="6171" max="6173" width="8.58203125" style="2"/>
    <col min="6174" max="6175" width="9.5" style="2" bestFit="1" customWidth="1"/>
    <col min="6176" max="6400" width="8.58203125" style="2"/>
    <col min="6401" max="6401" width="40.5" style="2" bestFit="1" customWidth="1"/>
    <col min="6402" max="6426" width="8.58203125" style="2" customWidth="1"/>
    <col min="6427" max="6429" width="8.58203125" style="2"/>
    <col min="6430" max="6431" width="9.5" style="2" bestFit="1" customWidth="1"/>
    <col min="6432" max="6656" width="8.58203125" style="2"/>
    <col min="6657" max="6657" width="40.5" style="2" bestFit="1" customWidth="1"/>
    <col min="6658" max="6682" width="8.58203125" style="2" customWidth="1"/>
    <col min="6683" max="6685" width="8.58203125" style="2"/>
    <col min="6686" max="6687" width="9.5" style="2" bestFit="1" customWidth="1"/>
    <col min="6688" max="6912" width="8.58203125" style="2"/>
    <col min="6913" max="6913" width="40.5" style="2" bestFit="1" customWidth="1"/>
    <col min="6914" max="6938" width="8.58203125" style="2" customWidth="1"/>
    <col min="6939" max="6941" width="8.58203125" style="2"/>
    <col min="6942" max="6943" width="9.5" style="2" bestFit="1" customWidth="1"/>
    <col min="6944" max="7168" width="8.58203125" style="2"/>
    <col min="7169" max="7169" width="40.5" style="2" bestFit="1" customWidth="1"/>
    <col min="7170" max="7194" width="8.58203125" style="2" customWidth="1"/>
    <col min="7195" max="7197" width="8.58203125" style="2"/>
    <col min="7198" max="7199" width="9.5" style="2" bestFit="1" customWidth="1"/>
    <col min="7200" max="7424" width="8.58203125" style="2"/>
    <col min="7425" max="7425" width="40.5" style="2" bestFit="1" customWidth="1"/>
    <col min="7426" max="7450" width="8.58203125" style="2" customWidth="1"/>
    <col min="7451" max="7453" width="8.58203125" style="2"/>
    <col min="7454" max="7455" width="9.5" style="2" bestFit="1" customWidth="1"/>
    <col min="7456" max="7680" width="8.58203125" style="2"/>
    <col min="7681" max="7681" width="40.5" style="2" bestFit="1" customWidth="1"/>
    <col min="7682" max="7706" width="8.58203125" style="2" customWidth="1"/>
    <col min="7707" max="7709" width="8.58203125" style="2"/>
    <col min="7710" max="7711" width="9.5" style="2" bestFit="1" customWidth="1"/>
    <col min="7712" max="7936" width="8.58203125" style="2"/>
    <col min="7937" max="7937" width="40.5" style="2" bestFit="1" customWidth="1"/>
    <col min="7938" max="7962" width="8.58203125" style="2" customWidth="1"/>
    <col min="7963" max="7965" width="8.58203125" style="2"/>
    <col min="7966" max="7967" width="9.5" style="2" bestFit="1" customWidth="1"/>
    <col min="7968" max="8192" width="8.58203125" style="2"/>
    <col min="8193" max="8193" width="40.5" style="2" bestFit="1" customWidth="1"/>
    <col min="8194" max="8218" width="8.58203125" style="2" customWidth="1"/>
    <col min="8219" max="8221" width="8.58203125" style="2"/>
    <col min="8222" max="8223" width="9.5" style="2" bestFit="1" customWidth="1"/>
    <col min="8224" max="8448" width="8.58203125" style="2"/>
    <col min="8449" max="8449" width="40.5" style="2" bestFit="1" customWidth="1"/>
    <col min="8450" max="8474" width="8.58203125" style="2" customWidth="1"/>
    <col min="8475" max="8477" width="8.58203125" style="2"/>
    <col min="8478" max="8479" width="9.5" style="2" bestFit="1" customWidth="1"/>
    <col min="8480" max="8704" width="8.58203125" style="2"/>
    <col min="8705" max="8705" width="40.5" style="2" bestFit="1" customWidth="1"/>
    <col min="8706" max="8730" width="8.58203125" style="2" customWidth="1"/>
    <col min="8731" max="8733" width="8.58203125" style="2"/>
    <col min="8734" max="8735" width="9.5" style="2" bestFit="1" customWidth="1"/>
    <col min="8736" max="8960" width="8.58203125" style="2"/>
    <col min="8961" max="8961" width="40.5" style="2" bestFit="1" customWidth="1"/>
    <col min="8962" max="8986" width="8.58203125" style="2" customWidth="1"/>
    <col min="8987" max="8989" width="8.58203125" style="2"/>
    <col min="8990" max="8991" width="9.5" style="2" bestFit="1" customWidth="1"/>
    <col min="8992" max="9216" width="8.58203125" style="2"/>
    <col min="9217" max="9217" width="40.5" style="2" bestFit="1" customWidth="1"/>
    <col min="9218" max="9242" width="8.58203125" style="2" customWidth="1"/>
    <col min="9243" max="9245" width="8.58203125" style="2"/>
    <col min="9246" max="9247" width="9.5" style="2" bestFit="1" customWidth="1"/>
    <col min="9248" max="9472" width="8.58203125" style="2"/>
    <col min="9473" max="9473" width="40.5" style="2" bestFit="1" customWidth="1"/>
    <col min="9474" max="9498" width="8.58203125" style="2" customWidth="1"/>
    <col min="9499" max="9501" width="8.58203125" style="2"/>
    <col min="9502" max="9503" width="9.5" style="2" bestFit="1" customWidth="1"/>
    <col min="9504" max="9728" width="8.58203125" style="2"/>
    <col min="9729" max="9729" width="40.5" style="2" bestFit="1" customWidth="1"/>
    <col min="9730" max="9754" width="8.58203125" style="2" customWidth="1"/>
    <col min="9755" max="9757" width="8.58203125" style="2"/>
    <col min="9758" max="9759" width="9.5" style="2" bestFit="1" customWidth="1"/>
    <col min="9760" max="9984" width="8.58203125" style="2"/>
    <col min="9985" max="9985" width="40.5" style="2" bestFit="1" customWidth="1"/>
    <col min="9986" max="10010" width="8.58203125" style="2" customWidth="1"/>
    <col min="10011" max="10013" width="8.58203125" style="2"/>
    <col min="10014" max="10015" width="9.5" style="2" bestFit="1" customWidth="1"/>
    <col min="10016" max="10240" width="8.58203125" style="2"/>
    <col min="10241" max="10241" width="40.5" style="2" bestFit="1" customWidth="1"/>
    <col min="10242" max="10266" width="8.58203125" style="2" customWidth="1"/>
    <col min="10267" max="10269" width="8.58203125" style="2"/>
    <col min="10270" max="10271" width="9.5" style="2" bestFit="1" customWidth="1"/>
    <col min="10272" max="10496" width="8.58203125" style="2"/>
    <col min="10497" max="10497" width="40.5" style="2" bestFit="1" customWidth="1"/>
    <col min="10498" max="10522" width="8.58203125" style="2" customWidth="1"/>
    <col min="10523" max="10525" width="8.58203125" style="2"/>
    <col min="10526" max="10527" width="9.5" style="2" bestFit="1" customWidth="1"/>
    <col min="10528" max="10752" width="8.58203125" style="2"/>
    <col min="10753" max="10753" width="40.5" style="2" bestFit="1" customWidth="1"/>
    <col min="10754" max="10778" width="8.58203125" style="2" customWidth="1"/>
    <col min="10779" max="10781" width="8.58203125" style="2"/>
    <col min="10782" max="10783" width="9.5" style="2" bestFit="1" customWidth="1"/>
    <col min="10784" max="11008" width="8.58203125" style="2"/>
    <col min="11009" max="11009" width="40.5" style="2" bestFit="1" customWidth="1"/>
    <col min="11010" max="11034" width="8.58203125" style="2" customWidth="1"/>
    <col min="11035" max="11037" width="8.58203125" style="2"/>
    <col min="11038" max="11039" width="9.5" style="2" bestFit="1" customWidth="1"/>
    <col min="11040" max="11264" width="8.58203125" style="2"/>
    <col min="11265" max="11265" width="40.5" style="2" bestFit="1" customWidth="1"/>
    <col min="11266" max="11290" width="8.58203125" style="2" customWidth="1"/>
    <col min="11291" max="11293" width="8.58203125" style="2"/>
    <col min="11294" max="11295" width="9.5" style="2" bestFit="1" customWidth="1"/>
    <col min="11296" max="11520" width="8.58203125" style="2"/>
    <col min="11521" max="11521" width="40.5" style="2" bestFit="1" customWidth="1"/>
    <col min="11522" max="11546" width="8.58203125" style="2" customWidth="1"/>
    <col min="11547" max="11549" width="8.58203125" style="2"/>
    <col min="11550" max="11551" width="9.5" style="2" bestFit="1" customWidth="1"/>
    <col min="11552" max="11776" width="8.58203125" style="2"/>
    <col min="11777" max="11777" width="40.5" style="2" bestFit="1" customWidth="1"/>
    <col min="11778" max="11802" width="8.58203125" style="2" customWidth="1"/>
    <col min="11803" max="11805" width="8.58203125" style="2"/>
    <col min="11806" max="11807" width="9.5" style="2" bestFit="1" customWidth="1"/>
    <col min="11808" max="12032" width="8.58203125" style="2"/>
    <col min="12033" max="12033" width="40.5" style="2" bestFit="1" customWidth="1"/>
    <col min="12034" max="12058" width="8.58203125" style="2" customWidth="1"/>
    <col min="12059" max="12061" width="8.58203125" style="2"/>
    <col min="12062" max="12063" width="9.5" style="2" bestFit="1" customWidth="1"/>
    <col min="12064" max="12288" width="8.58203125" style="2"/>
    <col min="12289" max="12289" width="40.5" style="2" bestFit="1" customWidth="1"/>
    <col min="12290" max="12314" width="8.58203125" style="2" customWidth="1"/>
    <col min="12315" max="12317" width="8.58203125" style="2"/>
    <col min="12318" max="12319" width="9.5" style="2" bestFit="1" customWidth="1"/>
    <col min="12320" max="12544" width="8.58203125" style="2"/>
    <col min="12545" max="12545" width="40.5" style="2" bestFit="1" customWidth="1"/>
    <col min="12546" max="12570" width="8.58203125" style="2" customWidth="1"/>
    <col min="12571" max="12573" width="8.58203125" style="2"/>
    <col min="12574" max="12575" width="9.5" style="2" bestFit="1" customWidth="1"/>
    <col min="12576" max="12800" width="8.58203125" style="2"/>
    <col min="12801" max="12801" width="40.5" style="2" bestFit="1" customWidth="1"/>
    <col min="12802" max="12826" width="8.58203125" style="2" customWidth="1"/>
    <col min="12827" max="12829" width="8.58203125" style="2"/>
    <col min="12830" max="12831" width="9.5" style="2" bestFit="1" customWidth="1"/>
    <col min="12832" max="13056" width="8.58203125" style="2"/>
    <col min="13057" max="13057" width="40.5" style="2" bestFit="1" customWidth="1"/>
    <col min="13058" max="13082" width="8.58203125" style="2" customWidth="1"/>
    <col min="13083" max="13085" width="8.58203125" style="2"/>
    <col min="13086" max="13087" width="9.5" style="2" bestFit="1" customWidth="1"/>
    <col min="13088" max="13312" width="8.58203125" style="2"/>
    <col min="13313" max="13313" width="40.5" style="2" bestFit="1" customWidth="1"/>
    <col min="13314" max="13338" width="8.58203125" style="2" customWidth="1"/>
    <col min="13339" max="13341" width="8.58203125" style="2"/>
    <col min="13342" max="13343" width="9.5" style="2" bestFit="1" customWidth="1"/>
    <col min="13344" max="13568" width="8.58203125" style="2"/>
    <col min="13569" max="13569" width="40.5" style="2" bestFit="1" customWidth="1"/>
    <col min="13570" max="13594" width="8.58203125" style="2" customWidth="1"/>
    <col min="13595" max="13597" width="8.58203125" style="2"/>
    <col min="13598" max="13599" width="9.5" style="2" bestFit="1" customWidth="1"/>
    <col min="13600" max="13824" width="8.58203125" style="2"/>
    <col min="13825" max="13825" width="40.5" style="2" bestFit="1" customWidth="1"/>
    <col min="13826" max="13850" width="8.58203125" style="2" customWidth="1"/>
    <col min="13851" max="13853" width="8.58203125" style="2"/>
    <col min="13854" max="13855" width="9.5" style="2" bestFit="1" customWidth="1"/>
    <col min="13856" max="14080" width="8.58203125" style="2"/>
    <col min="14081" max="14081" width="40.5" style="2" bestFit="1" customWidth="1"/>
    <col min="14082" max="14106" width="8.58203125" style="2" customWidth="1"/>
    <col min="14107" max="14109" width="8.58203125" style="2"/>
    <col min="14110" max="14111" width="9.5" style="2" bestFit="1" customWidth="1"/>
    <col min="14112" max="14336" width="8.58203125" style="2"/>
    <col min="14337" max="14337" width="40.5" style="2" bestFit="1" customWidth="1"/>
    <col min="14338" max="14362" width="8.58203125" style="2" customWidth="1"/>
    <col min="14363" max="14365" width="8.58203125" style="2"/>
    <col min="14366" max="14367" width="9.5" style="2" bestFit="1" customWidth="1"/>
    <col min="14368" max="14592" width="8.58203125" style="2"/>
    <col min="14593" max="14593" width="40.5" style="2" bestFit="1" customWidth="1"/>
    <col min="14594" max="14618" width="8.58203125" style="2" customWidth="1"/>
    <col min="14619" max="14621" width="8.58203125" style="2"/>
    <col min="14622" max="14623" width="9.5" style="2" bestFit="1" customWidth="1"/>
    <col min="14624" max="14848" width="8.58203125" style="2"/>
    <col min="14849" max="14849" width="40.5" style="2" bestFit="1" customWidth="1"/>
    <col min="14850" max="14874" width="8.58203125" style="2" customWidth="1"/>
    <col min="14875" max="14877" width="8.58203125" style="2"/>
    <col min="14878" max="14879" width="9.5" style="2" bestFit="1" customWidth="1"/>
    <col min="14880" max="15104" width="8.58203125" style="2"/>
    <col min="15105" max="15105" width="40.5" style="2" bestFit="1" customWidth="1"/>
    <col min="15106" max="15130" width="8.58203125" style="2" customWidth="1"/>
    <col min="15131" max="15133" width="8.58203125" style="2"/>
    <col min="15134" max="15135" width="9.5" style="2" bestFit="1" customWidth="1"/>
    <col min="15136" max="15360" width="8.58203125" style="2"/>
    <col min="15361" max="15361" width="40.5" style="2" bestFit="1" customWidth="1"/>
    <col min="15362" max="15386" width="8.58203125" style="2" customWidth="1"/>
    <col min="15387" max="15389" width="8.58203125" style="2"/>
    <col min="15390" max="15391" width="9.5" style="2" bestFit="1" customWidth="1"/>
    <col min="15392" max="15616" width="8.58203125" style="2"/>
    <col min="15617" max="15617" width="40.5" style="2" bestFit="1" customWidth="1"/>
    <col min="15618" max="15642" width="8.58203125" style="2" customWidth="1"/>
    <col min="15643" max="15645" width="8.58203125" style="2"/>
    <col min="15646" max="15647" width="9.5" style="2" bestFit="1" customWidth="1"/>
    <col min="15648" max="15872" width="8.58203125" style="2"/>
    <col min="15873" max="15873" width="40.5" style="2" bestFit="1" customWidth="1"/>
    <col min="15874" max="15898" width="8.58203125" style="2" customWidth="1"/>
    <col min="15899" max="15901" width="8.58203125" style="2"/>
    <col min="15902" max="15903" width="9.5" style="2" bestFit="1" customWidth="1"/>
    <col min="15904" max="16128" width="8.58203125" style="2"/>
    <col min="16129" max="16129" width="40.5" style="2" bestFit="1" customWidth="1"/>
    <col min="16130" max="16154" width="8.58203125" style="2" customWidth="1"/>
    <col min="16155" max="16157" width="8.58203125" style="2"/>
    <col min="16158" max="16159" width="9.5" style="2" bestFit="1" customWidth="1"/>
    <col min="16160" max="16384" width="8.58203125" style="2"/>
  </cols>
  <sheetData>
    <row r="1" spans="1:31" ht="15.6" x14ac:dyDescent="0.3">
      <c r="A1" s="1" t="s">
        <v>29</v>
      </c>
    </row>
    <row r="2" spans="1:31" ht="15.6" x14ac:dyDescent="0.3">
      <c r="A2" s="1"/>
    </row>
    <row r="3" spans="1:31" ht="15.6" x14ac:dyDescent="0.3">
      <c r="A3" s="3" t="s">
        <v>30</v>
      </c>
    </row>
    <row r="4" spans="1:31" ht="15.6" x14ac:dyDescent="0.3">
      <c r="A4" s="3" t="s">
        <v>38</v>
      </c>
      <c r="D4" s="4"/>
    </row>
    <row r="5" spans="1:31" ht="15.6" x14ac:dyDescent="0.3">
      <c r="A5" s="3" t="s">
        <v>0</v>
      </c>
    </row>
    <row r="6" spans="1:31" ht="14.4" thickBot="1" x14ac:dyDescent="0.35">
      <c r="A6" s="5" t="s">
        <v>31</v>
      </c>
    </row>
    <row r="7" spans="1:31" ht="15.6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6" x14ac:dyDescent="0.3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2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2" thickBot="1" x14ac:dyDescent="0.35">
      <c r="A10" s="8" t="s">
        <v>2</v>
      </c>
      <c r="B10" s="9">
        <f>+B11+B14+B17+B18+B19</f>
        <v>70124.534043274733</v>
      </c>
      <c r="C10" s="9">
        <f t="shared" ref="C10:AE10" si="0">+C11+C14+C17+C18+C19</f>
        <v>82642.106146497797</v>
      </c>
      <c r="D10" s="9">
        <f t="shared" si="0"/>
        <v>95597.230228893037</v>
      </c>
      <c r="E10" s="9">
        <f t="shared" si="0"/>
        <v>91469.181636726542</v>
      </c>
      <c r="F10" s="9">
        <f t="shared" si="0"/>
        <v>93824.311151208967</v>
      </c>
      <c r="G10" s="9">
        <f t="shared" si="0"/>
        <v>97247.86527558988</v>
      </c>
      <c r="H10" s="9">
        <f t="shared" si="0"/>
        <v>101131.61103666904</v>
      </c>
      <c r="I10" s="9">
        <f t="shared" si="0"/>
        <v>101120.99112038022</v>
      </c>
      <c r="J10" s="9">
        <f t="shared" si="0"/>
        <v>97211.889402045927</v>
      </c>
      <c r="K10" s="9">
        <f t="shared" si="0"/>
        <v>97842.925056041975</v>
      </c>
      <c r="L10" s="9">
        <f t="shared" si="0"/>
        <v>166868.98832379663</v>
      </c>
      <c r="M10" s="9">
        <f t="shared" si="0"/>
        <v>227465.98136719418</v>
      </c>
      <c r="N10" s="9">
        <f t="shared" si="0"/>
        <v>322170.94914615375</v>
      </c>
      <c r="O10" s="9">
        <f t="shared" si="0"/>
        <v>463537.98278095236</v>
      </c>
      <c r="P10" s="9">
        <f t="shared" si="0"/>
        <v>660305.74138750182</v>
      </c>
      <c r="Q10" s="9">
        <f t="shared" si="0"/>
        <v>906679.68777835008</v>
      </c>
      <c r="R10" s="9">
        <f t="shared" si="0"/>
        <v>1105885.8592939565</v>
      </c>
      <c r="S10" s="9">
        <f t="shared" si="0"/>
        <v>1241612.7605787739</v>
      </c>
      <c r="T10" s="9">
        <f t="shared" si="0"/>
        <v>1416731.0408812384</v>
      </c>
      <c r="U10" s="9">
        <f t="shared" si="0"/>
        <v>1468177.0408760551</v>
      </c>
      <c r="V10" s="9">
        <f t="shared" si="0"/>
        <v>2052483.5695848234</v>
      </c>
      <c r="W10" s="9">
        <f t="shared" si="0"/>
        <v>2507410.8395885169</v>
      </c>
      <c r="X10" s="9">
        <f t="shared" si="0"/>
        <v>3899081.0563050769</v>
      </c>
      <c r="Y10" s="9">
        <f t="shared" si="0"/>
        <v>4617359.4267620668</v>
      </c>
      <c r="Z10" s="9">
        <f t="shared" si="0"/>
        <v>5325188.8370448127</v>
      </c>
      <c r="AA10" s="9">
        <f t="shared" si="0"/>
        <v>7336647.4765856061</v>
      </c>
      <c r="AB10" s="9">
        <f t="shared" si="0"/>
        <v>9910567.881981343</v>
      </c>
      <c r="AC10" s="9">
        <f t="shared" si="0"/>
        <v>10480574.806225913</v>
      </c>
      <c r="AD10" s="9">
        <f t="shared" si="0"/>
        <v>19517575.291800369</v>
      </c>
      <c r="AE10" s="9">
        <f t="shared" si="0"/>
        <v>37720256.287740007</v>
      </c>
    </row>
    <row r="11" spans="1:31" ht="15.6" x14ac:dyDescent="0.3">
      <c r="A11" s="10" t="s">
        <v>16</v>
      </c>
      <c r="B11" s="11">
        <f>+B12+B13</f>
        <v>39469.553182647353</v>
      </c>
      <c r="C11" s="11">
        <f t="shared" ref="C11:AE11" si="1">+C12+C13</f>
        <v>42804.39860884894</v>
      </c>
      <c r="D11" s="11">
        <f t="shared" si="1"/>
        <v>47761.341357579171</v>
      </c>
      <c r="E11" s="11">
        <f t="shared" si="1"/>
        <v>44176.547072521622</v>
      </c>
      <c r="F11" s="11">
        <f t="shared" si="1"/>
        <v>50169.467394676329</v>
      </c>
      <c r="G11" s="11">
        <f t="shared" si="1"/>
        <v>50746.147515852557</v>
      </c>
      <c r="H11" s="11">
        <f t="shared" si="1"/>
        <v>48171.424480771479</v>
      </c>
      <c r="I11" s="11">
        <f t="shared" si="1"/>
        <v>55329.119156464338</v>
      </c>
      <c r="J11" s="11">
        <f t="shared" si="1"/>
        <v>47441.208896666969</v>
      </c>
      <c r="K11" s="11">
        <f t="shared" si="1"/>
        <v>44764.154722479863</v>
      </c>
      <c r="L11" s="11">
        <f t="shared" si="1"/>
        <v>76921.660560572607</v>
      </c>
      <c r="M11" s="11">
        <f t="shared" si="1"/>
        <v>109299.55023812811</v>
      </c>
      <c r="N11" s="11">
        <f t="shared" si="1"/>
        <v>136516.74587585387</v>
      </c>
      <c r="O11" s="11">
        <f t="shared" si="1"/>
        <v>198889.16537481535</v>
      </c>
      <c r="P11" s="11">
        <f t="shared" si="1"/>
        <v>242244.62405058258</v>
      </c>
      <c r="Q11" s="11">
        <f t="shared" si="1"/>
        <v>295015.17727579852</v>
      </c>
      <c r="R11" s="11">
        <f t="shared" si="1"/>
        <v>312458.42093799612</v>
      </c>
      <c r="S11" s="11">
        <f t="shared" si="1"/>
        <v>388063.87446692504</v>
      </c>
      <c r="T11" s="11">
        <f t="shared" si="1"/>
        <v>529573.27769311587</v>
      </c>
      <c r="U11" s="11">
        <f t="shared" si="1"/>
        <v>715021.52653333137</v>
      </c>
      <c r="V11" s="11">
        <f t="shared" si="1"/>
        <v>1042171.9932273143</v>
      </c>
      <c r="W11" s="11">
        <f t="shared" si="1"/>
        <v>1516708.0568665133</v>
      </c>
      <c r="X11" s="11">
        <f t="shared" si="1"/>
        <v>1717398.5780146145</v>
      </c>
      <c r="Y11" s="11">
        <f t="shared" si="1"/>
        <v>2379351.3228266952</v>
      </c>
      <c r="Z11" s="11">
        <f t="shared" si="1"/>
        <v>3125405.524222082</v>
      </c>
      <c r="AA11" s="11">
        <f t="shared" si="1"/>
        <v>4622584.5525210965</v>
      </c>
      <c r="AB11" s="11">
        <f t="shared" si="1"/>
        <v>6508745.3393776501</v>
      </c>
      <c r="AC11" s="11">
        <f t="shared" si="1"/>
        <v>7682414.389138517</v>
      </c>
      <c r="AD11" s="11">
        <f t="shared" si="1"/>
        <v>13289959.751565987</v>
      </c>
      <c r="AE11" s="11">
        <f t="shared" si="1"/>
        <v>24383113.630578864</v>
      </c>
    </row>
    <row r="12" spans="1:31" ht="15.6" x14ac:dyDescent="0.3">
      <c r="A12" s="10" t="s">
        <v>33</v>
      </c>
      <c r="B12" s="12">
        <v>9208.7672219790566</v>
      </c>
      <c r="C12" s="12">
        <v>10146.363672755615</v>
      </c>
      <c r="D12" s="12">
        <v>11768.076637066677</v>
      </c>
      <c r="E12" s="12">
        <v>10010.547072521622</v>
      </c>
      <c r="F12" s="12">
        <v>12428.467394676329</v>
      </c>
      <c r="G12" s="12">
        <v>15478.147515852554</v>
      </c>
      <c r="H12" s="12">
        <v>12965.573647104335</v>
      </c>
      <c r="I12" s="12">
        <v>10889.976409370121</v>
      </c>
      <c r="J12" s="12">
        <v>10760.375236549637</v>
      </c>
      <c r="K12" s="12">
        <v>10153.179338452515</v>
      </c>
      <c r="L12" s="12">
        <v>12928.118859812977</v>
      </c>
      <c r="M12" s="12">
        <v>18369.826736773473</v>
      </c>
      <c r="N12" s="12">
        <v>22944.183786153877</v>
      </c>
      <c r="O12" s="12">
        <v>33427.03149095241</v>
      </c>
      <c r="P12" s="12">
        <v>40713.724457501856</v>
      </c>
      <c r="Q12" s="12">
        <v>49582.799558350162</v>
      </c>
      <c r="R12" s="12">
        <v>52514.461793956623</v>
      </c>
      <c r="S12" s="12">
        <v>65221.367528296163</v>
      </c>
      <c r="T12" s="12">
        <v>80773.698505791297</v>
      </c>
      <c r="U12" s="12">
        <v>100034.55336127193</v>
      </c>
      <c r="V12" s="12">
        <v>128647.66220237246</v>
      </c>
      <c r="W12" s="12">
        <v>165445.04307791614</v>
      </c>
      <c r="X12" s="12">
        <v>212767.66177060571</v>
      </c>
      <c r="Y12" s="12">
        <v>278835.7633308089</v>
      </c>
      <c r="Z12" s="12">
        <v>362199.02675244218</v>
      </c>
      <c r="AA12" s="12">
        <v>490741.20208087505</v>
      </c>
      <c r="AB12" s="12">
        <v>682388.48364646803</v>
      </c>
      <c r="AC12" s="12">
        <v>742644.19486947346</v>
      </c>
      <c r="AD12" s="12">
        <v>1317046.6579700832</v>
      </c>
      <c r="AE12" s="12">
        <v>2357806.4926554514</v>
      </c>
    </row>
    <row r="13" spans="1:31" ht="15.6" x14ac:dyDescent="0.3">
      <c r="A13" s="13" t="s">
        <v>34</v>
      </c>
      <c r="B13" s="12">
        <v>30260.785960668298</v>
      </c>
      <c r="C13" s="12">
        <v>32658.034936093325</v>
      </c>
      <c r="D13" s="12">
        <v>35993.264720512496</v>
      </c>
      <c r="E13" s="12">
        <v>34166</v>
      </c>
      <c r="F13" s="12">
        <v>37741</v>
      </c>
      <c r="G13" s="12">
        <v>35268</v>
      </c>
      <c r="H13" s="12">
        <v>35205.850833667144</v>
      </c>
      <c r="I13" s="12">
        <v>44439.142747094214</v>
      </c>
      <c r="J13" s="12">
        <v>36680.833660117336</v>
      </c>
      <c r="K13" s="12">
        <v>34610.975384027348</v>
      </c>
      <c r="L13" s="12">
        <v>63993.541700759626</v>
      </c>
      <c r="M13" s="12">
        <v>90929.723501354645</v>
      </c>
      <c r="N13" s="12">
        <v>113572.5620897</v>
      </c>
      <c r="O13" s="12">
        <v>165462.13388386293</v>
      </c>
      <c r="P13" s="12">
        <v>201530.89959308071</v>
      </c>
      <c r="Q13" s="12">
        <v>245432.37771744837</v>
      </c>
      <c r="R13" s="12">
        <v>259943.95914403952</v>
      </c>
      <c r="S13" s="12">
        <v>322842.50693862891</v>
      </c>
      <c r="T13" s="12">
        <v>448799.57918732456</v>
      </c>
      <c r="U13" s="12">
        <v>614986.9731720594</v>
      </c>
      <c r="V13" s="12">
        <v>913524.33102494187</v>
      </c>
      <c r="W13" s="12">
        <v>1351263.0137885972</v>
      </c>
      <c r="X13" s="12">
        <v>1504630.9162440088</v>
      </c>
      <c r="Y13" s="12">
        <v>2100515.5594958863</v>
      </c>
      <c r="Z13" s="12">
        <v>2763206.4974696399</v>
      </c>
      <c r="AA13" s="12">
        <v>4131843.3504402214</v>
      </c>
      <c r="AB13" s="12">
        <v>5826356.8557311818</v>
      </c>
      <c r="AC13" s="12">
        <v>6939770.1942690434</v>
      </c>
      <c r="AD13" s="12">
        <v>11972913.093595903</v>
      </c>
      <c r="AE13" s="12">
        <v>22025307.137923412</v>
      </c>
    </row>
    <row r="14" spans="1:31" ht="15.6" x14ac:dyDescent="0.3">
      <c r="A14" s="10" t="s">
        <v>17</v>
      </c>
      <c r="B14" s="11">
        <f>+B15+B16</f>
        <v>25980.379104176081</v>
      </c>
      <c r="C14" s="11">
        <f t="shared" ref="C14:AE14" si="2">+C15+C16</f>
        <v>26835.290481129327</v>
      </c>
      <c r="D14" s="11">
        <f t="shared" si="2"/>
        <v>31840.518735713238</v>
      </c>
      <c r="E14" s="11">
        <f t="shared" si="2"/>
        <v>33132.634564204927</v>
      </c>
      <c r="F14" s="11">
        <f t="shared" si="2"/>
        <v>28612</v>
      </c>
      <c r="G14" s="11">
        <f t="shared" si="2"/>
        <v>31326.632209313939</v>
      </c>
      <c r="H14" s="11">
        <f t="shared" si="2"/>
        <v>28170.912019526939</v>
      </c>
      <c r="I14" s="11">
        <f t="shared" si="2"/>
        <v>25546.713871625318</v>
      </c>
      <c r="J14" s="11">
        <f t="shared" si="2"/>
        <v>29983.055505378943</v>
      </c>
      <c r="K14" s="11">
        <f t="shared" si="2"/>
        <v>33291.145333562097</v>
      </c>
      <c r="L14" s="11">
        <f t="shared" si="2"/>
        <v>59948.323853224036</v>
      </c>
      <c r="M14" s="11">
        <f t="shared" si="2"/>
        <v>66511.870909066056</v>
      </c>
      <c r="N14" s="11">
        <f t="shared" si="2"/>
        <v>68621.504582399997</v>
      </c>
      <c r="O14" s="11">
        <f t="shared" si="2"/>
        <v>102569.43311613708</v>
      </c>
      <c r="P14" s="11">
        <f t="shared" si="2"/>
        <v>100020.31540691928</v>
      </c>
      <c r="Q14" s="11">
        <f t="shared" si="2"/>
        <v>113684.2365025516</v>
      </c>
      <c r="R14" s="11">
        <f t="shared" si="2"/>
        <v>158331.79385596042</v>
      </c>
      <c r="S14" s="11">
        <f t="shared" si="2"/>
        <v>180655.42206137115</v>
      </c>
      <c r="T14" s="11">
        <f t="shared" si="2"/>
        <v>202761.04067411643</v>
      </c>
      <c r="U14" s="11">
        <f t="shared" si="2"/>
        <v>259979.81752909831</v>
      </c>
      <c r="V14" s="11">
        <f t="shared" si="2"/>
        <v>352724.93572706619</v>
      </c>
      <c r="W14" s="11">
        <f t="shared" si="2"/>
        <v>480064.30536881584</v>
      </c>
      <c r="X14" s="11">
        <f t="shared" si="2"/>
        <v>582430.80539443356</v>
      </c>
      <c r="Y14" s="11">
        <f t="shared" si="2"/>
        <v>786055.5694015543</v>
      </c>
      <c r="Z14" s="11">
        <f t="shared" si="2"/>
        <v>914911.56045310455</v>
      </c>
      <c r="AA14" s="11">
        <f t="shared" si="2"/>
        <v>1460831.8652154221</v>
      </c>
      <c r="AB14" s="11">
        <f t="shared" si="2"/>
        <v>2087410.910767179</v>
      </c>
      <c r="AC14" s="11">
        <f t="shared" si="2"/>
        <v>2171377.6357964678</v>
      </c>
      <c r="AD14" s="11">
        <f t="shared" si="2"/>
        <v>3892348.985670059</v>
      </c>
      <c r="AE14" s="11">
        <f t="shared" si="2"/>
        <v>6855213.7862191051</v>
      </c>
    </row>
    <row r="15" spans="1:31" ht="15.6" x14ac:dyDescent="0.3">
      <c r="A15" s="14" t="s">
        <v>3</v>
      </c>
      <c r="B15" s="15">
        <v>9381.0918059619908</v>
      </c>
      <c r="C15" s="15">
        <v>10124.258647346762</v>
      </c>
      <c r="D15" s="15">
        <v>11158.207231573291</v>
      </c>
      <c r="E15" s="15">
        <v>12016.634564204924</v>
      </c>
      <c r="F15" s="15">
        <v>11700</v>
      </c>
      <c r="G15" s="15">
        <v>10955</v>
      </c>
      <c r="H15" s="15">
        <v>8478.2842463328561</v>
      </c>
      <c r="I15" s="15">
        <v>6561.5065049398345</v>
      </c>
      <c r="J15" s="15">
        <v>11583.421155826527</v>
      </c>
      <c r="K15" s="15">
        <v>10929.78170021916</v>
      </c>
      <c r="L15" s="15">
        <v>34601.938139240359</v>
      </c>
      <c r="M15" s="15">
        <v>37771.054388645367</v>
      </c>
      <c r="N15" s="15">
        <v>47516.504582400004</v>
      </c>
      <c r="O15" s="15">
        <v>63581.433116137086</v>
      </c>
      <c r="P15" s="15">
        <v>48668.31540691929</v>
      </c>
      <c r="Q15" s="15">
        <v>66426.236502551605</v>
      </c>
      <c r="R15" s="15">
        <v>70353.793855960437</v>
      </c>
      <c r="S15" s="15">
        <v>71256.422061371151</v>
      </c>
      <c r="T15" s="15">
        <v>67275.352812675381</v>
      </c>
      <c r="U15" s="15">
        <v>92186.952737940839</v>
      </c>
      <c r="V15" s="15">
        <v>136937.89950505813</v>
      </c>
      <c r="W15" s="15">
        <v>202555.21665140276</v>
      </c>
      <c r="X15" s="15">
        <v>225545.1663445624</v>
      </c>
      <c r="Y15" s="15">
        <v>318350.661812904</v>
      </c>
      <c r="Z15" s="15">
        <v>307377.36070638016</v>
      </c>
      <c r="AA15" s="15">
        <v>637687.56755631824</v>
      </c>
      <c r="AB15" s="15">
        <v>942807.22409881768</v>
      </c>
      <c r="AC15" s="15">
        <v>925704.0881009564</v>
      </c>
      <c r="AD15" s="15">
        <v>1683202.0021640982</v>
      </c>
      <c r="AE15" s="15">
        <v>2900349.2645865874</v>
      </c>
    </row>
    <row r="16" spans="1:31" ht="15.6" x14ac:dyDescent="0.3">
      <c r="A16" s="14" t="s">
        <v>4</v>
      </c>
      <c r="B16" s="15">
        <v>16599.287298214091</v>
      </c>
      <c r="C16" s="15">
        <v>16711.031833782563</v>
      </c>
      <c r="D16" s="15">
        <v>20682.311504139947</v>
      </c>
      <c r="E16" s="15">
        <v>21116</v>
      </c>
      <c r="F16" s="15">
        <v>16912</v>
      </c>
      <c r="G16" s="15">
        <v>20371.632209313939</v>
      </c>
      <c r="H16" s="15">
        <v>19692.627773194083</v>
      </c>
      <c r="I16" s="15">
        <v>18985.207366685485</v>
      </c>
      <c r="J16" s="15">
        <v>18399.634349552416</v>
      </c>
      <c r="K16" s="15">
        <v>22361.363633342939</v>
      </c>
      <c r="L16" s="15">
        <v>25346.385713983676</v>
      </c>
      <c r="M16" s="15">
        <v>28740.816520420689</v>
      </c>
      <c r="N16" s="15">
        <v>21105</v>
      </c>
      <c r="O16" s="15">
        <v>38988</v>
      </c>
      <c r="P16" s="15">
        <v>51352</v>
      </c>
      <c r="Q16" s="15">
        <v>47258</v>
      </c>
      <c r="R16" s="15">
        <v>87978</v>
      </c>
      <c r="S16" s="15">
        <v>109399</v>
      </c>
      <c r="T16" s="15">
        <v>135485.68786144105</v>
      </c>
      <c r="U16" s="15">
        <v>167792.86479115748</v>
      </c>
      <c r="V16" s="15">
        <v>215787.03622200806</v>
      </c>
      <c r="W16" s="15">
        <v>277509.08871741308</v>
      </c>
      <c r="X16" s="15">
        <v>356885.63904987118</v>
      </c>
      <c r="Y16" s="15">
        <v>467704.90758865036</v>
      </c>
      <c r="Z16" s="15">
        <v>607534.19974672445</v>
      </c>
      <c r="AA16" s="15">
        <v>823144.29765910399</v>
      </c>
      <c r="AB16" s="15">
        <v>1144603.6866683613</v>
      </c>
      <c r="AC16" s="15">
        <v>1245673.5476955113</v>
      </c>
      <c r="AD16" s="15">
        <v>2209146.9835059606</v>
      </c>
      <c r="AE16" s="15">
        <v>3954864.5216325182</v>
      </c>
    </row>
    <row r="17" spans="1:31" ht="15.6" x14ac:dyDescent="0.3">
      <c r="A17" s="10" t="s">
        <v>35</v>
      </c>
      <c r="B17" s="12">
        <v>453.78217878288973</v>
      </c>
      <c r="C17" s="12">
        <v>456.83698938447492</v>
      </c>
      <c r="D17" s="12">
        <v>565.40164695051737</v>
      </c>
      <c r="E17" s="12">
        <v>570</v>
      </c>
      <c r="F17" s="12">
        <v>450</v>
      </c>
      <c r="G17" s="12">
        <v>554.0855504233748</v>
      </c>
      <c r="H17" s="12">
        <v>474.58153637061486</v>
      </c>
      <c r="I17" s="12">
        <v>457.53309229055287</v>
      </c>
      <c r="J17" s="12">
        <v>0</v>
      </c>
      <c r="K17" s="12">
        <v>0</v>
      </c>
      <c r="L17" s="12">
        <v>0</v>
      </c>
      <c r="M17" s="12">
        <v>0</v>
      </c>
      <c r="N17" s="12">
        <v>1070</v>
      </c>
      <c r="O17" s="12">
        <v>1701</v>
      </c>
      <c r="P17" s="12">
        <v>2270</v>
      </c>
      <c r="Q17" s="12">
        <v>1418</v>
      </c>
      <c r="R17" s="12">
        <v>2982</v>
      </c>
      <c r="S17" s="12">
        <v>3596</v>
      </c>
      <c r="T17" s="12">
        <v>4453.4825140059975</v>
      </c>
      <c r="U17" s="12">
        <v>5515.4356236254662</v>
      </c>
      <c r="V17" s="12">
        <v>7093.0281104428841</v>
      </c>
      <c r="W17" s="12">
        <v>9121.8629331878492</v>
      </c>
      <c r="X17" s="12">
        <v>11731.009954600469</v>
      </c>
      <c r="Y17" s="12">
        <v>15373.694893817921</v>
      </c>
      <c r="Z17" s="12">
        <v>19969.95385962597</v>
      </c>
      <c r="AA17" s="12">
        <v>27057.165919086448</v>
      </c>
      <c r="AB17" s="12">
        <v>37623.69726651458</v>
      </c>
      <c r="AC17" s="12">
        <v>40945.914290926426</v>
      </c>
      <c r="AD17" s="12">
        <v>72615.769364321764</v>
      </c>
      <c r="AE17" s="12">
        <v>129998.38042203804</v>
      </c>
    </row>
    <row r="18" spans="1:31" ht="15.6" x14ac:dyDescent="0.3">
      <c r="A18" s="10" t="s">
        <v>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95</v>
      </c>
      <c r="O18" s="12">
        <v>27</v>
      </c>
      <c r="P18" s="12">
        <v>1</v>
      </c>
      <c r="Q18" s="12">
        <v>1</v>
      </c>
      <c r="R18" s="12">
        <v>20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</row>
    <row r="19" spans="1:31" ht="16.2" thickBot="1" x14ac:dyDescent="0.35">
      <c r="A19" s="10" t="s">
        <v>19</v>
      </c>
      <c r="B19" s="12">
        <v>4220.8195776684079</v>
      </c>
      <c r="C19" s="12">
        <v>12545.580067135057</v>
      </c>
      <c r="D19" s="12">
        <v>15429.968488650125</v>
      </c>
      <c r="E19" s="12">
        <v>13590</v>
      </c>
      <c r="F19" s="12">
        <v>14592.843756532646</v>
      </c>
      <c r="G19" s="12">
        <v>14621</v>
      </c>
      <c r="H19" s="12">
        <v>24314.692999999999</v>
      </c>
      <c r="I19" s="12">
        <v>19787.625000000004</v>
      </c>
      <c r="J19" s="12">
        <v>19787.625000000007</v>
      </c>
      <c r="K19" s="12">
        <v>19787.625000000007</v>
      </c>
      <c r="L19" s="12">
        <v>29999.003909999999</v>
      </c>
      <c r="M19" s="12">
        <v>51654.560220000007</v>
      </c>
      <c r="N19" s="12">
        <v>115867.69868789992</v>
      </c>
      <c r="O19" s="12">
        <v>160351.38428999999</v>
      </c>
      <c r="P19" s="12">
        <v>315769.80193000002</v>
      </c>
      <c r="Q19" s="12">
        <v>496561.27399999998</v>
      </c>
      <c r="R19" s="12">
        <v>632093.64450000005</v>
      </c>
      <c r="S19" s="12">
        <v>669297.4640504776</v>
      </c>
      <c r="T19" s="12">
        <v>679943.24</v>
      </c>
      <c r="U19" s="12">
        <v>487660.26118999999</v>
      </c>
      <c r="V19" s="12">
        <v>650493.61251999997</v>
      </c>
      <c r="W19" s="12">
        <v>501516.61442</v>
      </c>
      <c r="X19" s="12">
        <v>1587520.6629414284</v>
      </c>
      <c r="Y19" s="12">
        <v>1436578.8396399997</v>
      </c>
      <c r="Z19" s="12">
        <v>1264901.7985100001</v>
      </c>
      <c r="AA19" s="12">
        <v>1226173.8929299999</v>
      </c>
      <c r="AB19" s="12">
        <v>1276787.93457</v>
      </c>
      <c r="AC19" s="12">
        <v>585836.86700000009</v>
      </c>
      <c r="AD19" s="12">
        <v>2262650.7852000003</v>
      </c>
      <c r="AE19" s="12">
        <v>6351930.4905199995</v>
      </c>
    </row>
    <row r="20" spans="1:31" ht="16.2" thickBot="1" x14ac:dyDescent="0.35">
      <c r="A20" s="8" t="s">
        <v>5</v>
      </c>
      <c r="B20" s="9">
        <f>+B21+B25+B26</f>
        <v>56942.063382300104</v>
      </c>
      <c r="C20" s="9">
        <f t="shared" ref="C20:AE20" si="3">+C21+C25+C26</f>
        <v>63649.169050217817</v>
      </c>
      <c r="D20" s="9">
        <f t="shared" si="3"/>
        <v>69734.540865336399</v>
      </c>
      <c r="E20" s="9">
        <f t="shared" si="3"/>
        <v>73136.46024617432</v>
      </c>
      <c r="F20" s="9">
        <f t="shared" si="3"/>
        <v>75683.66645620513</v>
      </c>
      <c r="G20" s="9">
        <f t="shared" si="3"/>
        <v>75976.19837620281</v>
      </c>
      <c r="H20" s="9">
        <f t="shared" si="3"/>
        <v>77597.922763849376</v>
      </c>
      <c r="I20" s="9">
        <f t="shared" si="3"/>
        <v>79271.937746723663</v>
      </c>
      <c r="J20" s="9">
        <f t="shared" si="3"/>
        <v>79271.937746723663</v>
      </c>
      <c r="K20" s="9">
        <f t="shared" si="3"/>
        <v>79271.937746723663</v>
      </c>
      <c r="L20" s="9">
        <f t="shared" si="3"/>
        <v>141091.53334044624</v>
      </c>
      <c r="M20" s="9">
        <f t="shared" si="3"/>
        <v>214778.78180995589</v>
      </c>
      <c r="N20" s="9">
        <f t="shared" si="3"/>
        <v>317593.07903085079</v>
      </c>
      <c r="O20" s="9">
        <f t="shared" si="3"/>
        <v>452710.32596113783</v>
      </c>
      <c r="P20" s="9">
        <f t="shared" si="3"/>
        <v>638315.98936738702</v>
      </c>
      <c r="Q20" s="9">
        <f t="shared" si="3"/>
        <v>920814.85554717097</v>
      </c>
      <c r="R20" s="9">
        <f t="shared" si="3"/>
        <v>1203475.2240023811</v>
      </c>
      <c r="S20" s="9">
        <f t="shared" si="3"/>
        <v>1481929.4256859997</v>
      </c>
      <c r="T20" s="9">
        <f t="shared" si="3"/>
        <v>1934077.6834360766</v>
      </c>
      <c r="U20" s="9">
        <f t="shared" si="3"/>
        <v>2082105.9604531738</v>
      </c>
      <c r="V20" s="9">
        <f t="shared" si="3"/>
        <v>2713675.794286692</v>
      </c>
      <c r="W20" s="9">
        <f t="shared" si="3"/>
        <v>3285904.1135795671</v>
      </c>
      <c r="X20" s="9">
        <f t="shared" si="3"/>
        <v>4859690.8834898137</v>
      </c>
      <c r="Y20" s="9">
        <f t="shared" si="3"/>
        <v>6140823.0778255649</v>
      </c>
      <c r="Z20" s="9">
        <f t="shared" si="3"/>
        <v>6976817.9601045782</v>
      </c>
      <c r="AA20" s="9">
        <f t="shared" si="3"/>
        <v>8274952.9074369986</v>
      </c>
      <c r="AB20" s="9">
        <f t="shared" si="3"/>
        <v>11559653.311216859</v>
      </c>
      <c r="AC20" s="9">
        <f t="shared" si="3"/>
        <v>14815315.9619046</v>
      </c>
      <c r="AD20" s="9">
        <f t="shared" si="3"/>
        <v>24106870.447910227</v>
      </c>
      <c r="AE20" s="9">
        <f t="shared" si="3"/>
        <v>44861146.053430595</v>
      </c>
    </row>
    <row r="21" spans="1:31" ht="15.6" x14ac:dyDescent="0.3">
      <c r="A21" s="10" t="s">
        <v>20</v>
      </c>
      <c r="B21" s="11">
        <f>+B22+B23+B24</f>
        <v>56366.649936936315</v>
      </c>
      <c r="C21" s="11">
        <f t="shared" ref="C21:AE21" si="4">+C22+C23+C24</f>
        <v>62070.470623194087</v>
      </c>
      <c r="D21" s="11">
        <f t="shared" si="4"/>
        <v>67750.102188376666</v>
      </c>
      <c r="E21" s="11">
        <f t="shared" si="4"/>
        <v>68894.613772455094</v>
      </c>
      <c r="F21" s="11">
        <f t="shared" si="4"/>
        <v>74128.66645620513</v>
      </c>
      <c r="G21" s="11">
        <f t="shared" si="4"/>
        <v>73994.331816301565</v>
      </c>
      <c r="H21" s="11">
        <f t="shared" si="4"/>
        <v>75564.830095186975</v>
      </c>
      <c r="I21" s="11">
        <f t="shared" si="4"/>
        <v>77186.294907291129</v>
      </c>
      <c r="J21" s="11">
        <f t="shared" si="4"/>
        <v>77186.294907291129</v>
      </c>
      <c r="K21" s="11">
        <f t="shared" si="4"/>
        <v>77186.294907291129</v>
      </c>
      <c r="L21" s="11">
        <f t="shared" si="4"/>
        <v>130130.37766273689</v>
      </c>
      <c r="M21" s="11">
        <f t="shared" si="4"/>
        <v>198855.50977511087</v>
      </c>
      <c r="N21" s="11">
        <f t="shared" si="4"/>
        <v>293450.38825748552</v>
      </c>
      <c r="O21" s="11">
        <f t="shared" si="4"/>
        <v>415990.68435572262</v>
      </c>
      <c r="P21" s="11">
        <f t="shared" si="4"/>
        <v>588168.00515955221</v>
      </c>
      <c r="Q21" s="11">
        <f t="shared" si="4"/>
        <v>838055.33108994295</v>
      </c>
      <c r="R21" s="11">
        <f t="shared" si="4"/>
        <v>1083735.4168473524</v>
      </c>
      <c r="S21" s="11">
        <f t="shared" si="4"/>
        <v>1335268.7074775575</v>
      </c>
      <c r="T21" s="11">
        <f t="shared" si="4"/>
        <v>1730197.2550519295</v>
      </c>
      <c r="U21" s="11">
        <f t="shared" si="4"/>
        <v>1862621.0067053549</v>
      </c>
      <c r="V21" s="11">
        <f t="shared" si="4"/>
        <v>2427613.9811472902</v>
      </c>
      <c r="W21" s="11">
        <f t="shared" si="4"/>
        <v>2939520.9197906172</v>
      </c>
      <c r="X21" s="11">
        <f t="shared" si="4"/>
        <v>4347407.1433485067</v>
      </c>
      <c r="Y21" s="11">
        <f t="shared" si="4"/>
        <v>5474247.7605009908</v>
      </c>
      <c r="Z21" s="11">
        <f t="shared" si="4"/>
        <v>6205619.5599263953</v>
      </c>
      <c r="AA21" s="11">
        <f t="shared" si="4"/>
        <v>7400996.8524692347</v>
      </c>
      <c r="AB21" s="11">
        <f t="shared" si="4"/>
        <v>10412217.127239676</v>
      </c>
      <c r="AC21" s="11">
        <f t="shared" si="4"/>
        <v>13400351.975000534</v>
      </c>
      <c r="AD21" s="11">
        <f t="shared" si="4"/>
        <v>22099128.528860182</v>
      </c>
      <c r="AE21" s="11">
        <f t="shared" si="4"/>
        <v>41207275.920161262</v>
      </c>
    </row>
    <row r="22" spans="1:31" ht="15.6" x14ac:dyDescent="0.3">
      <c r="A22" s="14" t="s">
        <v>6</v>
      </c>
      <c r="B22" s="15">
        <v>47468.678559056752</v>
      </c>
      <c r="C22" s="15">
        <v>50140.063645527429</v>
      </c>
      <c r="D22" s="15">
        <v>53401.905092312445</v>
      </c>
      <c r="E22" s="15">
        <v>59969.513473053892</v>
      </c>
      <c r="F22" s="15">
        <v>56901.629747055951</v>
      </c>
      <c r="G22" s="15">
        <v>57938.490655406858</v>
      </c>
      <c r="H22" s="15">
        <v>59639.045374747511</v>
      </c>
      <c r="I22" s="15">
        <v>61389.513136709036</v>
      </c>
      <c r="J22" s="15">
        <v>61389.513136709036</v>
      </c>
      <c r="K22" s="15">
        <v>61389.513136709036</v>
      </c>
      <c r="L22" s="15">
        <v>96798.905278800637</v>
      </c>
      <c r="M22" s="15">
        <v>150458.23892399491</v>
      </c>
      <c r="N22" s="15">
        <v>225255.69171385659</v>
      </c>
      <c r="O22" s="15">
        <v>334663.82064892771</v>
      </c>
      <c r="P22" s="15">
        <v>502128.95934363169</v>
      </c>
      <c r="Q22" s="15">
        <v>747027.83247747191</v>
      </c>
      <c r="R22" s="15">
        <v>955906.34342664503</v>
      </c>
      <c r="S22" s="15">
        <v>1180029.6413160111</v>
      </c>
      <c r="T22" s="15">
        <v>1566137.045313576</v>
      </c>
      <c r="U22" s="15">
        <v>1686011.3208466666</v>
      </c>
      <c r="V22" s="15">
        <v>2197432.8863066668</v>
      </c>
      <c r="W22" s="15">
        <v>2660801.9187966664</v>
      </c>
      <c r="X22" s="15">
        <v>3935195.4228092385</v>
      </c>
      <c r="Y22" s="15">
        <v>5139296.4548137831</v>
      </c>
      <c r="Z22" s="15">
        <v>5730762.645667199</v>
      </c>
      <c r="AA22" s="15">
        <v>6763748.7406660244</v>
      </c>
      <c r="AB22" s="15">
        <v>9513626.6943253186</v>
      </c>
      <c r="AC22" s="15">
        <v>12163294.119021909</v>
      </c>
      <c r="AD22" s="15">
        <v>19964881.170984637</v>
      </c>
      <c r="AE22" s="15">
        <v>37870868.706712663</v>
      </c>
    </row>
    <row r="23" spans="1:31" ht="15.6" x14ac:dyDescent="0.3">
      <c r="A23" s="14" t="s">
        <v>7</v>
      </c>
      <c r="B23" s="15">
        <v>8888.3513778795623</v>
      </c>
      <c r="C23" s="15">
        <v>11930.40697766666</v>
      </c>
      <c r="D23" s="15">
        <v>14348.197096064223</v>
      </c>
      <c r="E23" s="15">
        <v>8925.1002994011978</v>
      </c>
      <c r="F23" s="15">
        <v>17227.036709149186</v>
      </c>
      <c r="G23" s="15">
        <v>16055.841160894712</v>
      </c>
      <c r="H23" s="15">
        <v>15925.784720439469</v>
      </c>
      <c r="I23" s="15">
        <v>15796.781770582096</v>
      </c>
      <c r="J23" s="15">
        <v>15796.781770582093</v>
      </c>
      <c r="K23" s="15">
        <v>15796.781770582093</v>
      </c>
      <c r="L23" s="15">
        <v>33331.472383936256</v>
      </c>
      <c r="M23" s="15">
        <v>48397.270851115958</v>
      </c>
      <c r="N23" s="15">
        <v>68194.696543628917</v>
      </c>
      <c r="O23" s="15">
        <v>81326.863706794931</v>
      </c>
      <c r="P23" s="15">
        <v>86039.045815920457</v>
      </c>
      <c r="Q23" s="15">
        <v>91027.498612471012</v>
      </c>
      <c r="R23" s="15">
        <v>127829.07342070743</v>
      </c>
      <c r="S23" s="15">
        <v>155239.06616154639</v>
      </c>
      <c r="T23" s="15">
        <v>164060.20973835362</v>
      </c>
      <c r="U23" s="15">
        <v>176609.68585868832</v>
      </c>
      <c r="V23" s="15">
        <v>230181.09484062332</v>
      </c>
      <c r="W23" s="15">
        <v>278719.00099395082</v>
      </c>
      <c r="X23" s="15">
        <v>412211.7205392677</v>
      </c>
      <c r="Y23" s="15">
        <v>334951.30568720779</v>
      </c>
      <c r="Z23" s="15">
        <v>474856.91425919649</v>
      </c>
      <c r="AA23" s="15">
        <v>637248.11180321057</v>
      </c>
      <c r="AB23" s="15">
        <v>898590.43291435717</v>
      </c>
      <c r="AC23" s="15">
        <v>1237057.8559786249</v>
      </c>
      <c r="AD23" s="15">
        <v>2134247.3578755436</v>
      </c>
      <c r="AE23" s="15">
        <v>3336407.2134485976</v>
      </c>
    </row>
    <row r="24" spans="1:31" ht="15.6" x14ac:dyDescent="0.3">
      <c r="A24" s="14" t="s">
        <v>36</v>
      </c>
      <c r="B24" s="15">
        <v>9.6199999999999992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6" x14ac:dyDescent="0.3">
      <c r="A25" s="10" t="s">
        <v>21</v>
      </c>
      <c r="B25" s="12">
        <v>0</v>
      </c>
      <c r="C25" s="12">
        <v>0</v>
      </c>
      <c r="D25" s="12">
        <v>0</v>
      </c>
      <c r="E25" s="12">
        <v>3540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52.906999999999996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</row>
    <row r="26" spans="1:31" ht="16.2" thickBot="1" x14ac:dyDescent="0.35">
      <c r="A26" s="10" t="s">
        <v>22</v>
      </c>
      <c r="B26" s="12">
        <v>575.41344536378926</v>
      </c>
      <c r="C26" s="12">
        <v>1578.6984270237294</v>
      </c>
      <c r="D26" s="12">
        <v>1984.4386769597347</v>
      </c>
      <c r="E26" s="12">
        <v>701.84647371922824</v>
      </c>
      <c r="F26" s="12">
        <v>1555</v>
      </c>
      <c r="G26" s="12">
        <v>1981.866559901242</v>
      </c>
      <c r="H26" s="12">
        <v>2033.0926686624045</v>
      </c>
      <c r="I26" s="12">
        <v>2085.6428394325353</v>
      </c>
      <c r="J26" s="12">
        <v>2085.6428394325344</v>
      </c>
      <c r="K26" s="12">
        <v>2085.6428394325344</v>
      </c>
      <c r="L26" s="12">
        <v>10908.248677709345</v>
      </c>
      <c r="M26" s="12">
        <v>15923.272034845022</v>
      </c>
      <c r="N26" s="12">
        <v>24142.690773365248</v>
      </c>
      <c r="O26" s="12">
        <v>36719.641605415185</v>
      </c>
      <c r="P26" s="12">
        <v>50147.98420783483</v>
      </c>
      <c r="Q26" s="12">
        <v>82759.524457228035</v>
      </c>
      <c r="R26" s="12">
        <v>119739.80715502863</v>
      </c>
      <c r="S26" s="12">
        <v>146660.71820844224</v>
      </c>
      <c r="T26" s="12">
        <v>203880.42838414718</v>
      </c>
      <c r="U26" s="12">
        <v>219484.95374781903</v>
      </c>
      <c r="V26" s="12">
        <v>286061.81313940184</v>
      </c>
      <c r="W26" s="12">
        <v>346383.19378894998</v>
      </c>
      <c r="X26" s="12">
        <v>512283.74014130665</v>
      </c>
      <c r="Y26" s="12">
        <v>666575.31732457387</v>
      </c>
      <c r="Z26" s="12">
        <v>771198.40017818275</v>
      </c>
      <c r="AA26" s="12">
        <v>873956.05496776348</v>
      </c>
      <c r="AB26" s="12">
        <v>1147436.1839771823</v>
      </c>
      <c r="AC26" s="12">
        <v>1414963.9869040654</v>
      </c>
      <c r="AD26" s="12">
        <v>2007741.9190500437</v>
      </c>
      <c r="AE26" s="12">
        <v>3653870.1332693319</v>
      </c>
    </row>
    <row r="27" spans="1:31" ht="16.2" thickBot="1" x14ac:dyDescent="0.35">
      <c r="A27" s="8" t="s">
        <v>8</v>
      </c>
      <c r="B27" s="9">
        <f>+B10-B20</f>
        <v>13182.470660974628</v>
      </c>
      <c r="C27" s="9">
        <f t="shared" ref="C27:AE27" si="5">+C10-C20</f>
        <v>18992.93709627998</v>
      </c>
      <c r="D27" s="9">
        <f t="shared" si="5"/>
        <v>25862.689363556638</v>
      </c>
      <c r="E27" s="9">
        <f t="shared" si="5"/>
        <v>18332.721390552222</v>
      </c>
      <c r="F27" s="9">
        <f t="shared" si="5"/>
        <v>18140.644695003837</v>
      </c>
      <c r="G27" s="9">
        <f t="shared" si="5"/>
        <v>21271.66689938707</v>
      </c>
      <c r="H27" s="9">
        <f t="shared" si="5"/>
        <v>23533.688272819665</v>
      </c>
      <c r="I27" s="9">
        <f t="shared" si="5"/>
        <v>21849.053373656556</v>
      </c>
      <c r="J27" s="9">
        <f t="shared" si="5"/>
        <v>17939.951655322264</v>
      </c>
      <c r="K27" s="9">
        <f t="shared" si="5"/>
        <v>18570.987309318312</v>
      </c>
      <c r="L27" s="9">
        <f t="shared" si="5"/>
        <v>25777.454983350384</v>
      </c>
      <c r="M27" s="9">
        <f t="shared" si="5"/>
        <v>12687.199557238288</v>
      </c>
      <c r="N27" s="9">
        <f t="shared" si="5"/>
        <v>4577.8701153029688</v>
      </c>
      <c r="O27" s="9">
        <f t="shared" si="5"/>
        <v>10827.656819814525</v>
      </c>
      <c r="P27" s="9">
        <f t="shared" si="5"/>
        <v>21989.7520201148</v>
      </c>
      <c r="Q27" s="9">
        <f t="shared" si="5"/>
        <v>-14135.167768820887</v>
      </c>
      <c r="R27" s="9">
        <f t="shared" si="5"/>
        <v>-97589.364708424546</v>
      </c>
      <c r="S27" s="9">
        <f t="shared" si="5"/>
        <v>-240316.66510722577</v>
      </c>
      <c r="T27" s="9">
        <f t="shared" si="5"/>
        <v>-517346.64255483821</v>
      </c>
      <c r="U27" s="9">
        <f t="shared" si="5"/>
        <v>-613928.91957711871</v>
      </c>
      <c r="V27" s="9">
        <f t="shared" si="5"/>
        <v>-661192.2247018686</v>
      </c>
      <c r="W27" s="9">
        <f t="shared" si="5"/>
        <v>-778493.2739910502</v>
      </c>
      <c r="X27" s="9">
        <f t="shared" si="5"/>
        <v>-960609.82718473673</v>
      </c>
      <c r="Y27" s="9">
        <f t="shared" si="5"/>
        <v>-1523463.6510634981</v>
      </c>
      <c r="Z27" s="9">
        <f t="shared" si="5"/>
        <v>-1651629.1230597654</v>
      </c>
      <c r="AA27" s="9">
        <f t="shared" si="5"/>
        <v>-938305.43085139245</v>
      </c>
      <c r="AB27" s="9">
        <f t="shared" si="5"/>
        <v>-1649085.4292355161</v>
      </c>
      <c r="AC27" s="9">
        <f t="shared" si="5"/>
        <v>-4334741.1556786876</v>
      </c>
      <c r="AD27" s="9">
        <f t="shared" si="5"/>
        <v>-4589295.1561098583</v>
      </c>
      <c r="AE27" s="9">
        <f t="shared" si="5"/>
        <v>-7140889.7656905875</v>
      </c>
    </row>
    <row r="28" spans="1:31" ht="16.2" thickBot="1" x14ac:dyDescent="0.35">
      <c r="A28" s="8" t="s">
        <v>9</v>
      </c>
      <c r="B28" s="9">
        <f>+B29+B30+B31+B32</f>
        <v>507.54475510589242</v>
      </c>
      <c r="C28" s="9">
        <f t="shared" ref="C28:AE28" si="6">+C29+C30+C31+C32</f>
        <v>827.78132677984843</v>
      </c>
      <c r="D28" s="9">
        <f t="shared" si="6"/>
        <v>441.08056098488271</v>
      </c>
      <c r="E28" s="9">
        <f t="shared" si="6"/>
        <v>1775.9273120425814</v>
      </c>
      <c r="F28" s="9">
        <f t="shared" si="6"/>
        <v>2536.7993240889136</v>
      </c>
      <c r="G28" s="9">
        <f t="shared" si="6"/>
        <v>2484.35391261933</v>
      </c>
      <c r="H28" s="9">
        <f t="shared" si="6"/>
        <v>2093.3162930442222</v>
      </c>
      <c r="I28" s="9">
        <f t="shared" si="6"/>
        <v>1884.8834637409636</v>
      </c>
      <c r="J28" s="9">
        <f t="shared" si="6"/>
        <v>1940.1077224921223</v>
      </c>
      <c r="K28" s="9">
        <f t="shared" si="6"/>
        <v>721.39221999999995</v>
      </c>
      <c r="L28" s="9">
        <f t="shared" si="6"/>
        <v>1320.9364599999999</v>
      </c>
      <c r="M28" s="9">
        <f t="shared" si="6"/>
        <v>9933.723109999999</v>
      </c>
      <c r="N28" s="9">
        <f t="shared" si="6"/>
        <v>35260.105020000003</v>
      </c>
      <c r="O28" s="9">
        <f t="shared" si="6"/>
        <v>33712.600229999989</v>
      </c>
      <c r="P28" s="9">
        <f t="shared" si="6"/>
        <v>25189.703349999996</v>
      </c>
      <c r="Q28" s="9">
        <f t="shared" si="6"/>
        <v>33729.978739999991</v>
      </c>
      <c r="R28" s="9">
        <f t="shared" si="6"/>
        <v>61446.516969999997</v>
      </c>
      <c r="S28" s="9">
        <f t="shared" si="6"/>
        <v>99733.646639999992</v>
      </c>
      <c r="T28" s="9">
        <f t="shared" si="6"/>
        <v>103965.16099999999</v>
      </c>
      <c r="U28" s="9">
        <f t="shared" si="6"/>
        <v>127346.21289</v>
      </c>
      <c r="V28" s="9">
        <f t="shared" si="6"/>
        <v>215234.78687000001</v>
      </c>
      <c r="W28" s="9">
        <f t="shared" si="6"/>
        <v>288676.2157</v>
      </c>
      <c r="X28" s="9">
        <f t="shared" si="6"/>
        <v>638820.88020751637</v>
      </c>
      <c r="Y28" s="9">
        <f t="shared" si="6"/>
        <v>179248.58953</v>
      </c>
      <c r="Z28" s="9">
        <f t="shared" si="6"/>
        <v>590724.74411199999</v>
      </c>
      <c r="AA28" s="9">
        <f t="shared" si="6"/>
        <v>417101.56140999997</v>
      </c>
      <c r="AB28" s="9">
        <f t="shared" si="6"/>
        <v>69616.306980000008</v>
      </c>
      <c r="AC28" s="9">
        <f t="shared" si="6"/>
        <v>27879.919779999997</v>
      </c>
      <c r="AD28" s="9">
        <f t="shared" si="6"/>
        <v>745668.37294000015</v>
      </c>
      <c r="AE28" s="9">
        <f t="shared" si="6"/>
        <v>976892.32011999993</v>
      </c>
    </row>
    <row r="29" spans="1:31" ht="15.6" x14ac:dyDescent="0.3">
      <c r="A29" s="10" t="s">
        <v>23</v>
      </c>
      <c r="B29" s="12">
        <v>507.54475510589242</v>
      </c>
      <c r="C29" s="12">
        <v>827.78132677984843</v>
      </c>
      <c r="D29" s="12">
        <v>441.08056098488271</v>
      </c>
      <c r="E29" s="12">
        <v>315.40469061876246</v>
      </c>
      <c r="F29" s="12">
        <v>825.61348338094911</v>
      </c>
      <c r="G29" s="12">
        <v>1114.9655773116856</v>
      </c>
      <c r="H29" s="12">
        <v>932.80074427140175</v>
      </c>
      <c r="I29" s="12">
        <v>780.39828871778889</v>
      </c>
      <c r="J29" s="12">
        <v>780.39828871778889</v>
      </c>
      <c r="K29" s="12">
        <v>689.91828999999996</v>
      </c>
      <c r="L29" s="12">
        <v>671.45914000000005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</row>
    <row r="30" spans="1:31" ht="15.6" x14ac:dyDescent="0.3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150</v>
      </c>
      <c r="H30" s="12">
        <v>0</v>
      </c>
      <c r="I30" s="12">
        <v>0</v>
      </c>
      <c r="J30" s="12">
        <v>0</v>
      </c>
      <c r="K30" s="12">
        <v>0</v>
      </c>
      <c r="L30" s="12">
        <v>637.93029999999999</v>
      </c>
      <c r="M30" s="12">
        <v>9933.723109999999</v>
      </c>
      <c r="N30" s="12">
        <v>35260.105020000003</v>
      </c>
      <c r="O30" s="12">
        <v>33712.600229999989</v>
      </c>
      <c r="P30" s="12">
        <v>25189.703349999996</v>
      </c>
      <c r="Q30" s="12">
        <v>33729.978739999991</v>
      </c>
      <c r="R30" s="12">
        <v>61446.516969999997</v>
      </c>
      <c r="S30" s="12">
        <v>99733.646639999992</v>
      </c>
      <c r="T30" s="12">
        <v>103965.16099999999</v>
      </c>
      <c r="U30" s="12">
        <v>127346.21289</v>
      </c>
      <c r="V30" s="12">
        <v>215234.78687000001</v>
      </c>
      <c r="W30" s="12">
        <v>288676.2157</v>
      </c>
      <c r="X30" s="12">
        <v>638820.88020751637</v>
      </c>
      <c r="Y30" s="12">
        <v>179248.58953</v>
      </c>
      <c r="Z30" s="12">
        <v>590724.74411199999</v>
      </c>
      <c r="AA30" s="12">
        <v>417101.56140999997</v>
      </c>
      <c r="AB30" s="12">
        <v>69616.306980000008</v>
      </c>
      <c r="AC30" s="12">
        <v>27879.919779999997</v>
      </c>
      <c r="AD30" s="12">
        <v>745668.37294000015</v>
      </c>
      <c r="AE30" s="12">
        <v>976892.32011999993</v>
      </c>
    </row>
    <row r="31" spans="1:31" ht="15.6" x14ac:dyDescent="0.3">
      <c r="A31" s="10" t="s">
        <v>25</v>
      </c>
      <c r="B31" s="12">
        <v>0</v>
      </c>
      <c r="C31" s="12">
        <v>0</v>
      </c>
      <c r="D31" s="12">
        <v>0</v>
      </c>
      <c r="E31" s="12">
        <v>0</v>
      </c>
      <c r="F31" s="12">
        <v>1711.1858407079646</v>
      </c>
      <c r="G31" s="12">
        <v>1219.3883353076442</v>
      </c>
      <c r="H31" s="12">
        <v>1160.5155487728207</v>
      </c>
      <c r="I31" s="12">
        <v>1104.4851750231749</v>
      </c>
      <c r="J31" s="12">
        <v>1159.7094337743335</v>
      </c>
      <c r="K31" s="12">
        <v>31.473929999999999</v>
      </c>
      <c r="L31" s="12">
        <v>11.54702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</row>
    <row r="32" spans="1:31" ht="16.2" thickBot="1" x14ac:dyDescent="0.35">
      <c r="A32" s="10" t="s">
        <v>37</v>
      </c>
      <c r="B32" s="15">
        <v>0</v>
      </c>
      <c r="C32" s="15">
        <v>0</v>
      </c>
      <c r="D32" s="15">
        <v>0</v>
      </c>
      <c r="E32" s="15">
        <v>1460.5226214238189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2" thickBot="1" x14ac:dyDescent="0.35">
      <c r="A33" s="8" t="s">
        <v>10</v>
      </c>
      <c r="B33" s="9">
        <f>+B34+B35+B36</f>
        <v>12184.167566769866</v>
      </c>
      <c r="C33" s="9">
        <f t="shared" ref="C33:AE33" si="7">+C34+C35+C36</f>
        <v>15090.992094660824</v>
      </c>
      <c r="D33" s="9">
        <f t="shared" si="7"/>
        <v>17234.281697507369</v>
      </c>
      <c r="E33" s="9">
        <f t="shared" si="7"/>
        <v>9033.0766799733865</v>
      </c>
      <c r="F33" s="9">
        <f t="shared" si="7"/>
        <v>14364.866176573061</v>
      </c>
      <c r="G33" s="9">
        <f t="shared" si="7"/>
        <v>17811.173555849764</v>
      </c>
      <c r="H33" s="9">
        <f t="shared" si="7"/>
        <v>16770.439896985976</v>
      </c>
      <c r="I33" s="9">
        <f t="shared" si="7"/>
        <v>16065.392622211528</v>
      </c>
      <c r="J33" s="9">
        <f t="shared" si="7"/>
        <v>14000.985126459811</v>
      </c>
      <c r="K33" s="9">
        <f t="shared" si="7"/>
        <v>14359.468518202642</v>
      </c>
      <c r="L33" s="9">
        <f t="shared" si="7"/>
        <v>23267.385291617749</v>
      </c>
      <c r="M33" s="9">
        <f t="shared" si="7"/>
        <v>27055.11358296968</v>
      </c>
      <c r="N33" s="9">
        <f t="shared" si="7"/>
        <v>36535.141069999103</v>
      </c>
      <c r="O33" s="9">
        <f t="shared" si="7"/>
        <v>43073.287725049828</v>
      </c>
      <c r="P33" s="9">
        <f t="shared" si="7"/>
        <v>50563.430743869161</v>
      </c>
      <c r="Q33" s="9">
        <f t="shared" si="7"/>
        <v>58551.262451283372</v>
      </c>
      <c r="R33" s="9">
        <f t="shared" si="7"/>
        <v>87293.968630245756</v>
      </c>
      <c r="S33" s="9">
        <f t="shared" si="7"/>
        <v>116185.34654545008</v>
      </c>
      <c r="T33" s="9">
        <f t="shared" si="7"/>
        <v>149731.1937557747</v>
      </c>
      <c r="U33" s="9">
        <f t="shared" si="7"/>
        <v>142265.78755957578</v>
      </c>
      <c r="V33" s="9">
        <f t="shared" si="7"/>
        <v>259346.65039633893</v>
      </c>
      <c r="W33" s="9">
        <f t="shared" si="7"/>
        <v>337273.66606272577</v>
      </c>
      <c r="X33" s="9">
        <f t="shared" si="7"/>
        <v>639836.8440389781</v>
      </c>
      <c r="Y33" s="9">
        <f t="shared" si="7"/>
        <v>179533.66174577328</v>
      </c>
      <c r="Z33" s="9">
        <f t="shared" si="7"/>
        <v>591664.21712072857</v>
      </c>
      <c r="AA33" s="9">
        <f t="shared" si="7"/>
        <v>417764.90870118601</v>
      </c>
      <c r="AB33" s="9">
        <f t="shared" si="7"/>
        <v>69727.022913312394</v>
      </c>
      <c r="AC33" s="9">
        <f t="shared" si="7"/>
        <v>27924.259267011337</v>
      </c>
      <c r="AD33" s="9">
        <f t="shared" si="7"/>
        <v>746854.26419785304</v>
      </c>
      <c r="AE33" s="9">
        <f t="shared" si="7"/>
        <v>978445.9438277164</v>
      </c>
    </row>
    <row r="34" spans="1:31" ht="15.6" x14ac:dyDescent="0.3">
      <c r="A34" s="16" t="s">
        <v>26</v>
      </c>
      <c r="B34" s="12">
        <v>12184.167566769866</v>
      </c>
      <c r="C34" s="12">
        <v>15090.992094660824</v>
      </c>
      <c r="D34" s="12">
        <v>17234.281697507369</v>
      </c>
      <c r="E34" s="12">
        <v>9033.0766799733865</v>
      </c>
      <c r="F34" s="12">
        <v>14364.866176573061</v>
      </c>
      <c r="G34" s="12">
        <v>17811.173555849764</v>
      </c>
      <c r="H34" s="12">
        <v>16770.439896985976</v>
      </c>
      <c r="I34" s="12">
        <v>16065.392622211528</v>
      </c>
      <c r="J34" s="12">
        <v>14000.985126459811</v>
      </c>
      <c r="K34" s="12">
        <v>14359.468518202642</v>
      </c>
      <c r="L34" s="12">
        <v>23267.385291617749</v>
      </c>
      <c r="M34" s="12">
        <v>27055.11358296968</v>
      </c>
      <c r="N34" s="12">
        <v>36535.141069999103</v>
      </c>
      <c r="O34" s="12">
        <v>43073.287725049828</v>
      </c>
      <c r="P34" s="12">
        <v>50563.430743869161</v>
      </c>
      <c r="Q34" s="12">
        <v>58551.262451283372</v>
      </c>
      <c r="R34" s="12">
        <v>87293.968630245756</v>
      </c>
      <c r="S34" s="12">
        <v>116185.34654545008</v>
      </c>
      <c r="T34" s="12">
        <v>149731.1937557747</v>
      </c>
      <c r="U34" s="12">
        <v>142265.78755957578</v>
      </c>
      <c r="V34" s="12">
        <v>259346.65039633893</v>
      </c>
      <c r="W34" s="12">
        <v>337273.66606272577</v>
      </c>
      <c r="X34" s="12">
        <v>639836.8440389781</v>
      </c>
      <c r="Y34" s="12">
        <v>179533.66174577328</v>
      </c>
      <c r="Z34" s="12">
        <v>591664.21712072857</v>
      </c>
      <c r="AA34" s="12">
        <v>417764.90870118601</v>
      </c>
      <c r="AB34" s="12">
        <v>69727.022913312394</v>
      </c>
      <c r="AC34" s="12">
        <v>27924.259267011337</v>
      </c>
      <c r="AD34" s="12">
        <v>746854.26419785304</v>
      </c>
      <c r="AE34" s="12">
        <v>978445.9438277164</v>
      </c>
    </row>
    <row r="35" spans="1:31" ht="15.6" x14ac:dyDescent="0.3">
      <c r="A35" s="10" t="s">
        <v>27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</row>
    <row r="36" spans="1:31" ht="16.2" thickBot="1" x14ac:dyDescent="0.35">
      <c r="A36" s="10" t="s">
        <v>28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</row>
    <row r="37" spans="1:31" ht="16.2" thickBot="1" x14ac:dyDescent="0.35">
      <c r="A37" s="8" t="s">
        <v>11</v>
      </c>
      <c r="B37" s="17">
        <f>+B10+B28</f>
        <v>70632.078798380622</v>
      </c>
      <c r="C37" s="17">
        <f t="shared" ref="C37:AE37" si="8">+C10+C28</f>
        <v>83469.887473277646</v>
      </c>
      <c r="D37" s="17">
        <f t="shared" si="8"/>
        <v>96038.310789877913</v>
      </c>
      <c r="E37" s="17">
        <f t="shared" si="8"/>
        <v>93245.108948769121</v>
      </c>
      <c r="F37" s="17">
        <f t="shared" si="8"/>
        <v>96361.110475297886</v>
      </c>
      <c r="G37" s="17">
        <f t="shared" si="8"/>
        <v>99732.219188209216</v>
      </c>
      <c r="H37" s="17">
        <f t="shared" si="8"/>
        <v>103224.92732971326</v>
      </c>
      <c r="I37" s="17">
        <f t="shared" si="8"/>
        <v>103005.87458412118</v>
      </c>
      <c r="J37" s="17">
        <f t="shared" si="8"/>
        <v>99151.997124538044</v>
      </c>
      <c r="K37" s="17">
        <f t="shared" si="8"/>
        <v>98564.317276041969</v>
      </c>
      <c r="L37" s="17">
        <f t="shared" si="8"/>
        <v>168189.92478379662</v>
      </c>
      <c r="M37" s="17">
        <f t="shared" si="8"/>
        <v>237399.70447719417</v>
      </c>
      <c r="N37" s="17">
        <f t="shared" si="8"/>
        <v>357431.05416615377</v>
      </c>
      <c r="O37" s="17">
        <f t="shared" si="8"/>
        <v>497250.58301095234</v>
      </c>
      <c r="P37" s="17">
        <f t="shared" si="8"/>
        <v>685495.44473750179</v>
      </c>
      <c r="Q37" s="17">
        <f t="shared" si="8"/>
        <v>940409.66651835013</v>
      </c>
      <c r="R37" s="17">
        <f t="shared" si="8"/>
        <v>1167332.3762639565</v>
      </c>
      <c r="S37" s="17">
        <f t="shared" si="8"/>
        <v>1341346.4072187738</v>
      </c>
      <c r="T37" s="17">
        <f t="shared" si="8"/>
        <v>1520696.2018812385</v>
      </c>
      <c r="U37" s="17">
        <f t="shared" si="8"/>
        <v>1595523.2537660552</v>
      </c>
      <c r="V37" s="17">
        <f t="shared" si="8"/>
        <v>2267718.3564548236</v>
      </c>
      <c r="W37" s="17">
        <f t="shared" si="8"/>
        <v>2796087.0552885169</v>
      </c>
      <c r="X37" s="17">
        <f t="shared" si="8"/>
        <v>4537901.9365125932</v>
      </c>
      <c r="Y37" s="17">
        <f t="shared" si="8"/>
        <v>4796608.0162920672</v>
      </c>
      <c r="Z37" s="17">
        <f t="shared" si="8"/>
        <v>5915913.5811568126</v>
      </c>
      <c r="AA37" s="17">
        <f t="shared" si="8"/>
        <v>7753749.0379956057</v>
      </c>
      <c r="AB37" s="17">
        <f t="shared" si="8"/>
        <v>9980184.1889613438</v>
      </c>
      <c r="AC37" s="17">
        <f t="shared" si="8"/>
        <v>10508454.726005912</v>
      </c>
      <c r="AD37" s="17">
        <f t="shared" si="8"/>
        <v>20263243.664740369</v>
      </c>
      <c r="AE37" s="17">
        <f t="shared" si="8"/>
        <v>38697148.607860006</v>
      </c>
    </row>
    <row r="38" spans="1:31" ht="16.2" thickBot="1" x14ac:dyDescent="0.35">
      <c r="A38" s="8" t="s">
        <v>12</v>
      </c>
      <c r="B38" s="17">
        <f>+B20+B33</f>
        <v>69126.23094906997</v>
      </c>
      <c r="C38" s="17">
        <f t="shared" ref="C38:AE38" si="9">+C20+C33</f>
        <v>78740.161144878643</v>
      </c>
      <c r="D38" s="17">
        <f t="shared" si="9"/>
        <v>86968.822562843765</v>
      </c>
      <c r="E38" s="17">
        <f t="shared" si="9"/>
        <v>82169.536926147703</v>
      </c>
      <c r="F38" s="17">
        <f t="shared" si="9"/>
        <v>90048.532632778195</v>
      </c>
      <c r="G38" s="17">
        <f t="shared" si="9"/>
        <v>93787.371932052571</v>
      </c>
      <c r="H38" s="17">
        <f t="shared" si="9"/>
        <v>94368.362660835352</v>
      </c>
      <c r="I38" s="17">
        <f t="shared" si="9"/>
        <v>95337.330368935189</v>
      </c>
      <c r="J38" s="17">
        <f t="shared" si="9"/>
        <v>93272.922873183474</v>
      </c>
      <c r="K38" s="17">
        <f t="shared" si="9"/>
        <v>93631.406264926307</v>
      </c>
      <c r="L38" s="17">
        <f t="shared" si="9"/>
        <v>164358.91863206399</v>
      </c>
      <c r="M38" s="17">
        <f t="shared" si="9"/>
        <v>241833.89539292557</v>
      </c>
      <c r="N38" s="17">
        <f t="shared" si="9"/>
        <v>354128.22010084987</v>
      </c>
      <c r="O38" s="17">
        <f t="shared" si="9"/>
        <v>495783.61368618766</v>
      </c>
      <c r="P38" s="17">
        <f t="shared" si="9"/>
        <v>688879.42011125619</v>
      </c>
      <c r="Q38" s="17">
        <f t="shared" si="9"/>
        <v>979366.11799845437</v>
      </c>
      <c r="R38" s="17">
        <f t="shared" si="9"/>
        <v>1290769.1926326267</v>
      </c>
      <c r="S38" s="17">
        <f t="shared" si="9"/>
        <v>1598114.7722314498</v>
      </c>
      <c r="T38" s="17">
        <f t="shared" si="9"/>
        <v>2083808.8771918514</v>
      </c>
      <c r="U38" s="17">
        <f t="shared" si="9"/>
        <v>2224371.7480127495</v>
      </c>
      <c r="V38" s="17">
        <f t="shared" si="9"/>
        <v>2973022.4446830312</v>
      </c>
      <c r="W38" s="17">
        <f t="shared" si="9"/>
        <v>3623177.7796422928</v>
      </c>
      <c r="X38" s="17">
        <f t="shared" si="9"/>
        <v>5499527.7275287919</v>
      </c>
      <c r="Y38" s="17">
        <f t="shared" si="9"/>
        <v>6320356.7395713385</v>
      </c>
      <c r="Z38" s="17">
        <f t="shared" si="9"/>
        <v>7568482.1772253066</v>
      </c>
      <c r="AA38" s="17">
        <f t="shared" si="9"/>
        <v>8692717.8161381837</v>
      </c>
      <c r="AB38" s="17">
        <f t="shared" si="9"/>
        <v>11629380.334130172</v>
      </c>
      <c r="AC38" s="17">
        <f t="shared" si="9"/>
        <v>14843240.221171612</v>
      </c>
      <c r="AD38" s="17">
        <f t="shared" si="9"/>
        <v>24853724.712108079</v>
      </c>
      <c r="AE38" s="17">
        <f t="shared" si="9"/>
        <v>45839591.997258313</v>
      </c>
    </row>
    <row r="39" spans="1:31" ht="16.2" thickBot="1" x14ac:dyDescent="0.35">
      <c r="A39" s="18" t="s">
        <v>13</v>
      </c>
      <c r="B39" s="9">
        <f>+B37-B38</f>
        <v>1505.8478493106522</v>
      </c>
      <c r="C39" s="9">
        <f t="shared" ref="C39:AE39" si="10">+C37-C38</f>
        <v>4729.7263283990033</v>
      </c>
      <c r="D39" s="9">
        <f t="shared" si="10"/>
        <v>9069.4882270341477</v>
      </c>
      <c r="E39" s="9">
        <f t="shared" si="10"/>
        <v>11075.572022621418</v>
      </c>
      <c r="F39" s="9">
        <f t="shared" si="10"/>
        <v>6312.5778425196913</v>
      </c>
      <c r="G39" s="9">
        <f t="shared" si="10"/>
        <v>5944.847256156645</v>
      </c>
      <c r="H39" s="9">
        <f t="shared" si="10"/>
        <v>8856.5646688779088</v>
      </c>
      <c r="I39" s="9">
        <f t="shared" si="10"/>
        <v>7668.5442151859897</v>
      </c>
      <c r="J39" s="9">
        <f t="shared" si="10"/>
        <v>5879.0742513545702</v>
      </c>
      <c r="K39" s="9">
        <f t="shared" si="10"/>
        <v>4932.9110111156624</v>
      </c>
      <c r="L39" s="9">
        <f t="shared" si="10"/>
        <v>3831.0061517326394</v>
      </c>
      <c r="M39" s="9">
        <f t="shared" si="10"/>
        <v>-4434.190915731393</v>
      </c>
      <c r="N39" s="9">
        <f t="shared" si="10"/>
        <v>3302.8340653039049</v>
      </c>
      <c r="O39" s="9">
        <f t="shared" si="10"/>
        <v>1466.9693247646792</v>
      </c>
      <c r="P39" s="9">
        <f t="shared" si="10"/>
        <v>-3383.9753737543942</v>
      </c>
      <c r="Q39" s="9">
        <f t="shared" si="10"/>
        <v>-38956.451480104239</v>
      </c>
      <c r="R39" s="9">
        <f t="shared" si="10"/>
        <v>-123436.8163686702</v>
      </c>
      <c r="S39" s="9">
        <f t="shared" si="10"/>
        <v>-256768.36501267599</v>
      </c>
      <c r="T39" s="9">
        <f t="shared" si="10"/>
        <v>-563112.67531061289</v>
      </c>
      <c r="U39" s="9">
        <f t="shared" si="10"/>
        <v>-628848.49424669426</v>
      </c>
      <c r="V39" s="9">
        <f t="shared" si="10"/>
        <v>-705304.08822820755</v>
      </c>
      <c r="W39" s="9">
        <f t="shared" si="10"/>
        <v>-827090.72435377585</v>
      </c>
      <c r="X39" s="9">
        <f t="shared" si="10"/>
        <v>-961625.79101619869</v>
      </c>
      <c r="Y39" s="9">
        <f t="shared" si="10"/>
        <v>-1523748.7232792713</v>
      </c>
      <c r="Z39" s="9">
        <f t="shared" si="10"/>
        <v>-1652568.596068494</v>
      </c>
      <c r="AA39" s="9">
        <f t="shared" si="10"/>
        <v>-938968.77814257797</v>
      </c>
      <c r="AB39" s="9">
        <f t="shared" si="10"/>
        <v>-1649196.1451688278</v>
      </c>
      <c r="AC39" s="9">
        <f t="shared" si="10"/>
        <v>-4334785.4951657001</v>
      </c>
      <c r="AD39" s="9">
        <f t="shared" si="10"/>
        <v>-4590481.0473677106</v>
      </c>
      <c r="AE39" s="9">
        <f t="shared" si="10"/>
        <v>-7142443.3893983066</v>
      </c>
    </row>
    <row r="40" spans="1:31" ht="15.6" thickBo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2" thickBot="1" x14ac:dyDescent="0.35">
      <c r="A41" s="8" t="s">
        <v>14</v>
      </c>
      <c r="B41" s="17">
        <f>+B39+B25</f>
        <v>1505.8478493106522</v>
      </c>
      <c r="C41" s="17">
        <f>+C39+C25</f>
        <v>4729.7263283990033</v>
      </c>
      <c r="D41" s="17">
        <f t="shared" ref="D41:AE41" si="11">+D39+D25</f>
        <v>9069.4882270341477</v>
      </c>
      <c r="E41" s="17">
        <f t="shared" si="11"/>
        <v>14615.572022621418</v>
      </c>
      <c r="F41" s="17">
        <f t="shared" si="11"/>
        <v>6312.5778425196913</v>
      </c>
      <c r="G41" s="17">
        <f t="shared" si="11"/>
        <v>5944.847256156645</v>
      </c>
      <c r="H41" s="17">
        <f t="shared" si="11"/>
        <v>8856.5646688779088</v>
      </c>
      <c r="I41" s="17">
        <f t="shared" si="11"/>
        <v>7668.5442151859897</v>
      </c>
      <c r="J41" s="17">
        <f t="shared" si="11"/>
        <v>5879.0742513545702</v>
      </c>
      <c r="K41" s="17">
        <f t="shared" si="11"/>
        <v>4932.9110111156624</v>
      </c>
      <c r="L41" s="17">
        <f t="shared" si="11"/>
        <v>3883.9131517326396</v>
      </c>
      <c r="M41" s="17">
        <f t="shared" si="11"/>
        <v>-4434.190915731393</v>
      </c>
      <c r="N41" s="17">
        <f t="shared" si="11"/>
        <v>3302.8340653039049</v>
      </c>
      <c r="O41" s="17">
        <f t="shared" si="11"/>
        <v>1466.9693247646792</v>
      </c>
      <c r="P41" s="17">
        <f t="shared" si="11"/>
        <v>-3383.9753737543942</v>
      </c>
      <c r="Q41" s="17">
        <f t="shared" si="11"/>
        <v>-38956.451480104239</v>
      </c>
      <c r="R41" s="17">
        <f t="shared" si="11"/>
        <v>-123436.8163686702</v>
      </c>
      <c r="S41" s="17">
        <f t="shared" si="11"/>
        <v>-256768.36501267599</v>
      </c>
      <c r="T41" s="17">
        <f t="shared" si="11"/>
        <v>-563112.67531061289</v>
      </c>
      <c r="U41" s="17">
        <f t="shared" si="11"/>
        <v>-628848.49424669426</v>
      </c>
      <c r="V41" s="17">
        <f t="shared" si="11"/>
        <v>-705304.08822820755</v>
      </c>
      <c r="W41" s="17">
        <f t="shared" si="11"/>
        <v>-827090.72435377585</v>
      </c>
      <c r="X41" s="17">
        <f t="shared" si="11"/>
        <v>-961625.79101619869</v>
      </c>
      <c r="Y41" s="17">
        <f t="shared" si="11"/>
        <v>-1523748.7232792713</v>
      </c>
      <c r="Z41" s="17">
        <f t="shared" si="11"/>
        <v>-1652568.596068494</v>
      </c>
      <c r="AA41" s="17">
        <f t="shared" si="11"/>
        <v>-938968.77814257797</v>
      </c>
      <c r="AB41" s="17">
        <f t="shared" si="11"/>
        <v>-1649196.1451688278</v>
      </c>
      <c r="AC41" s="17">
        <f t="shared" si="11"/>
        <v>-4334785.4951657001</v>
      </c>
      <c r="AD41" s="17">
        <f t="shared" si="11"/>
        <v>-4590481.0473677106</v>
      </c>
      <c r="AE41" s="17">
        <f t="shared" si="11"/>
        <v>-7142443.3893983066</v>
      </c>
    </row>
    <row r="42" spans="1:31" ht="16.2" thickBot="1" x14ac:dyDescent="0.35">
      <c r="A42" s="8" t="s">
        <v>15</v>
      </c>
      <c r="B42" s="9">
        <f>+B38-B25</f>
        <v>69126.23094906997</v>
      </c>
      <c r="C42" s="9">
        <f>+C38-C25</f>
        <v>78740.161144878643</v>
      </c>
      <c r="D42" s="9">
        <f t="shared" ref="D42:AE42" si="12">+D38-D25</f>
        <v>86968.822562843765</v>
      </c>
      <c r="E42" s="9">
        <f t="shared" si="12"/>
        <v>78629.536926147703</v>
      </c>
      <c r="F42" s="9">
        <f t="shared" si="12"/>
        <v>90048.532632778195</v>
      </c>
      <c r="G42" s="9">
        <f t="shared" si="12"/>
        <v>93787.371932052571</v>
      </c>
      <c r="H42" s="9">
        <f t="shared" si="12"/>
        <v>94368.362660835352</v>
      </c>
      <c r="I42" s="9">
        <f t="shared" si="12"/>
        <v>95337.330368935189</v>
      </c>
      <c r="J42" s="9">
        <f t="shared" si="12"/>
        <v>93272.922873183474</v>
      </c>
      <c r="K42" s="9">
        <f t="shared" si="12"/>
        <v>93631.406264926307</v>
      </c>
      <c r="L42" s="9">
        <f t="shared" si="12"/>
        <v>164306.01163206398</v>
      </c>
      <c r="M42" s="9">
        <f t="shared" si="12"/>
        <v>241833.89539292557</v>
      </c>
      <c r="N42" s="9">
        <f t="shared" si="12"/>
        <v>354128.22010084987</v>
      </c>
      <c r="O42" s="9">
        <f t="shared" si="12"/>
        <v>495783.61368618766</v>
      </c>
      <c r="P42" s="9">
        <f t="shared" si="12"/>
        <v>688879.42011125619</v>
      </c>
      <c r="Q42" s="9">
        <f t="shared" si="12"/>
        <v>979366.11799845437</v>
      </c>
      <c r="R42" s="9">
        <f t="shared" si="12"/>
        <v>1290769.1926326267</v>
      </c>
      <c r="S42" s="9">
        <f t="shared" si="12"/>
        <v>1598114.7722314498</v>
      </c>
      <c r="T42" s="9">
        <f t="shared" si="12"/>
        <v>2083808.8771918514</v>
      </c>
      <c r="U42" s="9">
        <f t="shared" si="12"/>
        <v>2224371.7480127495</v>
      </c>
      <c r="V42" s="9">
        <f t="shared" si="12"/>
        <v>2973022.4446830312</v>
      </c>
      <c r="W42" s="9">
        <f t="shared" si="12"/>
        <v>3623177.7796422928</v>
      </c>
      <c r="X42" s="9">
        <f t="shared" si="12"/>
        <v>5499527.7275287919</v>
      </c>
      <c r="Y42" s="9">
        <f t="shared" si="12"/>
        <v>6320356.7395713385</v>
      </c>
      <c r="Z42" s="9">
        <f t="shared" si="12"/>
        <v>7568482.1772253066</v>
      </c>
      <c r="AA42" s="9">
        <f t="shared" si="12"/>
        <v>8692717.8161381837</v>
      </c>
      <c r="AB42" s="9">
        <f t="shared" si="12"/>
        <v>11629380.334130172</v>
      </c>
      <c r="AC42" s="9">
        <f t="shared" si="12"/>
        <v>14843240.221171612</v>
      </c>
      <c r="AD42" s="9">
        <f t="shared" si="12"/>
        <v>24853724.712108079</v>
      </c>
      <c r="AE42" s="9">
        <f t="shared" si="12"/>
        <v>45839591.997258313</v>
      </c>
    </row>
    <row r="44" spans="1:3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2019-03-12T15:47:20Z</dcterms:created>
  <dcterms:modified xsi:type="dcterms:W3CDTF">2023-12-04T22:41:16Z</dcterms:modified>
</cp:coreProperties>
</file>