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0320" windowHeight="8016"/>
  </bookViews>
  <sheets>
    <sheet name="D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2" l="1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Z14" i="2"/>
  <c r="Z10" i="2" s="1"/>
  <c r="N14" i="2"/>
  <c r="N10" i="2" s="1"/>
  <c r="AE14" i="2"/>
  <c r="AD14" i="2"/>
  <c r="AC14" i="2"/>
  <c r="AB14" i="2"/>
  <c r="AA14" i="2"/>
  <c r="Y14" i="2"/>
  <c r="X14" i="2"/>
  <c r="W14" i="2"/>
  <c r="V14" i="2"/>
  <c r="U14" i="2"/>
  <c r="T14" i="2"/>
  <c r="S14" i="2"/>
  <c r="R14" i="2"/>
  <c r="Q14" i="2"/>
  <c r="P14" i="2"/>
  <c r="O14" i="2"/>
  <c r="M14" i="2"/>
  <c r="L14" i="2"/>
  <c r="K14" i="2"/>
  <c r="J14" i="2"/>
  <c r="I14" i="2"/>
  <c r="H14" i="2"/>
  <c r="G14" i="2"/>
  <c r="F14" i="2"/>
  <c r="E14" i="2"/>
  <c r="D14" i="2"/>
  <c r="C14" i="2"/>
  <c r="B14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D10" i="2"/>
  <c r="AD37" i="2" s="1"/>
  <c r="AC10" i="2"/>
  <c r="AC37" i="2" s="1"/>
  <c r="AB10" i="2"/>
  <c r="AB37" i="2" s="1"/>
  <c r="AA10" i="2"/>
  <c r="AA37" i="2" s="1"/>
  <c r="AA39" i="2" s="1"/>
  <c r="AA41" i="2" s="1"/>
  <c r="Y10" i="2"/>
  <c r="Y37" i="2" s="1"/>
  <c r="Y39" i="2" s="1"/>
  <c r="Y41" i="2" s="1"/>
  <c r="X10" i="2"/>
  <c r="X37" i="2" s="1"/>
  <c r="W10" i="2"/>
  <c r="W37" i="2" s="1"/>
  <c r="V10" i="2"/>
  <c r="V37" i="2" s="1"/>
  <c r="U10" i="2"/>
  <c r="U37" i="2" s="1"/>
  <c r="U39" i="2" s="1"/>
  <c r="U41" i="2" s="1"/>
  <c r="T10" i="2"/>
  <c r="T37" i="2" s="1"/>
  <c r="T39" i="2" s="1"/>
  <c r="T41" i="2" s="1"/>
  <c r="S10" i="2"/>
  <c r="S37" i="2" s="1"/>
  <c r="S39" i="2" s="1"/>
  <c r="S41" i="2" s="1"/>
  <c r="R10" i="2"/>
  <c r="R37" i="2" s="1"/>
  <c r="Q10" i="2"/>
  <c r="Q37" i="2" s="1"/>
  <c r="P10" i="2"/>
  <c r="P37" i="2" s="1"/>
  <c r="O10" i="2"/>
  <c r="O37" i="2" s="1"/>
  <c r="O39" i="2" s="1"/>
  <c r="O41" i="2" s="1"/>
  <c r="M10" i="2"/>
  <c r="M37" i="2" s="1"/>
  <c r="M39" i="2" s="1"/>
  <c r="M41" i="2" s="1"/>
  <c r="L10" i="2"/>
  <c r="L37" i="2" s="1"/>
  <c r="L39" i="2" s="1"/>
  <c r="L41" i="2" s="1"/>
  <c r="K10" i="2"/>
  <c r="K37" i="2" s="1"/>
  <c r="J10" i="2"/>
  <c r="J37" i="2" s="1"/>
  <c r="I10" i="2"/>
  <c r="I37" i="2" s="1"/>
  <c r="I39" i="2" s="1"/>
  <c r="I41" i="2" s="1"/>
  <c r="H10" i="2"/>
  <c r="H37" i="2" s="1"/>
  <c r="H39" i="2" s="1"/>
  <c r="H41" i="2" s="1"/>
  <c r="G10" i="2"/>
  <c r="G37" i="2" s="1"/>
  <c r="G39" i="2" s="1"/>
  <c r="G41" i="2" s="1"/>
  <c r="F10" i="2"/>
  <c r="F37" i="2" s="1"/>
  <c r="F39" i="2" s="1"/>
  <c r="F41" i="2" s="1"/>
  <c r="E10" i="2"/>
  <c r="E37" i="2" s="1"/>
  <c r="D10" i="2"/>
  <c r="D37" i="2" s="1"/>
  <c r="C10" i="2"/>
  <c r="C37" i="2" s="1"/>
  <c r="C39" i="2" s="1"/>
  <c r="C41" i="2" s="1"/>
  <c r="B10" i="2"/>
  <c r="B37" i="2" s="1"/>
  <c r="B39" i="2" s="1"/>
  <c r="B41" i="2" s="1"/>
  <c r="AB39" i="2" l="1"/>
  <c r="AB41" i="2" s="1"/>
  <c r="P39" i="2"/>
  <c r="P41" i="2" s="1"/>
  <c r="V39" i="2"/>
  <c r="V41" i="2" s="1"/>
  <c r="AC39" i="2"/>
  <c r="AC41" i="2" s="1"/>
  <c r="D39" i="2"/>
  <c r="D41" i="2" s="1"/>
  <c r="J39" i="2"/>
  <c r="J41" i="2" s="1"/>
  <c r="Q39" i="2"/>
  <c r="Q41" i="2" s="1"/>
  <c r="W39" i="2"/>
  <c r="W41" i="2" s="1"/>
  <c r="AD39" i="2"/>
  <c r="AD41" i="2" s="1"/>
  <c r="N37" i="2"/>
  <c r="N39" i="2" s="1"/>
  <c r="N41" i="2" s="1"/>
  <c r="N27" i="2"/>
  <c r="Z37" i="2"/>
  <c r="Z39" i="2" s="1"/>
  <c r="Z41" i="2" s="1"/>
  <c r="Z27" i="2"/>
  <c r="E39" i="2"/>
  <c r="E41" i="2" s="1"/>
  <c r="K39" i="2"/>
  <c r="K41" i="2" s="1"/>
  <c r="R39" i="2"/>
  <c r="R41" i="2" s="1"/>
  <c r="X39" i="2"/>
  <c r="X41" i="2" s="1"/>
  <c r="AE39" i="2"/>
  <c r="AE41" i="2" s="1"/>
  <c r="B27" i="2"/>
  <c r="H27" i="2"/>
  <c r="T27" i="2"/>
  <c r="C27" i="2"/>
  <c r="I27" i="2"/>
  <c r="O27" i="2"/>
  <c r="U27" i="2"/>
  <c r="AA27" i="2"/>
  <c r="D27" i="2"/>
  <c r="J27" i="2"/>
  <c r="P27" i="2"/>
  <c r="V27" i="2"/>
  <c r="AB27" i="2"/>
  <c r="E27" i="2"/>
  <c r="K27" i="2"/>
  <c r="Q27" i="2"/>
  <c r="W27" i="2"/>
  <c r="AC27" i="2"/>
  <c r="F27" i="2"/>
  <c r="L27" i="2"/>
  <c r="R27" i="2"/>
  <c r="X27" i="2"/>
  <c r="AD27" i="2"/>
  <c r="G27" i="2"/>
  <c r="M27" i="2"/>
  <c r="S27" i="2"/>
  <c r="Y27" i="2"/>
  <c r="AE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<sst xmlns="http://schemas.openxmlformats.org/spreadsheetml/2006/main" count="43" uniqueCount="39">
  <si>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</si>
  <si>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</si>
  <si>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</si>
  <si>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</si>
  <si>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</si>
  <si>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</si>
  <si>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</si>
  <si>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</si>
  <si>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</si>
  <si>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</si>
  <si>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</si>
  <si>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</si>
  <si>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</si>
  <si>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</si>
  <si>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</si>
  <si>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</si>
  <si>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</si>
  <si>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</si>
  <si>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</si>
  <si>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</si>
  <si>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</si>
  <si>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</si>
  <si>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</si>
  <si>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</si>
  <si>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</si>
  <si>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</si>
  <si>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</si>
  <si>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</si>
  <si>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</si>
  <si>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</si>
  <si>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</si>
  <si>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</si>
  <si>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</si>
  <si>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</si>
  <si>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</si>
  <si>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</si>
  <si>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</si>
  <si>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</si>
  <si>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SAN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</si>
</sst>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E16" sqref="E16"/>
    </sheetView>
  </sheetViews>
  <sheetFormatPr baseColWidth="10" defaultColWidth="8.58203125" defaultRowHeight="13.2" x14ac:dyDescent="0.25"/>
  <cols>
    <col min="1" max="1" width="40.5" style="2" bestFit="1" customWidth="1"/>
    <col min="2" max="26" width="8.58203125" style="2" customWidth="1"/>
    <col min="27" max="29" width="8.58203125" style="2"/>
    <col min="30" max="31" width="9.5" style="2" bestFit="1" customWidth="1"/>
    <col min="32" max="256" width="8.58203125" style="2"/>
    <col min="257" max="257" width="40.5" style="2" bestFit="1" customWidth="1"/>
    <col min="258" max="282" width="8.58203125" style="2" customWidth="1"/>
    <col min="283" max="285" width="8.58203125" style="2"/>
    <col min="286" max="287" width="9.5" style="2" bestFit="1" customWidth="1"/>
    <col min="288" max="512" width="8.58203125" style="2"/>
    <col min="513" max="513" width="40.5" style="2" bestFit="1" customWidth="1"/>
    <col min="514" max="538" width="8.58203125" style="2" customWidth="1"/>
    <col min="539" max="541" width="8.58203125" style="2"/>
    <col min="542" max="543" width="9.5" style="2" bestFit="1" customWidth="1"/>
    <col min="544" max="768" width="8.58203125" style="2"/>
    <col min="769" max="769" width="40.5" style="2" bestFit="1" customWidth="1"/>
    <col min="770" max="794" width="8.58203125" style="2" customWidth="1"/>
    <col min="795" max="797" width="8.58203125" style="2"/>
    <col min="798" max="799" width="9.5" style="2" bestFit="1" customWidth="1"/>
    <col min="800" max="1024" width="8.58203125" style="2"/>
    <col min="1025" max="1025" width="40.5" style="2" bestFit="1" customWidth="1"/>
    <col min="1026" max="1050" width="8.58203125" style="2" customWidth="1"/>
    <col min="1051" max="1053" width="8.58203125" style="2"/>
    <col min="1054" max="1055" width="9.5" style="2" bestFit="1" customWidth="1"/>
    <col min="1056" max="1280" width="8.58203125" style="2"/>
    <col min="1281" max="1281" width="40.5" style="2" bestFit="1" customWidth="1"/>
    <col min="1282" max="1306" width="8.58203125" style="2" customWidth="1"/>
    <col min="1307" max="1309" width="8.58203125" style="2"/>
    <col min="1310" max="1311" width="9.5" style="2" bestFit="1" customWidth="1"/>
    <col min="1312" max="1536" width="8.58203125" style="2"/>
    <col min="1537" max="1537" width="40.5" style="2" bestFit="1" customWidth="1"/>
    <col min="1538" max="1562" width="8.58203125" style="2" customWidth="1"/>
    <col min="1563" max="1565" width="8.58203125" style="2"/>
    <col min="1566" max="1567" width="9.5" style="2" bestFit="1" customWidth="1"/>
    <col min="1568" max="1792" width="8.58203125" style="2"/>
    <col min="1793" max="1793" width="40.5" style="2" bestFit="1" customWidth="1"/>
    <col min="1794" max="1818" width="8.58203125" style="2" customWidth="1"/>
    <col min="1819" max="1821" width="8.58203125" style="2"/>
    <col min="1822" max="1823" width="9.5" style="2" bestFit="1" customWidth="1"/>
    <col min="1824" max="2048" width="8.58203125" style="2"/>
    <col min="2049" max="2049" width="40.5" style="2" bestFit="1" customWidth="1"/>
    <col min="2050" max="2074" width="8.58203125" style="2" customWidth="1"/>
    <col min="2075" max="2077" width="8.58203125" style="2"/>
    <col min="2078" max="2079" width="9.5" style="2" bestFit="1" customWidth="1"/>
    <col min="2080" max="2304" width="8.58203125" style="2"/>
    <col min="2305" max="2305" width="40.5" style="2" bestFit="1" customWidth="1"/>
    <col min="2306" max="2330" width="8.58203125" style="2" customWidth="1"/>
    <col min="2331" max="2333" width="8.58203125" style="2"/>
    <col min="2334" max="2335" width="9.5" style="2" bestFit="1" customWidth="1"/>
    <col min="2336" max="2560" width="8.58203125" style="2"/>
    <col min="2561" max="2561" width="40.5" style="2" bestFit="1" customWidth="1"/>
    <col min="2562" max="2586" width="8.58203125" style="2" customWidth="1"/>
    <col min="2587" max="2589" width="8.58203125" style="2"/>
    <col min="2590" max="2591" width="9.5" style="2" bestFit="1" customWidth="1"/>
    <col min="2592" max="2816" width="8.58203125" style="2"/>
    <col min="2817" max="2817" width="40.5" style="2" bestFit="1" customWidth="1"/>
    <col min="2818" max="2842" width="8.58203125" style="2" customWidth="1"/>
    <col min="2843" max="2845" width="8.58203125" style="2"/>
    <col min="2846" max="2847" width="9.5" style="2" bestFit="1" customWidth="1"/>
    <col min="2848" max="3072" width="8.58203125" style="2"/>
    <col min="3073" max="3073" width="40.5" style="2" bestFit="1" customWidth="1"/>
    <col min="3074" max="3098" width="8.58203125" style="2" customWidth="1"/>
    <col min="3099" max="3101" width="8.58203125" style="2"/>
    <col min="3102" max="3103" width="9.5" style="2" bestFit="1" customWidth="1"/>
    <col min="3104" max="3328" width="8.58203125" style="2"/>
    <col min="3329" max="3329" width="40.5" style="2" bestFit="1" customWidth="1"/>
    <col min="3330" max="3354" width="8.58203125" style="2" customWidth="1"/>
    <col min="3355" max="3357" width="8.58203125" style="2"/>
    <col min="3358" max="3359" width="9.5" style="2" bestFit="1" customWidth="1"/>
    <col min="3360" max="3584" width="8.58203125" style="2"/>
    <col min="3585" max="3585" width="40.5" style="2" bestFit="1" customWidth="1"/>
    <col min="3586" max="3610" width="8.58203125" style="2" customWidth="1"/>
    <col min="3611" max="3613" width="8.58203125" style="2"/>
    <col min="3614" max="3615" width="9.5" style="2" bestFit="1" customWidth="1"/>
    <col min="3616" max="3840" width="8.58203125" style="2"/>
    <col min="3841" max="3841" width="40.5" style="2" bestFit="1" customWidth="1"/>
    <col min="3842" max="3866" width="8.58203125" style="2" customWidth="1"/>
    <col min="3867" max="3869" width="8.58203125" style="2"/>
    <col min="3870" max="3871" width="9.5" style="2" bestFit="1" customWidth="1"/>
    <col min="3872" max="4096" width="8.58203125" style="2"/>
    <col min="4097" max="4097" width="40.5" style="2" bestFit="1" customWidth="1"/>
    <col min="4098" max="4122" width="8.58203125" style="2" customWidth="1"/>
    <col min="4123" max="4125" width="8.58203125" style="2"/>
    <col min="4126" max="4127" width="9.5" style="2" bestFit="1" customWidth="1"/>
    <col min="4128" max="4352" width="8.58203125" style="2"/>
    <col min="4353" max="4353" width="40.5" style="2" bestFit="1" customWidth="1"/>
    <col min="4354" max="4378" width="8.58203125" style="2" customWidth="1"/>
    <col min="4379" max="4381" width="8.58203125" style="2"/>
    <col min="4382" max="4383" width="9.5" style="2" bestFit="1" customWidth="1"/>
    <col min="4384" max="4608" width="8.58203125" style="2"/>
    <col min="4609" max="4609" width="40.5" style="2" bestFit="1" customWidth="1"/>
    <col min="4610" max="4634" width="8.58203125" style="2" customWidth="1"/>
    <col min="4635" max="4637" width="8.58203125" style="2"/>
    <col min="4638" max="4639" width="9.5" style="2" bestFit="1" customWidth="1"/>
    <col min="4640" max="4864" width="8.58203125" style="2"/>
    <col min="4865" max="4865" width="40.5" style="2" bestFit="1" customWidth="1"/>
    <col min="4866" max="4890" width="8.58203125" style="2" customWidth="1"/>
    <col min="4891" max="4893" width="8.58203125" style="2"/>
    <col min="4894" max="4895" width="9.5" style="2" bestFit="1" customWidth="1"/>
    <col min="4896" max="5120" width="8.58203125" style="2"/>
    <col min="5121" max="5121" width="40.5" style="2" bestFit="1" customWidth="1"/>
    <col min="5122" max="5146" width="8.58203125" style="2" customWidth="1"/>
    <col min="5147" max="5149" width="8.58203125" style="2"/>
    <col min="5150" max="5151" width="9.5" style="2" bestFit="1" customWidth="1"/>
    <col min="5152" max="5376" width="8.58203125" style="2"/>
    <col min="5377" max="5377" width="40.5" style="2" bestFit="1" customWidth="1"/>
    <col min="5378" max="5402" width="8.58203125" style="2" customWidth="1"/>
    <col min="5403" max="5405" width="8.58203125" style="2"/>
    <col min="5406" max="5407" width="9.5" style="2" bestFit="1" customWidth="1"/>
    <col min="5408" max="5632" width="8.58203125" style="2"/>
    <col min="5633" max="5633" width="40.5" style="2" bestFit="1" customWidth="1"/>
    <col min="5634" max="5658" width="8.58203125" style="2" customWidth="1"/>
    <col min="5659" max="5661" width="8.58203125" style="2"/>
    <col min="5662" max="5663" width="9.5" style="2" bestFit="1" customWidth="1"/>
    <col min="5664" max="5888" width="8.58203125" style="2"/>
    <col min="5889" max="5889" width="40.5" style="2" bestFit="1" customWidth="1"/>
    <col min="5890" max="5914" width="8.58203125" style="2" customWidth="1"/>
    <col min="5915" max="5917" width="8.58203125" style="2"/>
    <col min="5918" max="5919" width="9.5" style="2" bestFit="1" customWidth="1"/>
    <col min="5920" max="6144" width="8.58203125" style="2"/>
    <col min="6145" max="6145" width="40.5" style="2" bestFit="1" customWidth="1"/>
    <col min="6146" max="6170" width="8.58203125" style="2" customWidth="1"/>
    <col min="6171" max="6173" width="8.58203125" style="2"/>
    <col min="6174" max="6175" width="9.5" style="2" bestFit="1" customWidth="1"/>
    <col min="6176" max="6400" width="8.58203125" style="2"/>
    <col min="6401" max="6401" width="40.5" style="2" bestFit="1" customWidth="1"/>
    <col min="6402" max="6426" width="8.58203125" style="2" customWidth="1"/>
    <col min="6427" max="6429" width="8.58203125" style="2"/>
    <col min="6430" max="6431" width="9.5" style="2" bestFit="1" customWidth="1"/>
    <col min="6432" max="6656" width="8.58203125" style="2"/>
    <col min="6657" max="6657" width="40.5" style="2" bestFit="1" customWidth="1"/>
    <col min="6658" max="6682" width="8.58203125" style="2" customWidth="1"/>
    <col min="6683" max="6685" width="8.58203125" style="2"/>
    <col min="6686" max="6687" width="9.5" style="2" bestFit="1" customWidth="1"/>
    <col min="6688" max="6912" width="8.58203125" style="2"/>
    <col min="6913" max="6913" width="40.5" style="2" bestFit="1" customWidth="1"/>
    <col min="6914" max="6938" width="8.58203125" style="2" customWidth="1"/>
    <col min="6939" max="6941" width="8.58203125" style="2"/>
    <col min="6942" max="6943" width="9.5" style="2" bestFit="1" customWidth="1"/>
    <col min="6944" max="7168" width="8.58203125" style="2"/>
    <col min="7169" max="7169" width="40.5" style="2" bestFit="1" customWidth="1"/>
    <col min="7170" max="7194" width="8.58203125" style="2" customWidth="1"/>
    <col min="7195" max="7197" width="8.58203125" style="2"/>
    <col min="7198" max="7199" width="9.5" style="2" bestFit="1" customWidth="1"/>
    <col min="7200" max="7424" width="8.58203125" style="2"/>
    <col min="7425" max="7425" width="40.5" style="2" bestFit="1" customWidth="1"/>
    <col min="7426" max="7450" width="8.58203125" style="2" customWidth="1"/>
    <col min="7451" max="7453" width="8.58203125" style="2"/>
    <col min="7454" max="7455" width="9.5" style="2" bestFit="1" customWidth="1"/>
    <col min="7456" max="7680" width="8.58203125" style="2"/>
    <col min="7681" max="7681" width="40.5" style="2" bestFit="1" customWidth="1"/>
    <col min="7682" max="7706" width="8.58203125" style="2" customWidth="1"/>
    <col min="7707" max="7709" width="8.58203125" style="2"/>
    <col min="7710" max="7711" width="9.5" style="2" bestFit="1" customWidth="1"/>
    <col min="7712" max="7936" width="8.58203125" style="2"/>
    <col min="7937" max="7937" width="40.5" style="2" bestFit="1" customWidth="1"/>
    <col min="7938" max="7962" width="8.58203125" style="2" customWidth="1"/>
    <col min="7963" max="7965" width="8.58203125" style="2"/>
    <col min="7966" max="7967" width="9.5" style="2" bestFit="1" customWidth="1"/>
    <col min="7968" max="8192" width="8.58203125" style="2"/>
    <col min="8193" max="8193" width="40.5" style="2" bestFit="1" customWidth="1"/>
    <col min="8194" max="8218" width="8.58203125" style="2" customWidth="1"/>
    <col min="8219" max="8221" width="8.58203125" style="2"/>
    <col min="8222" max="8223" width="9.5" style="2" bestFit="1" customWidth="1"/>
    <col min="8224" max="8448" width="8.58203125" style="2"/>
    <col min="8449" max="8449" width="40.5" style="2" bestFit="1" customWidth="1"/>
    <col min="8450" max="8474" width="8.58203125" style="2" customWidth="1"/>
    <col min="8475" max="8477" width="8.58203125" style="2"/>
    <col min="8478" max="8479" width="9.5" style="2" bestFit="1" customWidth="1"/>
    <col min="8480" max="8704" width="8.58203125" style="2"/>
    <col min="8705" max="8705" width="40.5" style="2" bestFit="1" customWidth="1"/>
    <col min="8706" max="8730" width="8.58203125" style="2" customWidth="1"/>
    <col min="8731" max="8733" width="8.58203125" style="2"/>
    <col min="8734" max="8735" width="9.5" style="2" bestFit="1" customWidth="1"/>
    <col min="8736" max="8960" width="8.58203125" style="2"/>
    <col min="8961" max="8961" width="40.5" style="2" bestFit="1" customWidth="1"/>
    <col min="8962" max="8986" width="8.58203125" style="2" customWidth="1"/>
    <col min="8987" max="8989" width="8.58203125" style="2"/>
    <col min="8990" max="8991" width="9.5" style="2" bestFit="1" customWidth="1"/>
    <col min="8992" max="9216" width="8.58203125" style="2"/>
    <col min="9217" max="9217" width="40.5" style="2" bestFit="1" customWidth="1"/>
    <col min="9218" max="9242" width="8.58203125" style="2" customWidth="1"/>
    <col min="9243" max="9245" width="8.58203125" style="2"/>
    <col min="9246" max="9247" width="9.5" style="2" bestFit="1" customWidth="1"/>
    <col min="9248" max="9472" width="8.58203125" style="2"/>
    <col min="9473" max="9473" width="40.5" style="2" bestFit="1" customWidth="1"/>
    <col min="9474" max="9498" width="8.58203125" style="2" customWidth="1"/>
    <col min="9499" max="9501" width="8.58203125" style="2"/>
    <col min="9502" max="9503" width="9.5" style="2" bestFit="1" customWidth="1"/>
    <col min="9504" max="9728" width="8.58203125" style="2"/>
    <col min="9729" max="9729" width="40.5" style="2" bestFit="1" customWidth="1"/>
    <col min="9730" max="9754" width="8.58203125" style="2" customWidth="1"/>
    <col min="9755" max="9757" width="8.58203125" style="2"/>
    <col min="9758" max="9759" width="9.5" style="2" bestFit="1" customWidth="1"/>
    <col min="9760" max="9984" width="8.58203125" style="2"/>
    <col min="9985" max="9985" width="40.5" style="2" bestFit="1" customWidth="1"/>
    <col min="9986" max="10010" width="8.58203125" style="2" customWidth="1"/>
    <col min="10011" max="10013" width="8.58203125" style="2"/>
    <col min="10014" max="10015" width="9.5" style="2" bestFit="1" customWidth="1"/>
    <col min="10016" max="10240" width="8.58203125" style="2"/>
    <col min="10241" max="10241" width="40.5" style="2" bestFit="1" customWidth="1"/>
    <col min="10242" max="10266" width="8.58203125" style="2" customWidth="1"/>
    <col min="10267" max="10269" width="8.58203125" style="2"/>
    <col min="10270" max="10271" width="9.5" style="2" bestFit="1" customWidth="1"/>
    <col min="10272" max="10496" width="8.58203125" style="2"/>
    <col min="10497" max="10497" width="40.5" style="2" bestFit="1" customWidth="1"/>
    <col min="10498" max="10522" width="8.58203125" style="2" customWidth="1"/>
    <col min="10523" max="10525" width="8.58203125" style="2"/>
    <col min="10526" max="10527" width="9.5" style="2" bestFit="1" customWidth="1"/>
    <col min="10528" max="10752" width="8.58203125" style="2"/>
    <col min="10753" max="10753" width="40.5" style="2" bestFit="1" customWidth="1"/>
    <col min="10754" max="10778" width="8.58203125" style="2" customWidth="1"/>
    <col min="10779" max="10781" width="8.58203125" style="2"/>
    <col min="10782" max="10783" width="9.5" style="2" bestFit="1" customWidth="1"/>
    <col min="10784" max="11008" width="8.58203125" style="2"/>
    <col min="11009" max="11009" width="40.5" style="2" bestFit="1" customWidth="1"/>
    <col min="11010" max="11034" width="8.58203125" style="2" customWidth="1"/>
    <col min="11035" max="11037" width="8.58203125" style="2"/>
    <col min="11038" max="11039" width="9.5" style="2" bestFit="1" customWidth="1"/>
    <col min="11040" max="11264" width="8.58203125" style="2"/>
    <col min="11265" max="11265" width="40.5" style="2" bestFit="1" customWidth="1"/>
    <col min="11266" max="11290" width="8.58203125" style="2" customWidth="1"/>
    <col min="11291" max="11293" width="8.58203125" style="2"/>
    <col min="11294" max="11295" width="9.5" style="2" bestFit="1" customWidth="1"/>
    <col min="11296" max="11520" width="8.58203125" style="2"/>
    <col min="11521" max="11521" width="40.5" style="2" bestFit="1" customWidth="1"/>
    <col min="11522" max="11546" width="8.58203125" style="2" customWidth="1"/>
    <col min="11547" max="11549" width="8.58203125" style="2"/>
    <col min="11550" max="11551" width="9.5" style="2" bestFit="1" customWidth="1"/>
    <col min="11552" max="11776" width="8.58203125" style="2"/>
    <col min="11777" max="11777" width="40.5" style="2" bestFit="1" customWidth="1"/>
    <col min="11778" max="11802" width="8.58203125" style="2" customWidth="1"/>
    <col min="11803" max="11805" width="8.58203125" style="2"/>
    <col min="11806" max="11807" width="9.5" style="2" bestFit="1" customWidth="1"/>
    <col min="11808" max="12032" width="8.58203125" style="2"/>
    <col min="12033" max="12033" width="40.5" style="2" bestFit="1" customWidth="1"/>
    <col min="12034" max="12058" width="8.58203125" style="2" customWidth="1"/>
    <col min="12059" max="12061" width="8.58203125" style="2"/>
    <col min="12062" max="12063" width="9.5" style="2" bestFit="1" customWidth="1"/>
    <col min="12064" max="12288" width="8.58203125" style="2"/>
    <col min="12289" max="12289" width="40.5" style="2" bestFit="1" customWidth="1"/>
    <col min="12290" max="12314" width="8.58203125" style="2" customWidth="1"/>
    <col min="12315" max="12317" width="8.58203125" style="2"/>
    <col min="12318" max="12319" width="9.5" style="2" bestFit="1" customWidth="1"/>
    <col min="12320" max="12544" width="8.58203125" style="2"/>
    <col min="12545" max="12545" width="40.5" style="2" bestFit="1" customWidth="1"/>
    <col min="12546" max="12570" width="8.58203125" style="2" customWidth="1"/>
    <col min="12571" max="12573" width="8.58203125" style="2"/>
    <col min="12574" max="12575" width="9.5" style="2" bestFit="1" customWidth="1"/>
    <col min="12576" max="12800" width="8.58203125" style="2"/>
    <col min="12801" max="12801" width="40.5" style="2" bestFit="1" customWidth="1"/>
    <col min="12802" max="12826" width="8.58203125" style="2" customWidth="1"/>
    <col min="12827" max="12829" width="8.58203125" style="2"/>
    <col min="12830" max="12831" width="9.5" style="2" bestFit="1" customWidth="1"/>
    <col min="12832" max="13056" width="8.58203125" style="2"/>
    <col min="13057" max="13057" width="40.5" style="2" bestFit="1" customWidth="1"/>
    <col min="13058" max="13082" width="8.58203125" style="2" customWidth="1"/>
    <col min="13083" max="13085" width="8.58203125" style="2"/>
    <col min="13086" max="13087" width="9.5" style="2" bestFit="1" customWidth="1"/>
    <col min="13088" max="13312" width="8.58203125" style="2"/>
    <col min="13313" max="13313" width="40.5" style="2" bestFit="1" customWidth="1"/>
    <col min="13314" max="13338" width="8.58203125" style="2" customWidth="1"/>
    <col min="13339" max="13341" width="8.58203125" style="2"/>
    <col min="13342" max="13343" width="9.5" style="2" bestFit="1" customWidth="1"/>
    <col min="13344" max="13568" width="8.58203125" style="2"/>
    <col min="13569" max="13569" width="40.5" style="2" bestFit="1" customWidth="1"/>
    <col min="13570" max="13594" width="8.58203125" style="2" customWidth="1"/>
    <col min="13595" max="13597" width="8.58203125" style="2"/>
    <col min="13598" max="13599" width="9.5" style="2" bestFit="1" customWidth="1"/>
    <col min="13600" max="13824" width="8.58203125" style="2"/>
    <col min="13825" max="13825" width="40.5" style="2" bestFit="1" customWidth="1"/>
    <col min="13826" max="13850" width="8.58203125" style="2" customWidth="1"/>
    <col min="13851" max="13853" width="8.58203125" style="2"/>
    <col min="13854" max="13855" width="9.5" style="2" bestFit="1" customWidth="1"/>
    <col min="13856" max="14080" width="8.58203125" style="2"/>
    <col min="14081" max="14081" width="40.5" style="2" bestFit="1" customWidth="1"/>
    <col min="14082" max="14106" width="8.58203125" style="2" customWidth="1"/>
    <col min="14107" max="14109" width="8.58203125" style="2"/>
    <col min="14110" max="14111" width="9.5" style="2" bestFit="1" customWidth="1"/>
    <col min="14112" max="14336" width="8.58203125" style="2"/>
    <col min="14337" max="14337" width="40.5" style="2" bestFit="1" customWidth="1"/>
    <col min="14338" max="14362" width="8.58203125" style="2" customWidth="1"/>
    <col min="14363" max="14365" width="8.58203125" style="2"/>
    <col min="14366" max="14367" width="9.5" style="2" bestFit="1" customWidth="1"/>
    <col min="14368" max="14592" width="8.58203125" style="2"/>
    <col min="14593" max="14593" width="40.5" style="2" bestFit="1" customWidth="1"/>
    <col min="14594" max="14618" width="8.58203125" style="2" customWidth="1"/>
    <col min="14619" max="14621" width="8.58203125" style="2"/>
    <col min="14622" max="14623" width="9.5" style="2" bestFit="1" customWidth="1"/>
    <col min="14624" max="14848" width="8.58203125" style="2"/>
    <col min="14849" max="14849" width="40.5" style="2" bestFit="1" customWidth="1"/>
    <col min="14850" max="14874" width="8.58203125" style="2" customWidth="1"/>
    <col min="14875" max="14877" width="8.58203125" style="2"/>
    <col min="14878" max="14879" width="9.5" style="2" bestFit="1" customWidth="1"/>
    <col min="14880" max="15104" width="8.58203125" style="2"/>
    <col min="15105" max="15105" width="40.5" style="2" bestFit="1" customWidth="1"/>
    <col min="15106" max="15130" width="8.58203125" style="2" customWidth="1"/>
    <col min="15131" max="15133" width="8.58203125" style="2"/>
    <col min="15134" max="15135" width="9.5" style="2" bestFit="1" customWidth="1"/>
    <col min="15136" max="15360" width="8.58203125" style="2"/>
    <col min="15361" max="15361" width="40.5" style="2" bestFit="1" customWidth="1"/>
    <col min="15362" max="15386" width="8.58203125" style="2" customWidth="1"/>
    <col min="15387" max="15389" width="8.58203125" style="2"/>
    <col min="15390" max="15391" width="9.5" style="2" bestFit="1" customWidth="1"/>
    <col min="15392" max="15616" width="8.58203125" style="2"/>
    <col min="15617" max="15617" width="40.5" style="2" bestFit="1" customWidth="1"/>
    <col min="15618" max="15642" width="8.58203125" style="2" customWidth="1"/>
    <col min="15643" max="15645" width="8.58203125" style="2"/>
    <col min="15646" max="15647" width="9.5" style="2" bestFit="1" customWidth="1"/>
    <col min="15648" max="15872" width="8.58203125" style="2"/>
    <col min="15873" max="15873" width="40.5" style="2" bestFit="1" customWidth="1"/>
    <col min="15874" max="15898" width="8.58203125" style="2" customWidth="1"/>
    <col min="15899" max="15901" width="8.58203125" style="2"/>
    <col min="15902" max="15903" width="9.5" style="2" bestFit="1" customWidth="1"/>
    <col min="15904" max="16128" width="8.58203125" style="2"/>
    <col min="16129" max="16129" width="40.5" style="2" bestFit="1" customWidth="1"/>
    <col min="16130" max="16154" width="8.58203125" style="2" customWidth="1"/>
    <col min="16155" max="16157" width="8.58203125" style="2"/>
    <col min="16158" max="16159" width="9.5" style="2" bestFit="1" customWidth="1"/>
    <col min="16160" max="16384" width="8.58203125" style="2"/>
  </cols>
  <sheetData>
    <row r="1" spans="1:31" ht="15.6" x14ac:dyDescent="0.3">
      <c r="A1" s="1" t="s">
        <v>29</v>
      </c>
    </row>
    <row r="2" spans="1:31" ht="15.6" x14ac:dyDescent="0.3">
      <c r="A2" s="1"/>
    </row>
    <row r="3" spans="1:31" ht="15.6" x14ac:dyDescent="0.3">
      <c r="A3" s="3" t="s">
        <v>30</v>
      </c>
    </row>
    <row r="4" spans="1:31" ht="15.6" x14ac:dyDescent="0.3">
      <c r="A4" s="3" t="s">
        <v>38</v>
      </c>
      <c r="D4" s="4"/>
    </row>
    <row r="5" spans="1:31" ht="15.6" x14ac:dyDescent="0.3">
      <c r="A5" s="3" t="s">
        <v>0</v>
      </c>
    </row>
    <row r="6" spans="1:31" ht="14.4" thickBot="1" x14ac:dyDescent="0.35">
      <c r="A6" s="5" t="s">
        <v>31</v>
      </c>
    </row>
    <row r="7" spans="1:31" ht="15.6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6" x14ac:dyDescent="0.3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2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2" thickBot="1" x14ac:dyDescent="0.35">
      <c r="A10" s="8" t="s">
        <v>2</v>
      </c>
      <c r="B10" s="9">
        <f>+B11+B14+B17+B18+B19</f>
        <v>54621.715485109402</v>
      </c>
      <c r="C10" s="9">
        <f t="shared" ref="C10:AE10" si="0">+C11+C14+C17+C18+C19</f>
        <v>52612.628547899993</v>
      </c>
      <c r="D10" s="9">
        <f t="shared" si="0"/>
        <v>43509.660372526232</v>
      </c>
      <c r="E10" s="9">
        <f t="shared" si="0"/>
        <v>52470</v>
      </c>
      <c r="F10" s="9">
        <f t="shared" si="0"/>
        <v>46550.928</v>
      </c>
      <c r="G10" s="9">
        <f t="shared" si="0"/>
        <v>49300.439534237164</v>
      </c>
      <c r="H10" s="9">
        <f t="shared" si="0"/>
        <v>50525.144687514134</v>
      </c>
      <c r="I10" s="9">
        <f t="shared" si="0"/>
        <v>60722.514031736995</v>
      </c>
      <c r="J10" s="9">
        <f t="shared" si="0"/>
        <v>54593.333141538285</v>
      </c>
      <c r="K10" s="9">
        <f t="shared" si="0"/>
        <v>52553.896606317358</v>
      </c>
      <c r="L10" s="9">
        <f t="shared" si="0"/>
        <v>76723.316818354942</v>
      </c>
      <c r="M10" s="9">
        <f t="shared" si="0"/>
        <v>93806.795270521849</v>
      </c>
      <c r="N10" s="9">
        <f t="shared" si="0"/>
        <v>125927.88780000001</v>
      </c>
      <c r="O10" s="9">
        <f t="shared" si="0"/>
        <v>161709.57613999999</v>
      </c>
      <c r="P10" s="9">
        <f t="shared" si="0"/>
        <v>200372.55960999997</v>
      </c>
      <c r="Q10" s="9">
        <f t="shared" si="0"/>
        <v>264158.03762000002</v>
      </c>
      <c r="R10" s="9">
        <f t="shared" si="0"/>
        <v>227884.16717999999</v>
      </c>
      <c r="S10" s="9">
        <f t="shared" si="0"/>
        <v>347714.85027073132</v>
      </c>
      <c r="T10" s="9">
        <f t="shared" si="0"/>
        <v>410188.59253032081</v>
      </c>
      <c r="U10" s="9">
        <f t="shared" si="0"/>
        <v>515844.71339374897</v>
      </c>
      <c r="V10" s="9">
        <f t="shared" si="0"/>
        <v>683553.97881260351</v>
      </c>
      <c r="W10" s="9">
        <f t="shared" si="0"/>
        <v>930684.06126661249</v>
      </c>
      <c r="X10" s="9">
        <f t="shared" si="0"/>
        <v>1240899.7890157923</v>
      </c>
      <c r="Y10" s="9">
        <f t="shared" si="0"/>
        <v>1850285.1778506031</v>
      </c>
      <c r="Z10" s="9">
        <f t="shared" si="0"/>
        <v>2515518.3489878224</v>
      </c>
      <c r="AA10" s="9">
        <f t="shared" si="0"/>
        <v>3291521.3800543519</v>
      </c>
      <c r="AB10" s="9">
        <f t="shared" si="0"/>
        <v>4678631.7680000197</v>
      </c>
      <c r="AC10" s="9">
        <f t="shared" si="0"/>
        <v>6257526.9775909726</v>
      </c>
      <c r="AD10" s="9">
        <f t="shared" si="0"/>
        <v>10767951.34077419</v>
      </c>
      <c r="AE10" s="9">
        <f t="shared" si="0"/>
        <v>19904057.24426876</v>
      </c>
    </row>
    <row r="11" spans="1:31" ht="15.6" x14ac:dyDescent="0.3">
      <c r="A11" s="10" t="s">
        <v>16</v>
      </c>
      <c r="B11" s="11">
        <f>+B12+B13</f>
        <v>24013.162830000001</v>
      </c>
      <c r="C11" s="11">
        <f t="shared" ref="C11:AE11" si="1">+C12+C13</f>
        <v>20774.731999999996</v>
      </c>
      <c r="D11" s="11">
        <f t="shared" si="1"/>
        <v>18998</v>
      </c>
      <c r="E11" s="11">
        <f t="shared" si="1"/>
        <v>25064</v>
      </c>
      <c r="F11" s="11">
        <f t="shared" si="1"/>
        <v>27537.928</v>
      </c>
      <c r="G11" s="11">
        <f t="shared" si="1"/>
        <v>29459</v>
      </c>
      <c r="H11" s="11">
        <f t="shared" si="1"/>
        <v>28646.409399999997</v>
      </c>
      <c r="I11" s="11">
        <f t="shared" si="1"/>
        <v>37745.877273999999</v>
      </c>
      <c r="J11" s="11">
        <f t="shared" si="1"/>
        <v>32015</v>
      </c>
      <c r="K11" s="11">
        <f t="shared" si="1"/>
        <v>27936.024861764909</v>
      </c>
      <c r="L11" s="11">
        <f t="shared" si="1"/>
        <v>44476.42380768017</v>
      </c>
      <c r="M11" s="11">
        <f t="shared" si="1"/>
        <v>57954.229986691469</v>
      </c>
      <c r="N11" s="11">
        <f t="shared" si="1"/>
        <v>78322.038400000005</v>
      </c>
      <c r="O11" s="11">
        <f t="shared" si="1"/>
        <v>112229.31808999999</v>
      </c>
      <c r="P11" s="11">
        <f t="shared" si="1"/>
        <v>122490.59346400001</v>
      </c>
      <c r="Q11" s="11">
        <f t="shared" si="1"/>
        <v>193053.13521500005</v>
      </c>
      <c r="R11" s="11">
        <f t="shared" si="1"/>
        <v>163188.68039999998</v>
      </c>
      <c r="S11" s="11">
        <f t="shared" si="1"/>
        <v>225606.45279472001</v>
      </c>
      <c r="T11" s="11">
        <f t="shared" si="1"/>
        <v>313326.19496456004</v>
      </c>
      <c r="U11" s="11">
        <f t="shared" si="1"/>
        <v>388559.72278942715</v>
      </c>
      <c r="V11" s="11">
        <f t="shared" si="1"/>
        <v>517203.36586038716</v>
      </c>
      <c r="W11" s="11">
        <f t="shared" si="1"/>
        <v>696040.6254948799</v>
      </c>
      <c r="X11" s="11">
        <f t="shared" si="1"/>
        <v>908755.94282127998</v>
      </c>
      <c r="Y11" s="11">
        <f t="shared" si="1"/>
        <v>1440668.8255956802</v>
      </c>
      <c r="Z11" s="11">
        <f t="shared" si="1"/>
        <v>1791198.0514225834</v>
      </c>
      <c r="AA11" s="11">
        <f t="shared" si="1"/>
        <v>2435535.0589616015</v>
      </c>
      <c r="AB11" s="11">
        <f t="shared" si="1"/>
        <v>3590942.6220028577</v>
      </c>
      <c r="AC11" s="11">
        <f t="shared" si="1"/>
        <v>4819709.4406550052</v>
      </c>
      <c r="AD11" s="11">
        <f t="shared" si="1"/>
        <v>7984418.8438872006</v>
      </c>
      <c r="AE11" s="11">
        <f t="shared" si="1"/>
        <v>14703725.903279763</v>
      </c>
    </row>
    <row r="12" spans="1:31" ht="15.6" x14ac:dyDescent="0.3">
      <c r="A12" s="10" t="s">
        <v>33</v>
      </c>
      <c r="B12" s="12">
        <v>0</v>
      </c>
      <c r="C12" s="12">
        <v>0.35199999999999998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</row>
    <row r="13" spans="1:31" ht="15.6" x14ac:dyDescent="0.3">
      <c r="A13" s="13" t="s">
        <v>34</v>
      </c>
      <c r="B13" s="12">
        <v>24013.162830000001</v>
      </c>
      <c r="C13" s="12">
        <v>20774.379999999997</v>
      </c>
      <c r="D13" s="12">
        <v>18998</v>
      </c>
      <c r="E13" s="12">
        <v>25064</v>
      </c>
      <c r="F13" s="12">
        <v>27537.928</v>
      </c>
      <c r="G13" s="12">
        <v>29459</v>
      </c>
      <c r="H13" s="12">
        <v>28646.409399999997</v>
      </c>
      <c r="I13" s="12">
        <v>37745.877273999999</v>
      </c>
      <c r="J13" s="12">
        <v>32015</v>
      </c>
      <c r="K13" s="12">
        <v>27936.024861764909</v>
      </c>
      <c r="L13" s="12">
        <v>44476.42380768017</v>
      </c>
      <c r="M13" s="12">
        <v>57954.229986691469</v>
      </c>
      <c r="N13" s="12">
        <v>78322.038400000005</v>
      </c>
      <c r="O13" s="12">
        <v>112229.31808999999</v>
      </c>
      <c r="P13" s="12">
        <v>122490.59346400001</v>
      </c>
      <c r="Q13" s="12">
        <v>193053.13521500005</v>
      </c>
      <c r="R13" s="12">
        <v>163188.68039999998</v>
      </c>
      <c r="S13" s="12">
        <v>225606.45279472001</v>
      </c>
      <c r="T13" s="12">
        <v>313326.19496456004</v>
      </c>
      <c r="U13" s="12">
        <v>388559.72278942715</v>
      </c>
      <c r="V13" s="12">
        <v>517203.36586038716</v>
      </c>
      <c r="W13" s="12">
        <v>696040.6254948799</v>
      </c>
      <c r="X13" s="12">
        <v>908755.94282127998</v>
      </c>
      <c r="Y13" s="12">
        <v>1440668.8255956802</v>
      </c>
      <c r="Z13" s="12">
        <v>1791198.0514225834</v>
      </c>
      <c r="AA13" s="12">
        <v>2435535.0589616015</v>
      </c>
      <c r="AB13" s="12">
        <v>3590942.6220028577</v>
      </c>
      <c r="AC13" s="12">
        <v>4819709.4406550052</v>
      </c>
      <c r="AD13" s="12">
        <v>7984418.8438872006</v>
      </c>
      <c r="AE13" s="12">
        <v>14703725.903279763</v>
      </c>
    </row>
    <row r="14" spans="1:31" ht="15.6" x14ac:dyDescent="0.3">
      <c r="A14" s="10" t="s">
        <v>17</v>
      </c>
      <c r="B14" s="11">
        <f>+B15+B16</f>
        <v>20049.556970292226</v>
      </c>
      <c r="C14" s="11">
        <f t="shared" ref="C14:AE14" si="2">+C15+C16</f>
        <v>25073.505848052555</v>
      </c>
      <c r="D14" s="11">
        <f t="shared" si="2"/>
        <v>18212.164284020429</v>
      </c>
      <c r="E14" s="11">
        <f t="shared" si="2"/>
        <v>20697</v>
      </c>
      <c r="F14" s="11">
        <f t="shared" si="2"/>
        <v>16750</v>
      </c>
      <c r="G14" s="11">
        <f t="shared" si="2"/>
        <v>18224.190734196356</v>
      </c>
      <c r="H14" s="11">
        <f t="shared" si="2"/>
        <v>20300.956792777299</v>
      </c>
      <c r="I14" s="11">
        <f t="shared" si="2"/>
        <v>22232.693580611347</v>
      </c>
      <c r="J14" s="11">
        <f t="shared" si="2"/>
        <v>20662.043667854072</v>
      </c>
      <c r="K14" s="11">
        <f t="shared" si="2"/>
        <v>22563.000109129771</v>
      </c>
      <c r="L14" s="11">
        <f t="shared" si="2"/>
        <v>27885.11493553469</v>
      </c>
      <c r="M14" s="11">
        <f t="shared" si="2"/>
        <v>30191.459274591918</v>
      </c>
      <c r="N14" s="11">
        <f t="shared" si="2"/>
        <v>41812</v>
      </c>
      <c r="O14" s="11">
        <f t="shared" si="2"/>
        <v>42576</v>
      </c>
      <c r="P14" s="11">
        <f t="shared" si="2"/>
        <v>51352</v>
      </c>
      <c r="Q14" s="11">
        <f t="shared" si="2"/>
        <v>58890</v>
      </c>
      <c r="R14" s="11">
        <f t="shared" si="2"/>
        <v>63167</v>
      </c>
      <c r="S14" s="11">
        <f t="shared" si="2"/>
        <v>74700.223867242588</v>
      </c>
      <c r="T14" s="11">
        <f t="shared" si="2"/>
        <v>93550.397565760752</v>
      </c>
      <c r="U14" s="11">
        <f t="shared" si="2"/>
        <v>119754.6835443218</v>
      </c>
      <c r="V14" s="11">
        <f t="shared" si="2"/>
        <v>159026.61815121447</v>
      </c>
      <c r="W14" s="11">
        <f t="shared" si="2"/>
        <v>221974.96704050683</v>
      </c>
      <c r="X14" s="11">
        <f t="shared" si="2"/>
        <v>288387.56692352355</v>
      </c>
      <c r="Y14" s="11">
        <f t="shared" si="2"/>
        <v>388791.19916612288</v>
      </c>
      <c r="Z14" s="11">
        <f t="shared" si="2"/>
        <v>542989.63159643905</v>
      </c>
      <c r="AA14" s="11">
        <f t="shared" si="2"/>
        <v>718210.6613737829</v>
      </c>
      <c r="AB14" s="11">
        <f t="shared" si="2"/>
        <v>978499.05164700956</v>
      </c>
      <c r="AC14" s="11">
        <f t="shared" si="2"/>
        <v>1274677.1261657269</v>
      </c>
      <c r="AD14" s="11">
        <f t="shared" si="2"/>
        <v>2111480.0948215211</v>
      </c>
      <c r="AE14" s="11">
        <f t="shared" si="2"/>
        <v>3801704.7354011573</v>
      </c>
    </row>
    <row r="15" spans="1:31" ht="15.6" x14ac:dyDescent="0.3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5.6" x14ac:dyDescent="0.3">
      <c r="A16" s="14" t="s">
        <v>4</v>
      </c>
      <c r="B16" s="15">
        <v>20049.556970292226</v>
      </c>
      <c r="C16" s="15">
        <v>25073.505848052555</v>
      </c>
      <c r="D16" s="15">
        <v>18212.164284020429</v>
      </c>
      <c r="E16" s="15">
        <v>20697</v>
      </c>
      <c r="F16" s="15">
        <v>16750</v>
      </c>
      <c r="G16" s="15">
        <v>18224.190734196356</v>
      </c>
      <c r="H16" s="15">
        <v>20300.956792777299</v>
      </c>
      <c r="I16" s="15">
        <v>22232.693580611347</v>
      </c>
      <c r="J16" s="15">
        <v>20662.043667854072</v>
      </c>
      <c r="K16" s="15">
        <v>22563.000109129771</v>
      </c>
      <c r="L16" s="15">
        <v>27885.11493553469</v>
      </c>
      <c r="M16" s="15">
        <v>30191.459274591918</v>
      </c>
      <c r="N16" s="15">
        <v>41812</v>
      </c>
      <c r="O16" s="15">
        <v>42576</v>
      </c>
      <c r="P16" s="15">
        <v>51352</v>
      </c>
      <c r="Q16" s="15">
        <v>58890</v>
      </c>
      <c r="R16" s="15">
        <v>63167</v>
      </c>
      <c r="S16" s="15">
        <v>74700.223867242588</v>
      </c>
      <c r="T16" s="15">
        <v>93550.397565760752</v>
      </c>
      <c r="U16" s="15">
        <v>119754.6835443218</v>
      </c>
      <c r="V16" s="15">
        <v>159026.61815121447</v>
      </c>
      <c r="W16" s="15">
        <v>221974.96704050683</v>
      </c>
      <c r="X16" s="15">
        <v>288387.56692352355</v>
      </c>
      <c r="Y16" s="15">
        <v>388791.19916612288</v>
      </c>
      <c r="Z16" s="15">
        <v>542989.63159643905</v>
      </c>
      <c r="AA16" s="15">
        <v>718210.6613737829</v>
      </c>
      <c r="AB16" s="15">
        <v>978499.05164700956</v>
      </c>
      <c r="AC16" s="15">
        <v>1274677.1261657269</v>
      </c>
      <c r="AD16" s="15">
        <v>2111480.0948215211</v>
      </c>
      <c r="AE16" s="15">
        <v>3801704.7354011573</v>
      </c>
    </row>
    <row r="17" spans="1:31" ht="15.6" x14ac:dyDescent="0.3">
      <c r="A17" s="10" t="s">
        <v>35</v>
      </c>
      <c r="B17" s="12">
        <v>782.23374121717802</v>
      </c>
      <c r="C17" s="12">
        <v>978.24317584744495</v>
      </c>
      <c r="D17" s="12">
        <v>710.54784026699281</v>
      </c>
      <c r="E17" s="12">
        <v>2152</v>
      </c>
      <c r="F17" s="12">
        <v>629</v>
      </c>
      <c r="G17" s="12">
        <v>671.24880004081001</v>
      </c>
      <c r="H17" s="12">
        <v>993.15789473684197</v>
      </c>
      <c r="I17" s="12">
        <v>641.9431771256518</v>
      </c>
      <c r="J17" s="12">
        <v>1506.2894736842104</v>
      </c>
      <c r="K17" s="12">
        <v>1644.8716354226756</v>
      </c>
      <c r="L17" s="12">
        <v>2032.8606296200242</v>
      </c>
      <c r="M17" s="12">
        <v>2200.9960888446089</v>
      </c>
      <c r="N17" s="12">
        <v>445</v>
      </c>
      <c r="O17" s="12">
        <v>513</v>
      </c>
      <c r="P17" s="12">
        <v>624</v>
      </c>
      <c r="Q17" s="12">
        <v>829</v>
      </c>
      <c r="R17" s="12">
        <v>851</v>
      </c>
      <c r="S17" s="12">
        <v>1059.3951074533236</v>
      </c>
      <c r="T17" s="12">
        <v>1080</v>
      </c>
      <c r="U17" s="12">
        <v>1080</v>
      </c>
      <c r="V17" s="12">
        <v>1080</v>
      </c>
      <c r="W17" s="12">
        <v>1080</v>
      </c>
      <c r="X17" s="12">
        <v>1080</v>
      </c>
      <c r="Y17" s="12">
        <v>1080</v>
      </c>
      <c r="Z17" s="12">
        <v>1080</v>
      </c>
      <c r="AA17" s="12">
        <v>1504.2659614704717</v>
      </c>
      <c r="AB17" s="12">
        <v>2049.4304747694232</v>
      </c>
      <c r="AC17" s="12">
        <v>2669.764619044262</v>
      </c>
      <c r="AD17" s="12">
        <v>4422.4178305666146</v>
      </c>
      <c r="AE17" s="12">
        <v>7962.5315197720374</v>
      </c>
    </row>
    <row r="18" spans="1:31" ht="15.6" x14ac:dyDescent="0.3">
      <c r="A18" s="10" t="s">
        <v>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8</v>
      </c>
      <c r="O18" s="12">
        <v>8</v>
      </c>
      <c r="P18" s="12">
        <v>10</v>
      </c>
      <c r="Q18" s="12">
        <v>12</v>
      </c>
      <c r="R18" s="12">
        <v>12</v>
      </c>
      <c r="S18" s="12">
        <v>1487.2482028887612</v>
      </c>
      <c r="T18" s="12">
        <v>1501</v>
      </c>
      <c r="U18" s="12">
        <v>1501</v>
      </c>
      <c r="V18" s="12">
        <v>1501</v>
      </c>
      <c r="W18" s="12">
        <v>1501</v>
      </c>
      <c r="X18" s="12">
        <v>1501</v>
      </c>
      <c r="Y18" s="12">
        <v>1501</v>
      </c>
      <c r="Z18" s="12">
        <v>1501</v>
      </c>
      <c r="AA18" s="12">
        <v>2090.6511186733128</v>
      </c>
      <c r="AB18" s="12">
        <v>2848.3288357675042</v>
      </c>
      <c r="AC18" s="12">
        <v>3710.4784196161459</v>
      </c>
      <c r="AD18" s="12">
        <v>6146.3418182226751</v>
      </c>
      <c r="AE18" s="12">
        <v>11066.444269609101</v>
      </c>
    </row>
    <row r="19" spans="1:31" ht="16.2" thickBot="1" x14ac:dyDescent="0.35">
      <c r="A19" s="10" t="s">
        <v>19</v>
      </c>
      <c r="B19" s="12">
        <v>9776.7619436000004</v>
      </c>
      <c r="C19" s="12">
        <v>5786.147524</v>
      </c>
      <c r="D19" s="12">
        <v>5588.948248238813</v>
      </c>
      <c r="E19" s="12">
        <v>4557</v>
      </c>
      <c r="F19" s="12">
        <v>1634</v>
      </c>
      <c r="G19" s="12">
        <v>946</v>
      </c>
      <c r="H19" s="12">
        <v>584.62059999999997</v>
      </c>
      <c r="I19" s="12">
        <v>102</v>
      </c>
      <c r="J19" s="12">
        <v>410</v>
      </c>
      <c r="K19" s="12">
        <v>410.00000000000011</v>
      </c>
      <c r="L19" s="12">
        <v>2328.9174455200509</v>
      </c>
      <c r="M19" s="12">
        <v>3460.1099203938484</v>
      </c>
      <c r="N19" s="12">
        <v>5340.849400000001</v>
      </c>
      <c r="O19" s="12">
        <v>6383.2580500000004</v>
      </c>
      <c r="P19" s="12">
        <v>25895.966145999962</v>
      </c>
      <c r="Q19" s="12">
        <v>11373.902404999999</v>
      </c>
      <c r="R19" s="12">
        <v>665.48677999999995</v>
      </c>
      <c r="S19" s="12">
        <v>44861.530298426653</v>
      </c>
      <c r="T19" s="12">
        <v>731</v>
      </c>
      <c r="U19" s="12">
        <v>4949.3070600000001</v>
      </c>
      <c r="V19" s="12">
        <v>4742.9948010018743</v>
      </c>
      <c r="W19" s="12">
        <v>10087.468731225699</v>
      </c>
      <c r="X19" s="12">
        <v>41175.279270988911</v>
      </c>
      <c r="Y19" s="12">
        <v>18244.153088800071</v>
      </c>
      <c r="Z19" s="12">
        <v>178749.66596880011</v>
      </c>
      <c r="AA19" s="12">
        <v>134180.74263882372</v>
      </c>
      <c r="AB19" s="12">
        <v>104292.33503961569</v>
      </c>
      <c r="AC19" s="12">
        <v>156760.16773158009</v>
      </c>
      <c r="AD19" s="12">
        <v>661483.64241667907</v>
      </c>
      <c r="AE19" s="12">
        <v>1379597.6297984608</v>
      </c>
    </row>
    <row r="20" spans="1:31" ht="16.2" thickBot="1" x14ac:dyDescent="0.35">
      <c r="A20" s="8" t="s">
        <v>5</v>
      </c>
      <c r="B20" s="9">
        <f>+B21+B25+B26</f>
        <v>40625.2627609255</v>
      </c>
      <c r="C20" s="9">
        <f t="shared" ref="C20:AE20" si="3">+C21+C25+C26</f>
        <v>49028.670678299997</v>
      </c>
      <c r="D20" s="9">
        <f t="shared" si="3"/>
        <v>36130.719463032816</v>
      </c>
      <c r="E20" s="9">
        <f t="shared" si="3"/>
        <v>38891.393067364283</v>
      </c>
      <c r="F20" s="9">
        <f t="shared" si="3"/>
        <v>32818</v>
      </c>
      <c r="G20" s="9">
        <f t="shared" si="3"/>
        <v>34545.660920817842</v>
      </c>
      <c r="H20" s="9">
        <f t="shared" si="3"/>
        <v>39668.208156739143</v>
      </c>
      <c r="I20" s="9">
        <f t="shared" si="3"/>
        <v>39646.762588103804</v>
      </c>
      <c r="J20" s="9">
        <f t="shared" si="3"/>
        <v>42286.506128570189</v>
      </c>
      <c r="K20" s="9">
        <f t="shared" si="3"/>
        <v>41851.627712318834</v>
      </c>
      <c r="L20" s="9">
        <f t="shared" si="3"/>
        <v>49625.367747969605</v>
      </c>
      <c r="M20" s="9">
        <f t="shared" si="3"/>
        <v>59205.456838533202</v>
      </c>
      <c r="N20" s="9">
        <f t="shared" si="3"/>
        <v>77730.685447231212</v>
      </c>
      <c r="O20" s="9">
        <f t="shared" si="3"/>
        <v>92010.798516815834</v>
      </c>
      <c r="P20" s="9">
        <f t="shared" si="3"/>
        <v>120456.84970267181</v>
      </c>
      <c r="Q20" s="9">
        <f t="shared" si="3"/>
        <v>160570.83503220821</v>
      </c>
      <c r="R20" s="9">
        <f t="shared" si="3"/>
        <v>189295.9927283501</v>
      </c>
      <c r="S20" s="9">
        <f t="shared" si="3"/>
        <v>267722.22303812683</v>
      </c>
      <c r="T20" s="9">
        <f t="shared" si="3"/>
        <v>297309.73481743754</v>
      </c>
      <c r="U20" s="9">
        <f t="shared" si="3"/>
        <v>364716.03755834815</v>
      </c>
      <c r="V20" s="9">
        <f t="shared" si="3"/>
        <v>482123.18121651548</v>
      </c>
      <c r="W20" s="9">
        <f t="shared" si="3"/>
        <v>630246.01414998586</v>
      </c>
      <c r="X20" s="9">
        <f t="shared" si="3"/>
        <v>834914.78593789309</v>
      </c>
      <c r="Y20" s="9">
        <f t="shared" si="3"/>
        <v>1096417.203734091</v>
      </c>
      <c r="Z20" s="9">
        <f t="shared" si="3"/>
        <v>1667877.0208029796</v>
      </c>
      <c r="AA20" s="9">
        <f t="shared" si="3"/>
        <v>1979236.9749687575</v>
      </c>
      <c r="AB20" s="9">
        <f t="shared" si="3"/>
        <v>3159752.3778983182</v>
      </c>
      <c r="AC20" s="9">
        <f t="shared" si="3"/>
        <v>4373503.4909431729</v>
      </c>
      <c r="AD20" s="9">
        <f t="shared" si="3"/>
        <v>7378471.0439482871</v>
      </c>
      <c r="AE20" s="9">
        <f t="shared" si="3"/>
        <v>12808824.873384349</v>
      </c>
    </row>
    <row r="21" spans="1:31" ht="15.6" x14ac:dyDescent="0.3">
      <c r="A21" s="10" t="s">
        <v>20</v>
      </c>
      <c r="B21" s="11">
        <f>+B22+B23+B24</f>
        <v>38158.321566591498</v>
      </c>
      <c r="C21" s="11">
        <f t="shared" ref="C21:AE21" si="4">+C22+C23+C24</f>
        <v>48294.227354299997</v>
      </c>
      <c r="D21" s="11">
        <f t="shared" si="4"/>
        <v>34765.006380864681</v>
      </c>
      <c r="E21" s="11">
        <f t="shared" si="4"/>
        <v>37422.537606278609</v>
      </c>
      <c r="F21" s="11">
        <f t="shared" si="4"/>
        <v>31655</v>
      </c>
      <c r="G21" s="11">
        <f t="shared" si="4"/>
        <v>33226.944426876384</v>
      </c>
      <c r="H21" s="11">
        <f t="shared" si="4"/>
        <v>38856.468711250913</v>
      </c>
      <c r="I21" s="11">
        <f t="shared" si="4"/>
        <v>38995.339247142707</v>
      </c>
      <c r="J21" s="11">
        <f t="shared" si="4"/>
        <v>41771.47865030932</v>
      </c>
      <c r="K21" s="11">
        <f t="shared" si="4"/>
        <v>41340.602750381368</v>
      </c>
      <c r="L21" s="11">
        <f t="shared" si="4"/>
        <v>46787.811872615341</v>
      </c>
      <c r="M21" s="11">
        <f t="shared" si="4"/>
        <v>55370.825188902178</v>
      </c>
      <c r="N21" s="11">
        <f t="shared" si="4"/>
        <v>70633.918631758439</v>
      </c>
      <c r="O21" s="11">
        <f t="shared" si="4"/>
        <v>82489.454369475745</v>
      </c>
      <c r="P21" s="11">
        <f t="shared" si="4"/>
        <v>107499.25912160156</v>
      </c>
      <c r="Q21" s="11">
        <f t="shared" si="4"/>
        <v>133972.10250150732</v>
      </c>
      <c r="R21" s="11">
        <f t="shared" si="4"/>
        <v>166197.68289880495</v>
      </c>
      <c r="S21" s="11">
        <f t="shared" si="4"/>
        <v>226639.60078742733</v>
      </c>
      <c r="T21" s="11">
        <f t="shared" si="4"/>
        <v>285265.15280905704</v>
      </c>
      <c r="U21" s="11">
        <f t="shared" si="4"/>
        <v>345156.08124274417</v>
      </c>
      <c r="V21" s="11">
        <f t="shared" si="4"/>
        <v>454398.28487469256</v>
      </c>
      <c r="W21" s="11">
        <f t="shared" si="4"/>
        <v>588218.25249647058</v>
      </c>
      <c r="X21" s="11">
        <f t="shared" si="4"/>
        <v>782755.16556801123</v>
      </c>
      <c r="Y21" s="11">
        <f t="shared" si="4"/>
        <v>1018293.635479257</v>
      </c>
      <c r="Z21" s="11">
        <f t="shared" si="4"/>
        <v>1575827.8299008727</v>
      </c>
      <c r="AA21" s="11">
        <f t="shared" si="4"/>
        <v>1894752.3139109672</v>
      </c>
      <c r="AB21" s="11">
        <f t="shared" si="4"/>
        <v>3028756.9267062927</v>
      </c>
      <c r="AC21" s="11">
        <f t="shared" si="4"/>
        <v>4184530.7755956631</v>
      </c>
      <c r="AD21" s="11">
        <f t="shared" si="4"/>
        <v>6719622.127964247</v>
      </c>
      <c r="AE21" s="11">
        <f t="shared" si="4"/>
        <v>11595520.052868951</v>
      </c>
    </row>
    <row r="22" spans="1:31" ht="15.6" x14ac:dyDescent="0.3">
      <c r="A22" s="14" t="s">
        <v>6</v>
      </c>
      <c r="B22" s="15">
        <v>27043.924595871002</v>
      </c>
      <c r="C22" s="15">
        <v>36347.606480499999</v>
      </c>
      <c r="D22" s="15">
        <v>24927.1585440905</v>
      </c>
      <c r="E22" s="15">
        <v>26402.726618705034</v>
      </c>
      <c r="F22" s="15">
        <v>21346</v>
      </c>
      <c r="G22" s="15">
        <v>22297.183215620589</v>
      </c>
      <c r="H22" s="15">
        <v>24285.292944531822</v>
      </c>
      <c r="I22" s="15">
        <v>24372.08702946419</v>
      </c>
      <c r="J22" s="15">
        <v>26107.174156443325</v>
      </c>
      <c r="K22" s="15">
        <v>26262.976943916663</v>
      </c>
      <c r="L22" s="15">
        <v>30202.423485504165</v>
      </c>
      <c r="M22" s="15">
        <v>37069.286665260675</v>
      </c>
      <c r="N22" s="15">
        <v>44563.406789948815</v>
      </c>
      <c r="O22" s="15">
        <v>53604.593971866554</v>
      </c>
      <c r="P22" s="15">
        <v>68304.346327003426</v>
      </c>
      <c r="Q22" s="15">
        <v>87821.991874162733</v>
      </c>
      <c r="R22" s="15">
        <v>110732.26019020182</v>
      </c>
      <c r="S22" s="15">
        <v>146536.40249366843</v>
      </c>
      <c r="T22" s="15">
        <v>189141.31485654638</v>
      </c>
      <c r="U22" s="15">
        <v>231729.95245878157</v>
      </c>
      <c r="V22" s="15">
        <v>316131.83388704207</v>
      </c>
      <c r="W22" s="15">
        <v>408471.866212525</v>
      </c>
      <c r="X22" s="15">
        <v>549084.86339888198</v>
      </c>
      <c r="Y22" s="15">
        <v>778823.56829429604</v>
      </c>
      <c r="Z22" s="15">
        <v>1245355.9242292503</v>
      </c>
      <c r="AA22" s="15">
        <v>1543446.1530424487</v>
      </c>
      <c r="AB22" s="15">
        <v>2371964.495789805</v>
      </c>
      <c r="AC22" s="15">
        <v>3412834.0009969482</v>
      </c>
      <c r="AD22" s="15">
        <v>5441215.1317044077</v>
      </c>
      <c r="AE22" s="15">
        <v>9241266.5457109511</v>
      </c>
    </row>
    <row r="23" spans="1:31" ht="15.6" x14ac:dyDescent="0.3">
      <c r="A23" s="14" t="s">
        <v>7</v>
      </c>
      <c r="B23" s="15">
        <v>10873.15667092</v>
      </c>
      <c r="C23" s="15">
        <v>11280.406873800001</v>
      </c>
      <c r="D23" s="15">
        <v>9450.7271389605357</v>
      </c>
      <c r="E23" s="15">
        <v>10273.810987573577</v>
      </c>
      <c r="F23" s="15">
        <v>10309</v>
      </c>
      <c r="G23" s="15">
        <v>10929.761211255794</v>
      </c>
      <c r="H23" s="15">
        <v>14571.175766719092</v>
      </c>
      <c r="I23" s="15">
        <v>14623.252217678513</v>
      </c>
      <c r="J23" s="15">
        <v>15664.304493865995</v>
      </c>
      <c r="K23" s="15">
        <v>15077.625806464705</v>
      </c>
      <c r="L23" s="15">
        <v>16585.388387111176</v>
      </c>
      <c r="M23" s="15">
        <v>18301.538523641506</v>
      </c>
      <c r="N23" s="15">
        <v>26070.511841809621</v>
      </c>
      <c r="O23" s="15">
        <v>28884.860397609194</v>
      </c>
      <c r="P23" s="15">
        <v>39194.912794598131</v>
      </c>
      <c r="Q23" s="15">
        <v>46150.110627344606</v>
      </c>
      <c r="R23" s="15">
        <v>55465.422708603131</v>
      </c>
      <c r="S23" s="15">
        <v>80103.198293758905</v>
      </c>
      <c r="T23" s="15">
        <v>96123.837952510687</v>
      </c>
      <c r="U23" s="15">
        <v>113426.1287839626</v>
      </c>
      <c r="V23" s="15">
        <v>138266.45098765046</v>
      </c>
      <c r="W23" s="15">
        <v>179746.38628394555</v>
      </c>
      <c r="X23" s="15">
        <v>233670.30216912928</v>
      </c>
      <c r="Y23" s="15">
        <v>239470.06718496099</v>
      </c>
      <c r="Z23" s="15">
        <v>330471.90567162231</v>
      </c>
      <c r="AA23" s="15">
        <v>351306.16086851864</v>
      </c>
      <c r="AB23" s="15">
        <v>656792.43091648759</v>
      </c>
      <c r="AC23" s="15">
        <v>771696.7745987149</v>
      </c>
      <c r="AD23" s="15">
        <v>1278406.9962598388</v>
      </c>
      <c r="AE23" s="15">
        <v>2354253.507158</v>
      </c>
    </row>
    <row r="24" spans="1:31" ht="15.6" x14ac:dyDescent="0.3">
      <c r="A24" s="14" t="s">
        <v>36</v>
      </c>
      <c r="B24" s="15">
        <v>241.2402998005</v>
      </c>
      <c r="C24" s="15">
        <v>666.21400000000006</v>
      </c>
      <c r="D24" s="15">
        <v>387.12069781364863</v>
      </c>
      <c r="E24" s="15">
        <v>746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6" x14ac:dyDescent="0.3">
      <c r="A25" s="10" t="s">
        <v>21</v>
      </c>
      <c r="B25" s="12">
        <v>0</v>
      </c>
      <c r="C25" s="12">
        <v>23</v>
      </c>
      <c r="D25" s="12">
        <v>9.8118175776690641</v>
      </c>
      <c r="E25" s="12">
        <v>457.85546108567689</v>
      </c>
      <c r="F25" s="12">
        <v>512</v>
      </c>
      <c r="G25" s="12">
        <v>546.36687882420949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</row>
    <row r="26" spans="1:31" ht="16.2" thickBot="1" x14ac:dyDescent="0.35">
      <c r="A26" s="10" t="s">
        <v>22</v>
      </c>
      <c r="B26" s="12">
        <v>2466.9411943340001</v>
      </c>
      <c r="C26" s="12">
        <v>711.44332399999996</v>
      </c>
      <c r="D26" s="12">
        <v>1355.9012645904681</v>
      </c>
      <c r="E26" s="12">
        <v>1011</v>
      </c>
      <c r="F26" s="12">
        <v>651</v>
      </c>
      <c r="G26" s="12">
        <v>772.34961511725282</v>
      </c>
      <c r="H26" s="12">
        <v>811.73944548823272</v>
      </c>
      <c r="I26" s="12">
        <v>651.42334096109835</v>
      </c>
      <c r="J26" s="12">
        <v>515.02747826086954</v>
      </c>
      <c r="K26" s="12">
        <v>511.02496193746924</v>
      </c>
      <c r="L26" s="12">
        <v>2837.5558753542646</v>
      </c>
      <c r="M26" s="12">
        <v>3834.6316496310278</v>
      </c>
      <c r="N26" s="12">
        <v>7096.7668154727717</v>
      </c>
      <c r="O26" s="12">
        <v>9521.344147340089</v>
      </c>
      <c r="P26" s="12">
        <v>12957.590581070252</v>
      </c>
      <c r="Q26" s="12">
        <v>26598.732530700898</v>
      </c>
      <c r="R26" s="12">
        <v>23098.309829545135</v>
      </c>
      <c r="S26" s="12">
        <v>41082.622250699511</v>
      </c>
      <c r="T26" s="12">
        <v>12044.582008380487</v>
      </c>
      <c r="U26" s="12">
        <v>19559.956315603969</v>
      </c>
      <c r="V26" s="12">
        <v>27724.8963418229</v>
      </c>
      <c r="W26" s="12">
        <v>42027.76165351527</v>
      </c>
      <c r="X26" s="12">
        <v>52159.620369881886</v>
      </c>
      <c r="Y26" s="12">
        <v>78123.568254834114</v>
      </c>
      <c r="Z26" s="12">
        <v>92049.190902106973</v>
      </c>
      <c r="AA26" s="12">
        <v>84484.661057790188</v>
      </c>
      <c r="AB26" s="12">
        <v>130995.45119202559</v>
      </c>
      <c r="AC26" s="12">
        <v>188972.71534750998</v>
      </c>
      <c r="AD26" s="12">
        <v>658848.91598403978</v>
      </c>
      <c r="AE26" s="12">
        <v>1213304.8205153977</v>
      </c>
    </row>
    <row r="27" spans="1:31" ht="16.2" thickBot="1" x14ac:dyDescent="0.35">
      <c r="A27" s="8" t="s">
        <v>8</v>
      </c>
      <c r="B27" s="9">
        <f>+B10-B20</f>
        <v>13996.452724183902</v>
      </c>
      <c r="C27" s="9">
        <f t="shared" ref="C27:AE27" si="5">+C10-C20</f>
        <v>3583.9578695999953</v>
      </c>
      <c r="D27" s="9">
        <f t="shared" si="5"/>
        <v>7378.9409094934163</v>
      </c>
      <c r="E27" s="9">
        <f t="shared" si="5"/>
        <v>13578.606932635717</v>
      </c>
      <c r="F27" s="9">
        <f t="shared" si="5"/>
        <v>13732.928</v>
      </c>
      <c r="G27" s="9">
        <f t="shared" si="5"/>
        <v>14754.778613419323</v>
      </c>
      <c r="H27" s="9">
        <f t="shared" si="5"/>
        <v>10856.93653077499</v>
      </c>
      <c r="I27" s="9">
        <f t="shared" si="5"/>
        <v>21075.751443633191</v>
      </c>
      <c r="J27" s="9">
        <f t="shared" si="5"/>
        <v>12306.827012968097</v>
      </c>
      <c r="K27" s="9">
        <f t="shared" si="5"/>
        <v>10702.268893998524</v>
      </c>
      <c r="L27" s="9">
        <f t="shared" si="5"/>
        <v>27097.949070385337</v>
      </c>
      <c r="M27" s="9">
        <f t="shared" si="5"/>
        <v>34601.338431988646</v>
      </c>
      <c r="N27" s="9">
        <f t="shared" si="5"/>
        <v>48197.2023527688</v>
      </c>
      <c r="O27" s="9">
        <f t="shared" si="5"/>
        <v>69698.777623184156</v>
      </c>
      <c r="P27" s="9">
        <f t="shared" si="5"/>
        <v>79915.709907328157</v>
      </c>
      <c r="Q27" s="9">
        <f t="shared" si="5"/>
        <v>103587.20258779181</v>
      </c>
      <c r="R27" s="9">
        <f t="shared" si="5"/>
        <v>38588.174451649887</v>
      </c>
      <c r="S27" s="9">
        <f t="shared" si="5"/>
        <v>79992.627232604485</v>
      </c>
      <c r="T27" s="9">
        <f t="shared" si="5"/>
        <v>112878.85771288327</v>
      </c>
      <c r="U27" s="9">
        <f t="shared" si="5"/>
        <v>151128.67583540082</v>
      </c>
      <c r="V27" s="9">
        <f t="shared" si="5"/>
        <v>201430.79759608803</v>
      </c>
      <c r="W27" s="9">
        <f t="shared" si="5"/>
        <v>300438.04711662664</v>
      </c>
      <c r="X27" s="9">
        <f t="shared" si="5"/>
        <v>405985.00307789922</v>
      </c>
      <c r="Y27" s="9">
        <f t="shared" si="5"/>
        <v>753867.97411651211</v>
      </c>
      <c r="Z27" s="9">
        <f t="shared" si="5"/>
        <v>847641.32818484283</v>
      </c>
      <c r="AA27" s="9">
        <f t="shared" si="5"/>
        <v>1312284.4050855944</v>
      </c>
      <c r="AB27" s="9">
        <f t="shared" si="5"/>
        <v>1518879.3901017015</v>
      </c>
      <c r="AC27" s="9">
        <f t="shared" si="5"/>
        <v>1884023.4866477996</v>
      </c>
      <c r="AD27" s="9">
        <f t="shared" si="5"/>
        <v>3389480.2968259025</v>
      </c>
      <c r="AE27" s="9">
        <f t="shared" si="5"/>
        <v>7095232.370884411</v>
      </c>
    </row>
    <row r="28" spans="1:31" ht="16.2" thickBot="1" x14ac:dyDescent="0.35">
      <c r="A28" s="8" t="s">
        <v>9</v>
      </c>
      <c r="B28" s="9">
        <f>+B29+B30+B31+B32</f>
        <v>305.83999999999997</v>
      </c>
      <c r="C28" s="9">
        <f t="shared" ref="C28:AE28" si="6">+C29+C30+C31+C32</f>
        <v>1754</v>
      </c>
      <c r="D28" s="9">
        <f t="shared" si="6"/>
        <v>878.72931822547162</v>
      </c>
      <c r="E28" s="9">
        <f t="shared" si="6"/>
        <v>1966.9646827992151</v>
      </c>
      <c r="F28" s="9">
        <f t="shared" si="6"/>
        <v>19</v>
      </c>
      <c r="G28" s="9">
        <f t="shared" si="6"/>
        <v>1070.6778074467629</v>
      </c>
      <c r="H28" s="9">
        <f t="shared" si="6"/>
        <v>30.875</v>
      </c>
      <c r="I28" s="9">
        <f t="shared" si="6"/>
        <v>0</v>
      </c>
      <c r="J28" s="9">
        <f t="shared" si="6"/>
        <v>1.4550000000000001</v>
      </c>
      <c r="K28" s="9">
        <f t="shared" si="6"/>
        <v>0</v>
      </c>
      <c r="L28" s="9">
        <f t="shared" si="6"/>
        <v>1171.808</v>
      </c>
      <c r="M28" s="9">
        <f t="shared" si="6"/>
        <v>315.91086999999999</v>
      </c>
      <c r="N28" s="9">
        <f t="shared" si="6"/>
        <v>1401.99</v>
      </c>
      <c r="O28" s="9">
        <f t="shared" si="6"/>
        <v>2723.9944999999998</v>
      </c>
      <c r="P28" s="9">
        <f t="shared" si="6"/>
        <v>5657.9586600000002</v>
      </c>
      <c r="Q28" s="9">
        <f t="shared" si="6"/>
        <v>7480.0754800000004</v>
      </c>
      <c r="R28" s="9">
        <f t="shared" si="6"/>
        <v>21609.823072597566</v>
      </c>
      <c r="S28" s="9">
        <f t="shared" si="6"/>
        <v>50524.945824127259</v>
      </c>
      <c r="T28" s="9">
        <f t="shared" si="6"/>
        <v>98444.10530410608</v>
      </c>
      <c r="U28" s="9">
        <f t="shared" si="6"/>
        <v>110173.6703722534</v>
      </c>
      <c r="V28" s="9">
        <f t="shared" si="6"/>
        <v>212351.32768199997</v>
      </c>
      <c r="W28" s="9">
        <f t="shared" si="6"/>
        <v>236487.93044031039</v>
      </c>
      <c r="X28" s="9">
        <f t="shared" si="6"/>
        <v>270647.07917257072</v>
      </c>
      <c r="Y28" s="9">
        <f t="shared" si="6"/>
        <v>281726.66660736478</v>
      </c>
      <c r="Z28" s="9">
        <f t="shared" si="6"/>
        <v>324517.14309745899</v>
      </c>
      <c r="AA28" s="9">
        <f t="shared" si="6"/>
        <v>372034.50514844037</v>
      </c>
      <c r="AB28" s="9">
        <f t="shared" si="6"/>
        <v>647329.69248909666</v>
      </c>
      <c r="AC28" s="9">
        <f t="shared" si="6"/>
        <v>503878.83246114897</v>
      </c>
      <c r="AD28" s="9">
        <f t="shared" si="6"/>
        <v>1031943.458165552</v>
      </c>
      <c r="AE28" s="9">
        <f t="shared" si="6"/>
        <v>513603.78378377517</v>
      </c>
    </row>
    <row r="29" spans="1:31" ht="15.6" x14ac:dyDescent="0.3">
      <c r="A29" s="10" t="s">
        <v>23</v>
      </c>
      <c r="B29" s="12">
        <v>0</v>
      </c>
      <c r="C29" s="12">
        <v>1301</v>
      </c>
      <c r="D29" s="12">
        <v>555.00759428467188</v>
      </c>
      <c r="E29" s="12">
        <v>1457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</row>
    <row r="30" spans="1:31" ht="15.6" x14ac:dyDescent="0.3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1054</v>
      </c>
      <c r="H30" s="12">
        <v>0</v>
      </c>
      <c r="I30" s="12">
        <v>0</v>
      </c>
      <c r="J30" s="12">
        <v>0</v>
      </c>
      <c r="K30" s="12">
        <v>0</v>
      </c>
      <c r="L30" s="12">
        <v>1171.808</v>
      </c>
      <c r="M30" s="12">
        <v>315.91086999999999</v>
      </c>
      <c r="N30" s="12">
        <v>1401.99</v>
      </c>
      <c r="O30" s="12">
        <v>2723.9944999999998</v>
      </c>
      <c r="P30" s="12">
        <v>5657.9586600000002</v>
      </c>
      <c r="Q30" s="12">
        <v>7480.0754800000004</v>
      </c>
      <c r="R30" s="12">
        <v>21609.823072597566</v>
      </c>
      <c r="S30" s="12">
        <v>50524.945824127259</v>
      </c>
      <c r="T30" s="12">
        <v>98444.10530410608</v>
      </c>
      <c r="U30" s="12">
        <v>110173.6703722534</v>
      </c>
      <c r="V30" s="12">
        <v>212351.32768199997</v>
      </c>
      <c r="W30" s="12">
        <v>236487.93044031039</v>
      </c>
      <c r="X30" s="12">
        <v>270647.07917257072</v>
      </c>
      <c r="Y30" s="12">
        <v>281726.66660736478</v>
      </c>
      <c r="Z30" s="12">
        <v>324517.14309745899</v>
      </c>
      <c r="AA30" s="12">
        <v>372034.50514844037</v>
      </c>
      <c r="AB30" s="12">
        <v>647329.69248909666</v>
      </c>
      <c r="AC30" s="12">
        <v>503878.83246114897</v>
      </c>
      <c r="AD30" s="12">
        <v>1031943.458165552</v>
      </c>
      <c r="AE30" s="12">
        <v>513603.78378377517</v>
      </c>
    </row>
    <row r="31" spans="1:31" ht="15.6" x14ac:dyDescent="0.3">
      <c r="A31" s="10" t="s">
        <v>25</v>
      </c>
      <c r="B31" s="12">
        <v>63.14</v>
      </c>
      <c r="C31" s="12">
        <v>0</v>
      </c>
      <c r="D31" s="12">
        <v>26.935572254522818</v>
      </c>
      <c r="E31" s="12">
        <v>2.9646827992151734</v>
      </c>
      <c r="F31" s="12">
        <v>19</v>
      </c>
      <c r="G31" s="12">
        <v>16.677807446762895</v>
      </c>
      <c r="H31" s="12">
        <v>30.875</v>
      </c>
      <c r="I31" s="12">
        <v>0</v>
      </c>
      <c r="J31" s="12">
        <v>1.4550000000000001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</row>
    <row r="32" spans="1:31" ht="16.2" thickBot="1" x14ac:dyDescent="0.35">
      <c r="A32" s="10" t="s">
        <v>37</v>
      </c>
      <c r="B32" s="15">
        <v>242.7</v>
      </c>
      <c r="C32" s="15">
        <v>453</v>
      </c>
      <c r="D32" s="15">
        <v>296.78615168627692</v>
      </c>
      <c r="E32" s="15">
        <v>507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2" thickBot="1" x14ac:dyDescent="0.35">
      <c r="A33" s="8" t="s">
        <v>10</v>
      </c>
      <c r="B33" s="9">
        <f>+B34+B35+B36</f>
        <v>21889.030612706199</v>
      </c>
      <c r="C33" s="9">
        <f t="shared" ref="C33:AE33" si="7">+C34+C35+C36</f>
        <v>15416.066266399999</v>
      </c>
      <c r="D33" s="9">
        <f t="shared" si="7"/>
        <v>14706.180886946191</v>
      </c>
      <c r="E33" s="9">
        <f t="shared" si="7"/>
        <v>12086.090255068671</v>
      </c>
      <c r="F33" s="9">
        <f t="shared" si="7"/>
        <v>13385</v>
      </c>
      <c r="G33" s="9">
        <f t="shared" si="7"/>
        <v>15458.644765304056</v>
      </c>
      <c r="H33" s="9">
        <f t="shared" si="7"/>
        <v>11045.710392050276</v>
      </c>
      <c r="I33" s="9">
        <f t="shared" si="7"/>
        <v>17523.428318027065</v>
      </c>
      <c r="J33" s="9">
        <f t="shared" si="7"/>
        <v>10217.410374421841</v>
      </c>
      <c r="K33" s="9">
        <f t="shared" si="7"/>
        <v>10217.410374421841</v>
      </c>
      <c r="L33" s="9">
        <f t="shared" si="7"/>
        <v>22624.170834221335</v>
      </c>
      <c r="M33" s="9">
        <f t="shared" si="7"/>
        <v>28844.829475690618</v>
      </c>
      <c r="N33" s="9">
        <f t="shared" si="7"/>
        <v>42597.934127184672</v>
      </c>
      <c r="O33" s="9">
        <f t="shared" si="7"/>
        <v>61385.173948852811</v>
      </c>
      <c r="P33" s="9">
        <f t="shared" si="7"/>
        <v>78169.87109645459</v>
      </c>
      <c r="Q33" s="9">
        <f t="shared" si="7"/>
        <v>102038.01039633733</v>
      </c>
      <c r="R33" s="9">
        <f t="shared" si="7"/>
        <v>72948.852515385835</v>
      </c>
      <c r="S33" s="9">
        <f t="shared" si="7"/>
        <v>119668.69812555632</v>
      </c>
      <c r="T33" s="9">
        <f t="shared" si="7"/>
        <v>201980.57734247486</v>
      </c>
      <c r="U33" s="9">
        <f t="shared" si="7"/>
        <v>273901.11465493275</v>
      </c>
      <c r="V33" s="9">
        <f t="shared" si="7"/>
        <v>409024.83365508757</v>
      </c>
      <c r="W33" s="9">
        <f t="shared" si="7"/>
        <v>544320.05950349651</v>
      </c>
      <c r="X33" s="9">
        <f t="shared" si="7"/>
        <v>705504.67770930007</v>
      </c>
      <c r="Y33" s="9">
        <f t="shared" si="7"/>
        <v>884871.46263764228</v>
      </c>
      <c r="Z33" s="9">
        <f t="shared" si="7"/>
        <v>1001559.4327541784</v>
      </c>
      <c r="AA33" s="9">
        <f t="shared" si="7"/>
        <v>1439178.6892651762</v>
      </c>
      <c r="AB33" s="9">
        <f t="shared" si="7"/>
        <v>1850933.2936980214</v>
      </c>
      <c r="AC33" s="9">
        <f t="shared" si="7"/>
        <v>2040360.7112806062</v>
      </c>
      <c r="AD33" s="9">
        <f t="shared" si="7"/>
        <v>3777918.0686811567</v>
      </c>
      <c r="AE33" s="9">
        <f t="shared" si="7"/>
        <v>6501426.0526157022</v>
      </c>
    </row>
    <row r="34" spans="1:31" ht="15.6" x14ac:dyDescent="0.3">
      <c r="A34" s="16" t="s">
        <v>26</v>
      </c>
      <c r="B34" s="12">
        <v>21883.100612706199</v>
      </c>
      <c r="C34" s="12">
        <v>15416.066266399999</v>
      </c>
      <c r="D34" s="12">
        <v>14703.651144414209</v>
      </c>
      <c r="E34" s="12">
        <v>12086.090255068671</v>
      </c>
      <c r="F34" s="12">
        <v>13385</v>
      </c>
      <c r="G34" s="12">
        <v>15458.644765304056</v>
      </c>
      <c r="H34" s="12">
        <v>11045.710392050276</v>
      </c>
      <c r="I34" s="12">
        <v>17523.428318027065</v>
      </c>
      <c r="J34" s="12">
        <v>10217.410374421841</v>
      </c>
      <c r="K34" s="12">
        <v>10217.410374421841</v>
      </c>
      <c r="L34" s="12">
        <v>22624.170834221335</v>
      </c>
      <c r="M34" s="12">
        <v>28844.829475690618</v>
      </c>
      <c r="N34" s="12">
        <v>42597.934127184672</v>
      </c>
      <c r="O34" s="12">
        <v>61385.173948852811</v>
      </c>
      <c r="P34" s="12">
        <v>78169.87109645459</v>
      </c>
      <c r="Q34" s="12">
        <v>102038.01039633733</v>
      </c>
      <c r="R34" s="12">
        <v>72948.852515385835</v>
      </c>
      <c r="S34" s="12">
        <v>119668.69812555632</v>
      </c>
      <c r="T34" s="12">
        <v>201980.57734247486</v>
      </c>
      <c r="U34" s="12">
        <v>273901.11465493275</v>
      </c>
      <c r="V34" s="12">
        <v>409024.83365508757</v>
      </c>
      <c r="W34" s="12">
        <v>544320.05950349651</v>
      </c>
      <c r="X34" s="12">
        <v>705504.67770930007</v>
      </c>
      <c r="Y34" s="12">
        <v>884871.46263764228</v>
      </c>
      <c r="Z34" s="12">
        <v>1001559.4327541784</v>
      </c>
      <c r="AA34" s="12">
        <v>1439178.6892651762</v>
      </c>
      <c r="AB34" s="12">
        <v>1850933.2936980214</v>
      </c>
      <c r="AC34" s="12">
        <v>2040360.7112806062</v>
      </c>
      <c r="AD34" s="12">
        <v>3777918.0686811567</v>
      </c>
      <c r="AE34" s="12">
        <v>6501426.0526157022</v>
      </c>
    </row>
    <row r="35" spans="1:31" ht="15.6" x14ac:dyDescent="0.3">
      <c r="A35" s="10" t="s">
        <v>27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</row>
    <row r="36" spans="1:31" ht="16.2" thickBot="1" x14ac:dyDescent="0.35">
      <c r="A36" s="10" t="s">
        <v>28</v>
      </c>
      <c r="B36" s="12">
        <v>5.93</v>
      </c>
      <c r="C36" s="12">
        <v>0</v>
      </c>
      <c r="D36" s="12">
        <v>2.5297425319816327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</row>
    <row r="37" spans="1:31" ht="16.2" thickBot="1" x14ac:dyDescent="0.35">
      <c r="A37" s="8" t="s">
        <v>11</v>
      </c>
      <c r="B37" s="17">
        <f>+B10+B28</f>
        <v>54927.555485109398</v>
      </c>
      <c r="C37" s="17">
        <f t="shared" ref="C37:AE37" si="8">+C10+C28</f>
        <v>54366.628547899993</v>
      </c>
      <c r="D37" s="17">
        <f t="shared" si="8"/>
        <v>44388.389690751705</v>
      </c>
      <c r="E37" s="17">
        <f t="shared" si="8"/>
        <v>54436.964682799218</v>
      </c>
      <c r="F37" s="17">
        <f t="shared" si="8"/>
        <v>46569.928</v>
      </c>
      <c r="G37" s="17">
        <f t="shared" si="8"/>
        <v>50371.11734168393</v>
      </c>
      <c r="H37" s="17">
        <f t="shared" si="8"/>
        <v>50556.019687514134</v>
      </c>
      <c r="I37" s="17">
        <f t="shared" si="8"/>
        <v>60722.514031736995</v>
      </c>
      <c r="J37" s="17">
        <f t="shared" si="8"/>
        <v>54594.788141538287</v>
      </c>
      <c r="K37" s="17">
        <f t="shared" si="8"/>
        <v>52553.896606317358</v>
      </c>
      <c r="L37" s="17">
        <f t="shared" si="8"/>
        <v>77895.124818354947</v>
      </c>
      <c r="M37" s="17">
        <f t="shared" si="8"/>
        <v>94122.706140521856</v>
      </c>
      <c r="N37" s="17">
        <f t="shared" si="8"/>
        <v>127329.87780000002</v>
      </c>
      <c r="O37" s="17">
        <f t="shared" si="8"/>
        <v>164433.57063999999</v>
      </c>
      <c r="P37" s="17">
        <f t="shared" si="8"/>
        <v>206030.51826999997</v>
      </c>
      <c r="Q37" s="17">
        <f t="shared" si="8"/>
        <v>271638.11310000002</v>
      </c>
      <c r="R37" s="17">
        <f t="shared" si="8"/>
        <v>249493.99025259755</v>
      </c>
      <c r="S37" s="17">
        <f t="shared" si="8"/>
        <v>398239.79609485855</v>
      </c>
      <c r="T37" s="17">
        <f t="shared" si="8"/>
        <v>508632.69783442689</v>
      </c>
      <c r="U37" s="17">
        <f t="shared" si="8"/>
        <v>626018.38376600237</v>
      </c>
      <c r="V37" s="17">
        <f t="shared" si="8"/>
        <v>895905.30649460352</v>
      </c>
      <c r="W37" s="17">
        <f t="shared" si="8"/>
        <v>1167171.9917069229</v>
      </c>
      <c r="X37" s="17">
        <f t="shared" si="8"/>
        <v>1511546.868188363</v>
      </c>
      <c r="Y37" s="17">
        <f t="shared" si="8"/>
        <v>2132011.8444579681</v>
      </c>
      <c r="Z37" s="17">
        <f t="shared" si="8"/>
        <v>2840035.4920852813</v>
      </c>
      <c r="AA37" s="17">
        <f t="shared" si="8"/>
        <v>3663555.8852027925</v>
      </c>
      <c r="AB37" s="17">
        <f t="shared" si="8"/>
        <v>5325961.4604891166</v>
      </c>
      <c r="AC37" s="17">
        <f t="shared" si="8"/>
        <v>6761405.8100521211</v>
      </c>
      <c r="AD37" s="17">
        <f t="shared" si="8"/>
        <v>11799894.798939742</v>
      </c>
      <c r="AE37" s="17">
        <f t="shared" si="8"/>
        <v>20417661.028052535</v>
      </c>
    </row>
    <row r="38" spans="1:31" ht="16.2" thickBot="1" x14ac:dyDescent="0.35">
      <c r="A38" s="8" t="s">
        <v>12</v>
      </c>
      <c r="B38" s="17">
        <f>+B20+B33</f>
        <v>62514.293373631699</v>
      </c>
      <c r="C38" s="17">
        <f t="shared" ref="C38:AE38" si="9">+C20+C33</f>
        <v>64444.736944699995</v>
      </c>
      <c r="D38" s="17">
        <f t="shared" si="9"/>
        <v>50836.900349979005</v>
      </c>
      <c r="E38" s="17">
        <f t="shared" si="9"/>
        <v>50977.483322432956</v>
      </c>
      <c r="F38" s="17">
        <f t="shared" si="9"/>
        <v>46203</v>
      </c>
      <c r="G38" s="17">
        <f t="shared" si="9"/>
        <v>50004.305686121894</v>
      </c>
      <c r="H38" s="17">
        <f t="shared" si="9"/>
        <v>50713.918548789421</v>
      </c>
      <c r="I38" s="17">
        <f t="shared" si="9"/>
        <v>57170.190906130869</v>
      </c>
      <c r="J38" s="17">
        <f t="shared" si="9"/>
        <v>52503.916502992026</v>
      </c>
      <c r="K38" s="17">
        <f t="shared" si="9"/>
        <v>52069.038086740678</v>
      </c>
      <c r="L38" s="17">
        <f t="shared" si="9"/>
        <v>72249.538582190944</v>
      </c>
      <c r="M38" s="17">
        <f t="shared" si="9"/>
        <v>88050.28631422382</v>
      </c>
      <c r="N38" s="17">
        <f t="shared" si="9"/>
        <v>120328.61957441588</v>
      </c>
      <c r="O38" s="17">
        <f t="shared" si="9"/>
        <v>153395.97246566863</v>
      </c>
      <c r="P38" s="17">
        <f t="shared" si="9"/>
        <v>198626.7207991264</v>
      </c>
      <c r="Q38" s="17">
        <f t="shared" si="9"/>
        <v>262608.84542854555</v>
      </c>
      <c r="R38" s="17">
        <f t="shared" si="9"/>
        <v>262244.84524373594</v>
      </c>
      <c r="S38" s="17">
        <f t="shared" si="9"/>
        <v>387390.92116368318</v>
      </c>
      <c r="T38" s="17">
        <f t="shared" si="9"/>
        <v>499290.31215991243</v>
      </c>
      <c r="U38" s="17">
        <f t="shared" si="9"/>
        <v>638617.1522132809</v>
      </c>
      <c r="V38" s="17">
        <f t="shared" si="9"/>
        <v>891148.01487160311</v>
      </c>
      <c r="W38" s="17">
        <f t="shared" si="9"/>
        <v>1174566.0736534824</v>
      </c>
      <c r="X38" s="17">
        <f t="shared" si="9"/>
        <v>1540419.4636471933</v>
      </c>
      <c r="Y38" s="17">
        <f t="shared" si="9"/>
        <v>1981288.6663717334</v>
      </c>
      <c r="Z38" s="17">
        <f t="shared" si="9"/>
        <v>2669436.4535571579</v>
      </c>
      <c r="AA38" s="17">
        <f t="shared" si="9"/>
        <v>3418415.6642339337</v>
      </c>
      <c r="AB38" s="17">
        <f t="shared" si="9"/>
        <v>5010685.6715963399</v>
      </c>
      <c r="AC38" s="17">
        <f t="shared" si="9"/>
        <v>6413864.2022237796</v>
      </c>
      <c r="AD38" s="17">
        <f t="shared" si="9"/>
        <v>11156389.112629443</v>
      </c>
      <c r="AE38" s="17">
        <f t="shared" si="9"/>
        <v>19310250.926000051</v>
      </c>
    </row>
    <row r="39" spans="1:31" ht="16.2" thickBot="1" x14ac:dyDescent="0.35">
      <c r="A39" s="18" t="s">
        <v>13</v>
      </c>
      <c r="B39" s="9">
        <f>+B37-B38</f>
        <v>-7586.7378885223006</v>
      </c>
      <c r="C39" s="9">
        <f t="shared" ref="C39:AE39" si="10">+C37-C38</f>
        <v>-10078.108396800002</v>
      </c>
      <c r="D39" s="9">
        <f t="shared" si="10"/>
        <v>-6448.5106592273005</v>
      </c>
      <c r="E39" s="9">
        <f t="shared" si="10"/>
        <v>3459.4813603662624</v>
      </c>
      <c r="F39" s="9">
        <f t="shared" si="10"/>
        <v>366.92799999999988</v>
      </c>
      <c r="G39" s="9">
        <f t="shared" si="10"/>
        <v>366.81165556203632</v>
      </c>
      <c r="H39" s="9">
        <f t="shared" si="10"/>
        <v>-157.89886127528735</v>
      </c>
      <c r="I39" s="9">
        <f t="shared" si="10"/>
        <v>3552.3231256061263</v>
      </c>
      <c r="J39" s="9">
        <f t="shared" si="10"/>
        <v>2090.8716385462612</v>
      </c>
      <c r="K39" s="9">
        <f t="shared" si="10"/>
        <v>484.8585195766791</v>
      </c>
      <c r="L39" s="9">
        <f t="shared" si="10"/>
        <v>5645.5862361640029</v>
      </c>
      <c r="M39" s="9">
        <f t="shared" si="10"/>
        <v>6072.4198262980353</v>
      </c>
      <c r="N39" s="9">
        <f t="shared" si="10"/>
        <v>7001.2582255841407</v>
      </c>
      <c r="O39" s="9">
        <f t="shared" si="10"/>
        <v>11037.59817433136</v>
      </c>
      <c r="P39" s="9">
        <f t="shared" si="10"/>
        <v>7403.797470873571</v>
      </c>
      <c r="Q39" s="9">
        <f t="shared" si="10"/>
        <v>9029.267671454465</v>
      </c>
      <c r="R39" s="9">
        <f t="shared" si="10"/>
        <v>-12750.854991138389</v>
      </c>
      <c r="S39" s="9">
        <f t="shared" si="10"/>
        <v>10848.874931175378</v>
      </c>
      <c r="T39" s="9">
        <f t="shared" si="10"/>
        <v>9342.3856745144585</v>
      </c>
      <c r="U39" s="9">
        <f t="shared" si="10"/>
        <v>-12598.768447278533</v>
      </c>
      <c r="V39" s="9">
        <f t="shared" si="10"/>
        <v>4757.2916230004048</v>
      </c>
      <c r="W39" s="9">
        <f t="shared" si="10"/>
        <v>-7394.0819465594832</v>
      </c>
      <c r="X39" s="9">
        <f t="shared" si="10"/>
        <v>-28872.595458830241</v>
      </c>
      <c r="Y39" s="9">
        <f t="shared" si="10"/>
        <v>150723.17808623472</v>
      </c>
      <c r="Z39" s="9">
        <f t="shared" si="10"/>
        <v>170599.0385281234</v>
      </c>
      <c r="AA39" s="9">
        <f t="shared" si="10"/>
        <v>245140.2209688588</v>
      </c>
      <c r="AB39" s="9">
        <f t="shared" si="10"/>
        <v>315275.78889277671</v>
      </c>
      <c r="AC39" s="9">
        <f t="shared" si="10"/>
        <v>347541.60782834142</v>
      </c>
      <c r="AD39" s="9">
        <f t="shared" si="10"/>
        <v>643505.68631029874</v>
      </c>
      <c r="AE39" s="9">
        <f t="shared" si="10"/>
        <v>1107410.1020524837</v>
      </c>
    </row>
    <row r="40" spans="1:31" ht="15.6" thickBo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2" thickBot="1" x14ac:dyDescent="0.35">
      <c r="A41" s="8" t="s">
        <v>14</v>
      </c>
      <c r="B41" s="17">
        <f>+B39+B25</f>
        <v>-7586.7378885223006</v>
      </c>
      <c r="C41" s="17">
        <f>+C39+C25</f>
        <v>-10055.108396800002</v>
      </c>
      <c r="D41" s="17">
        <f t="shared" ref="D41:AE41" si="11">+D39+D25</f>
        <v>-6438.6988416496315</v>
      </c>
      <c r="E41" s="17">
        <f t="shared" si="11"/>
        <v>3917.3368214519392</v>
      </c>
      <c r="F41" s="17">
        <f t="shared" si="11"/>
        <v>878.92799999999988</v>
      </c>
      <c r="G41" s="17">
        <f t="shared" si="11"/>
        <v>913.17853438624581</v>
      </c>
      <c r="H41" s="17">
        <f t="shared" si="11"/>
        <v>-157.89886127528735</v>
      </c>
      <c r="I41" s="17">
        <f t="shared" si="11"/>
        <v>3552.3231256061263</v>
      </c>
      <c r="J41" s="17">
        <f t="shared" si="11"/>
        <v>2090.8716385462612</v>
      </c>
      <c r="K41" s="17">
        <f t="shared" si="11"/>
        <v>484.8585195766791</v>
      </c>
      <c r="L41" s="17">
        <f t="shared" si="11"/>
        <v>5645.5862361640029</v>
      </c>
      <c r="M41" s="17">
        <f t="shared" si="11"/>
        <v>6072.4198262980353</v>
      </c>
      <c r="N41" s="17">
        <f t="shared" si="11"/>
        <v>7001.2582255841407</v>
      </c>
      <c r="O41" s="17">
        <f t="shared" si="11"/>
        <v>11037.59817433136</v>
      </c>
      <c r="P41" s="17">
        <f t="shared" si="11"/>
        <v>7403.797470873571</v>
      </c>
      <c r="Q41" s="17">
        <f t="shared" si="11"/>
        <v>9029.267671454465</v>
      </c>
      <c r="R41" s="17">
        <f t="shared" si="11"/>
        <v>-12750.854991138389</v>
      </c>
      <c r="S41" s="17">
        <f t="shared" si="11"/>
        <v>10848.874931175378</v>
      </c>
      <c r="T41" s="17">
        <f t="shared" si="11"/>
        <v>9342.3856745144585</v>
      </c>
      <c r="U41" s="17">
        <f t="shared" si="11"/>
        <v>-12598.768447278533</v>
      </c>
      <c r="V41" s="17">
        <f t="shared" si="11"/>
        <v>4757.2916230004048</v>
      </c>
      <c r="W41" s="17">
        <f t="shared" si="11"/>
        <v>-7394.0819465594832</v>
      </c>
      <c r="X41" s="17">
        <f t="shared" si="11"/>
        <v>-28872.595458830241</v>
      </c>
      <c r="Y41" s="17">
        <f t="shared" si="11"/>
        <v>150723.17808623472</v>
      </c>
      <c r="Z41" s="17">
        <f t="shared" si="11"/>
        <v>170599.0385281234</v>
      </c>
      <c r="AA41" s="17">
        <f t="shared" si="11"/>
        <v>245140.2209688588</v>
      </c>
      <c r="AB41" s="17">
        <f t="shared" si="11"/>
        <v>315275.78889277671</v>
      </c>
      <c r="AC41" s="17">
        <f t="shared" si="11"/>
        <v>347541.60782834142</v>
      </c>
      <c r="AD41" s="17">
        <f t="shared" si="11"/>
        <v>643505.68631029874</v>
      </c>
      <c r="AE41" s="17">
        <f t="shared" si="11"/>
        <v>1107410.1020524837</v>
      </c>
    </row>
    <row r="42" spans="1:31" ht="16.2" thickBot="1" x14ac:dyDescent="0.35">
      <c r="A42" s="8" t="s">
        <v>15</v>
      </c>
      <c r="B42" s="9">
        <f>+B38-B25</f>
        <v>62514.293373631699</v>
      </c>
      <c r="C42" s="9">
        <f>+C38-C25</f>
        <v>64421.736944699995</v>
      </c>
      <c r="D42" s="9">
        <f t="shared" ref="D42:AE42" si="12">+D38-D25</f>
        <v>50827.088532401336</v>
      </c>
      <c r="E42" s="9">
        <f t="shared" si="12"/>
        <v>50519.627861347282</v>
      </c>
      <c r="F42" s="9">
        <f t="shared" si="12"/>
        <v>45691</v>
      </c>
      <c r="G42" s="9">
        <f t="shared" si="12"/>
        <v>49457.938807297687</v>
      </c>
      <c r="H42" s="9">
        <f t="shared" si="12"/>
        <v>50713.918548789421</v>
      </c>
      <c r="I42" s="9">
        <f t="shared" si="12"/>
        <v>57170.190906130869</v>
      </c>
      <c r="J42" s="9">
        <f t="shared" si="12"/>
        <v>52503.916502992026</v>
      </c>
      <c r="K42" s="9">
        <f t="shared" si="12"/>
        <v>52069.038086740678</v>
      </c>
      <c r="L42" s="9">
        <f t="shared" si="12"/>
        <v>72249.538582190944</v>
      </c>
      <c r="M42" s="9">
        <f t="shared" si="12"/>
        <v>88050.28631422382</v>
      </c>
      <c r="N42" s="9">
        <f t="shared" si="12"/>
        <v>120328.61957441588</v>
      </c>
      <c r="O42" s="9">
        <f t="shared" si="12"/>
        <v>153395.97246566863</v>
      </c>
      <c r="P42" s="9">
        <f t="shared" si="12"/>
        <v>198626.7207991264</v>
      </c>
      <c r="Q42" s="9">
        <f t="shared" si="12"/>
        <v>262608.84542854555</v>
      </c>
      <c r="R42" s="9">
        <f t="shared" si="12"/>
        <v>262244.84524373594</v>
      </c>
      <c r="S42" s="9">
        <f t="shared" si="12"/>
        <v>387390.92116368318</v>
      </c>
      <c r="T42" s="9">
        <f t="shared" si="12"/>
        <v>499290.31215991243</v>
      </c>
      <c r="U42" s="9">
        <f t="shared" si="12"/>
        <v>638617.1522132809</v>
      </c>
      <c r="V42" s="9">
        <f t="shared" si="12"/>
        <v>891148.01487160311</v>
      </c>
      <c r="W42" s="9">
        <f t="shared" si="12"/>
        <v>1174566.0736534824</v>
      </c>
      <c r="X42" s="9">
        <f t="shared" si="12"/>
        <v>1540419.4636471933</v>
      </c>
      <c r="Y42" s="9">
        <f t="shared" si="12"/>
        <v>1981288.6663717334</v>
      </c>
      <c r="Z42" s="9">
        <f t="shared" si="12"/>
        <v>2669436.4535571579</v>
      </c>
      <c r="AA42" s="9">
        <f t="shared" si="12"/>
        <v>3418415.6642339337</v>
      </c>
      <c r="AB42" s="9">
        <f t="shared" si="12"/>
        <v>5010685.6715963399</v>
      </c>
      <c r="AC42" s="9">
        <f t="shared" si="12"/>
        <v>6413864.2022237796</v>
      </c>
      <c r="AD42" s="9">
        <f t="shared" si="12"/>
        <v>11156389.112629443</v>
      </c>
      <c r="AE42" s="9">
        <f t="shared" si="12"/>
        <v>19310250.926000051</v>
      </c>
    </row>
    <row r="44" spans="1:3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2019-03-12T15:46:54Z</dcterms:created>
  <dcterms:modified xsi:type="dcterms:W3CDTF">2023-12-04T22:35:47Z</dcterms:modified>
</cp:coreProperties>
</file>