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NCFP\MUNI\Publicaciones\eaif_provincia\"/>
    </mc:Choice>
  </mc:AlternateContent>
  <bookViews>
    <workbookView xWindow="120" yWindow="60" windowWidth="12672" windowHeight="8016"/>
  </bookViews>
  <sheets>
    <sheet name="A" sheetId="2" r:id="rId1"/>
  </sheets>
  <definedNames>
    <definedName name="______________F">#REF!</definedName>
    <definedName name="______________R">#REF!</definedName>
    <definedName name="_____________F">#REF!</definedName>
    <definedName name="_____________R">#REF!</definedName>
    <definedName name="____________F">#REF!</definedName>
    <definedName name="____________R">#REF!</definedName>
    <definedName name="___________F">#REF!</definedName>
    <definedName name="___________R">#REF!</definedName>
    <definedName name="__________F">#REF!</definedName>
    <definedName name="__________R">#REF!</definedName>
    <definedName name="_________F">#REF!</definedName>
    <definedName name="_________R">#REF!</definedName>
    <definedName name="________F">#REF!</definedName>
    <definedName name="________R">#REF!</definedName>
    <definedName name="_______F">#REF!</definedName>
    <definedName name="_______R">#REF!</definedName>
    <definedName name="______F">#REF!</definedName>
    <definedName name="______R">#REF!</definedName>
    <definedName name="_____F">#REF!</definedName>
    <definedName name="_____R">#REF!</definedName>
    <definedName name="____F">#REF!</definedName>
    <definedName name="____R">#REF!</definedName>
    <definedName name="___F">#REF!</definedName>
    <definedName name="___R">#REF!</definedName>
    <definedName name="__F">#REF!</definedName>
    <definedName name="__R">#REF!</definedName>
    <definedName name="_F">#REF!</definedName>
    <definedName name="_R">#REF!</definedName>
    <definedName name="A">#REF!</definedName>
    <definedName name="B">#REF!</definedName>
    <definedName name="D">#REF!</definedName>
    <definedName name="E">#REF!</definedName>
    <definedName name="G">#REF!</definedName>
    <definedName name="H">#REF!</definedName>
    <definedName name="J">#REF!</definedName>
    <definedName name="K">#REF!</definedName>
    <definedName name="L_">#REF!</definedName>
    <definedName name="M">#REF!</definedName>
    <definedName name="N">#REF!</definedName>
    <definedName name="O">#REF!</definedName>
    <definedName name="P">#REF!</definedName>
    <definedName name="Q">#REF!</definedName>
    <definedName name="S">#REF!</definedName>
    <definedName name="T">#REF!</definedName>
    <definedName name="U">#REF!</definedName>
    <definedName name="V">#REF!</definedName>
    <definedName name="W">#REF!</definedName>
    <definedName name="X">#REF!</definedName>
    <definedName name="Y">#REF!</definedName>
    <definedName name="Z">#REF!</definedName>
  </definedNames>
  <calcPr calcId="162913"/>
</workbook>
</file>

<file path=xl/calcChain.xml><?xml version="1.0" encoding="utf-8"?>
<calcChain xmlns="http://schemas.openxmlformats.org/spreadsheetml/2006/main">
  <c r="AE33" i="2" l="1"/>
  <c r="AD33" i="2"/>
  <c r="AC33" i="2"/>
  <c r="AB33" i="2"/>
  <c r="AA33" i="2"/>
  <c r="Z33" i="2"/>
  <c r="Y33" i="2"/>
  <c r="X33" i="2"/>
  <c r="W33" i="2"/>
  <c r="V33" i="2"/>
  <c r="U33" i="2"/>
  <c r="T33" i="2"/>
  <c r="S33" i="2"/>
  <c r="R33" i="2"/>
  <c r="Q33" i="2"/>
  <c r="P33" i="2"/>
  <c r="O33" i="2"/>
  <c r="N33" i="2"/>
  <c r="M33" i="2"/>
  <c r="L33" i="2"/>
  <c r="K33" i="2"/>
  <c r="J33" i="2"/>
  <c r="I33" i="2"/>
  <c r="H33" i="2"/>
  <c r="G33" i="2"/>
  <c r="F33" i="2"/>
  <c r="E33" i="2"/>
  <c r="D33" i="2"/>
  <c r="C33" i="2"/>
  <c r="B33" i="2"/>
  <c r="AE28" i="2"/>
  <c r="AD28" i="2"/>
  <c r="AC28" i="2"/>
  <c r="AB28" i="2"/>
  <c r="AA28" i="2"/>
  <c r="Z28" i="2"/>
  <c r="Y28" i="2"/>
  <c r="X28" i="2"/>
  <c r="W28" i="2"/>
  <c r="V28" i="2"/>
  <c r="U28" i="2"/>
  <c r="T28" i="2"/>
  <c r="S28" i="2"/>
  <c r="R28" i="2"/>
  <c r="Q28" i="2"/>
  <c r="P28" i="2"/>
  <c r="O28" i="2"/>
  <c r="N28" i="2"/>
  <c r="M28" i="2"/>
  <c r="L28" i="2"/>
  <c r="K28" i="2"/>
  <c r="J28" i="2"/>
  <c r="I28" i="2"/>
  <c r="H28" i="2"/>
  <c r="G28" i="2"/>
  <c r="F28" i="2"/>
  <c r="E28" i="2"/>
  <c r="D28" i="2"/>
  <c r="C28" i="2"/>
  <c r="B28" i="2"/>
  <c r="Y20" i="2"/>
  <c r="Y38" i="2" s="1"/>
  <c r="Y42" i="2" s="1"/>
  <c r="AE21" i="2"/>
  <c r="AD21" i="2"/>
  <c r="AC21" i="2"/>
  <c r="AB21" i="2"/>
  <c r="AA21" i="2"/>
  <c r="Z21" i="2"/>
  <c r="Y21" i="2"/>
  <c r="X21" i="2"/>
  <c r="W21" i="2"/>
  <c r="V21" i="2"/>
  <c r="U21" i="2"/>
  <c r="T21" i="2"/>
  <c r="S21" i="2"/>
  <c r="R21" i="2"/>
  <c r="Q21" i="2"/>
  <c r="P21" i="2"/>
  <c r="P20" i="2" s="1"/>
  <c r="P38" i="2" s="1"/>
  <c r="P42" i="2" s="1"/>
  <c r="O21" i="2"/>
  <c r="N21" i="2"/>
  <c r="M21" i="2"/>
  <c r="L21" i="2"/>
  <c r="K21" i="2"/>
  <c r="J21" i="2"/>
  <c r="I21" i="2"/>
  <c r="H21" i="2"/>
  <c r="G21" i="2"/>
  <c r="F21" i="2"/>
  <c r="E21" i="2"/>
  <c r="D21" i="2"/>
  <c r="D20" i="2" s="1"/>
  <c r="D38" i="2" s="1"/>
  <c r="D42" i="2" s="1"/>
  <c r="C21" i="2"/>
  <c r="B21" i="2"/>
  <c r="AE20" i="2"/>
  <c r="AE38" i="2" s="1"/>
  <c r="AE42" i="2" s="1"/>
  <c r="AD20" i="2"/>
  <c r="AD38" i="2" s="1"/>
  <c r="AD42" i="2" s="1"/>
  <c r="AC20" i="2"/>
  <c r="AC38" i="2" s="1"/>
  <c r="AC42" i="2" s="1"/>
  <c r="AB20" i="2"/>
  <c r="AB38" i="2" s="1"/>
  <c r="AB42" i="2" s="1"/>
  <c r="AA20" i="2"/>
  <c r="AA38" i="2" s="1"/>
  <c r="AA42" i="2" s="1"/>
  <c r="Z20" i="2"/>
  <c r="Z38" i="2" s="1"/>
  <c r="Z42" i="2" s="1"/>
  <c r="X20" i="2"/>
  <c r="X38" i="2" s="1"/>
  <c r="X42" i="2" s="1"/>
  <c r="W20" i="2"/>
  <c r="W38" i="2" s="1"/>
  <c r="W42" i="2" s="1"/>
  <c r="V20" i="2"/>
  <c r="V38" i="2" s="1"/>
  <c r="V42" i="2" s="1"/>
  <c r="U20" i="2"/>
  <c r="U38" i="2" s="1"/>
  <c r="U42" i="2" s="1"/>
  <c r="T20" i="2"/>
  <c r="T38" i="2" s="1"/>
  <c r="T42" i="2" s="1"/>
  <c r="S20" i="2"/>
  <c r="S38" i="2" s="1"/>
  <c r="S42" i="2" s="1"/>
  <c r="R20" i="2"/>
  <c r="R38" i="2" s="1"/>
  <c r="R42" i="2" s="1"/>
  <c r="Q20" i="2"/>
  <c r="Q38" i="2" s="1"/>
  <c r="Q42" i="2" s="1"/>
  <c r="O20" i="2"/>
  <c r="O38" i="2" s="1"/>
  <c r="O42" i="2" s="1"/>
  <c r="N20" i="2"/>
  <c r="N38" i="2" s="1"/>
  <c r="N42" i="2" s="1"/>
  <c r="M20" i="2"/>
  <c r="M38" i="2" s="1"/>
  <c r="M42" i="2" s="1"/>
  <c r="L20" i="2"/>
  <c r="L38" i="2" s="1"/>
  <c r="L42" i="2" s="1"/>
  <c r="K20" i="2"/>
  <c r="K38" i="2" s="1"/>
  <c r="K42" i="2" s="1"/>
  <c r="J20" i="2"/>
  <c r="J38" i="2" s="1"/>
  <c r="J42" i="2" s="1"/>
  <c r="I20" i="2"/>
  <c r="I38" i="2" s="1"/>
  <c r="I42" i="2" s="1"/>
  <c r="H20" i="2"/>
  <c r="H38" i="2" s="1"/>
  <c r="H42" i="2" s="1"/>
  <c r="G20" i="2"/>
  <c r="G38" i="2" s="1"/>
  <c r="G42" i="2" s="1"/>
  <c r="F20" i="2"/>
  <c r="F38" i="2" s="1"/>
  <c r="F42" i="2" s="1"/>
  <c r="E20" i="2"/>
  <c r="E38" i="2" s="1"/>
  <c r="E42" i="2" s="1"/>
  <c r="C20" i="2"/>
  <c r="C38" i="2" s="1"/>
  <c r="C42" i="2" s="1"/>
  <c r="B20" i="2"/>
  <c r="B38" i="2" s="1"/>
  <c r="B42" i="2" s="1"/>
  <c r="S14" i="2"/>
  <c r="S10" i="2" s="1"/>
  <c r="AE14" i="2"/>
  <c r="AD14" i="2"/>
  <c r="AC14" i="2"/>
  <c r="AB14" i="2"/>
  <c r="AA14" i="2"/>
  <c r="Z14" i="2"/>
  <c r="Y14" i="2"/>
  <c r="X14" i="2"/>
  <c r="W14" i="2"/>
  <c r="V14" i="2"/>
  <c r="U14" i="2"/>
  <c r="T14" i="2"/>
  <c r="R14" i="2"/>
  <c r="Q14" i="2"/>
  <c r="P14" i="2"/>
  <c r="O14" i="2"/>
  <c r="N14" i="2"/>
  <c r="M14" i="2"/>
  <c r="L14" i="2"/>
  <c r="K14" i="2"/>
  <c r="J14" i="2"/>
  <c r="I14" i="2"/>
  <c r="H14" i="2"/>
  <c r="G14" i="2"/>
  <c r="F14" i="2"/>
  <c r="E14" i="2"/>
  <c r="D14" i="2"/>
  <c r="C14" i="2"/>
  <c r="B14" i="2"/>
  <c r="AE11" i="2"/>
  <c r="AD11" i="2"/>
  <c r="AC11" i="2"/>
  <c r="AB11" i="2"/>
  <c r="AA11" i="2"/>
  <c r="Z11" i="2"/>
  <c r="Y11" i="2"/>
  <c r="X11" i="2"/>
  <c r="W11" i="2"/>
  <c r="V11" i="2"/>
  <c r="U11" i="2"/>
  <c r="T11" i="2"/>
  <c r="S11" i="2"/>
  <c r="R11" i="2"/>
  <c r="Q11" i="2"/>
  <c r="P11" i="2"/>
  <c r="O11" i="2"/>
  <c r="N11" i="2"/>
  <c r="M11" i="2"/>
  <c r="L11" i="2"/>
  <c r="K11" i="2"/>
  <c r="J11" i="2"/>
  <c r="I11" i="2"/>
  <c r="H11" i="2"/>
  <c r="G11" i="2"/>
  <c r="F11" i="2"/>
  <c r="E11" i="2"/>
  <c r="D11" i="2"/>
  <c r="C11" i="2"/>
  <c r="B11" i="2"/>
  <c r="AE10" i="2"/>
  <c r="AE37" i="2" s="1"/>
  <c r="AE39" i="2" s="1"/>
  <c r="AE41" i="2" s="1"/>
  <c r="AD10" i="2"/>
  <c r="AD37" i="2" s="1"/>
  <c r="AD39" i="2" s="1"/>
  <c r="AD41" i="2" s="1"/>
  <c r="AC10" i="2"/>
  <c r="AC37" i="2" s="1"/>
  <c r="AB10" i="2"/>
  <c r="AB37" i="2" s="1"/>
  <c r="AA10" i="2"/>
  <c r="AA37" i="2" s="1"/>
  <c r="Z10" i="2"/>
  <c r="Z37" i="2" s="1"/>
  <c r="Y10" i="2"/>
  <c r="Y37" i="2" s="1"/>
  <c r="Y39" i="2" s="1"/>
  <c r="Y41" i="2" s="1"/>
  <c r="X10" i="2"/>
  <c r="X37" i="2" s="1"/>
  <c r="X39" i="2" s="1"/>
  <c r="X41" i="2" s="1"/>
  <c r="W10" i="2"/>
  <c r="W37" i="2" s="1"/>
  <c r="W39" i="2" s="1"/>
  <c r="W41" i="2" s="1"/>
  <c r="V10" i="2"/>
  <c r="V37" i="2" s="1"/>
  <c r="V39" i="2" s="1"/>
  <c r="V41" i="2" s="1"/>
  <c r="U10" i="2"/>
  <c r="U37" i="2" s="1"/>
  <c r="T10" i="2"/>
  <c r="T27" i="2" s="1"/>
  <c r="R10" i="2"/>
  <c r="R37" i="2" s="1"/>
  <c r="R39" i="2" s="1"/>
  <c r="R41" i="2" s="1"/>
  <c r="Q10" i="2"/>
  <c r="Q37" i="2" s="1"/>
  <c r="Q39" i="2" s="1"/>
  <c r="Q41" i="2" s="1"/>
  <c r="P10" i="2"/>
  <c r="P37" i="2" s="1"/>
  <c r="O10" i="2"/>
  <c r="O37" i="2" s="1"/>
  <c r="O39" i="2" s="1"/>
  <c r="O41" i="2" s="1"/>
  <c r="N10" i="2"/>
  <c r="N37" i="2" s="1"/>
  <c r="M10" i="2"/>
  <c r="M37" i="2" s="1"/>
  <c r="M39" i="2" s="1"/>
  <c r="M41" i="2" s="1"/>
  <c r="L10" i="2"/>
  <c r="L37" i="2" s="1"/>
  <c r="L39" i="2" s="1"/>
  <c r="L41" i="2" s="1"/>
  <c r="K10" i="2"/>
  <c r="K37" i="2" s="1"/>
  <c r="K39" i="2" s="1"/>
  <c r="K41" i="2" s="1"/>
  <c r="J10" i="2"/>
  <c r="J37" i="2" s="1"/>
  <c r="J39" i="2" s="1"/>
  <c r="J41" i="2" s="1"/>
  <c r="I10" i="2"/>
  <c r="I37" i="2" s="1"/>
  <c r="I39" i="2" s="1"/>
  <c r="I41" i="2" s="1"/>
  <c r="H10" i="2"/>
  <c r="H27" i="2" s="1"/>
  <c r="G10" i="2"/>
  <c r="G37" i="2" s="1"/>
  <c r="G39" i="2" s="1"/>
  <c r="G41" i="2" s="1"/>
  <c r="F10" i="2"/>
  <c r="F37" i="2" s="1"/>
  <c r="F39" i="2" s="1"/>
  <c r="F41" i="2" s="1"/>
  <c r="E10" i="2"/>
  <c r="E37" i="2" s="1"/>
  <c r="E39" i="2" s="1"/>
  <c r="E41" i="2" s="1"/>
  <c r="D10" i="2"/>
  <c r="D37" i="2" s="1"/>
  <c r="C10" i="2"/>
  <c r="C37" i="2" s="1"/>
  <c r="C39" i="2" s="1"/>
  <c r="C41" i="2" s="1"/>
  <c r="B10" i="2"/>
  <c r="B27" i="2" s="1"/>
  <c r="AB39" i="2" l="1"/>
  <c r="AB41" i="2" s="1"/>
  <c r="D39" i="2"/>
  <c r="D41" i="2" s="1"/>
  <c r="P39" i="2"/>
  <c r="P41" i="2" s="1"/>
  <c r="AC39" i="2"/>
  <c r="AC41" i="2" s="1"/>
  <c r="S37" i="2"/>
  <c r="S39" i="2" s="1"/>
  <c r="S41" i="2" s="1"/>
  <c r="S27" i="2"/>
  <c r="Z39" i="2"/>
  <c r="Z41" i="2" s="1"/>
  <c r="N39" i="2"/>
  <c r="N41" i="2" s="1"/>
  <c r="U39" i="2"/>
  <c r="U41" i="2" s="1"/>
  <c r="AA39" i="2"/>
  <c r="AA41" i="2" s="1"/>
  <c r="N27" i="2"/>
  <c r="Z27" i="2"/>
  <c r="B37" i="2"/>
  <c r="B39" i="2" s="1"/>
  <c r="B41" i="2" s="1"/>
  <c r="H37" i="2"/>
  <c r="H39" i="2" s="1"/>
  <c r="H41" i="2" s="1"/>
  <c r="T37" i="2"/>
  <c r="T39" i="2" s="1"/>
  <c r="T41" i="2" s="1"/>
  <c r="C27" i="2"/>
  <c r="I27" i="2"/>
  <c r="O27" i="2"/>
  <c r="U27" i="2"/>
  <c r="AA27" i="2"/>
  <c r="D27" i="2"/>
  <c r="J27" i="2"/>
  <c r="P27" i="2"/>
  <c r="V27" i="2"/>
  <c r="AB27" i="2"/>
  <c r="E27" i="2"/>
  <c r="K27" i="2"/>
  <c r="Q27" i="2"/>
  <c r="W27" i="2"/>
  <c r="AC27" i="2"/>
  <c r="F27" i="2"/>
  <c r="L27" i="2"/>
  <c r="R27" i="2"/>
  <c r="X27" i="2"/>
  <c r="AD27" i="2"/>
  <c r="G27" i="2"/>
  <c r="M27" i="2"/>
  <c r="Y27" i="2"/>
  <c r="AE27" i="2"/>
</calcChain>
</file>

<file path=xl/sharedStrings.xml><?xml version="1.0" encoding="utf-8"?>
<sst xmlns="http://schemas.openxmlformats.org/spreadsheetml/2006/main" count="43" uniqueCount="39">
  <si>
    <t>EJECUCION PRESUPUESTARIA</t>
  </si>
  <si>
    <t>CONCEPTO</t>
  </si>
  <si>
    <t>I. INGRESOS CORRIENTES</t>
  </si>
  <si>
    <t xml:space="preserve">      - Regalías</t>
  </si>
  <si>
    <t xml:space="preserve">      - Otros No Tributarios</t>
  </si>
  <si>
    <t>II. GASTOS CORRIENTES</t>
  </si>
  <si>
    <t xml:space="preserve">       - Personal</t>
  </si>
  <si>
    <t xml:space="preserve">       - Bienes de Consumo y Servicios</t>
  </si>
  <si>
    <t>III. RESULTADO ECONOMICO</t>
  </si>
  <si>
    <t>IV. INGRESOS DE CAPITAL</t>
  </si>
  <si>
    <t xml:space="preserve"> V. GASTOS DE CAPITAL</t>
  </si>
  <si>
    <t xml:space="preserve"> VI. INGRESOS TOTALES</t>
  </si>
  <si>
    <t xml:space="preserve"> VII. GASTOS TOTALES</t>
  </si>
  <si>
    <t xml:space="preserve"> VIII. RESULTADO FINANCIERO</t>
  </si>
  <si>
    <t>RESULTADO FINANCIERO PRIMARIO</t>
  </si>
  <si>
    <t>GASTO PRIMARIO</t>
  </si>
  <si>
    <r>
      <t xml:space="preserve">   . </t>
    </r>
    <r>
      <rPr>
        <b/>
        <u/>
        <sz val="12"/>
        <rFont val="Calibri"/>
        <family val="2"/>
      </rPr>
      <t>Tributarios</t>
    </r>
  </si>
  <si>
    <r>
      <t xml:space="preserve">   . </t>
    </r>
    <r>
      <rPr>
        <b/>
        <u/>
        <sz val="12"/>
        <rFont val="Calibri"/>
        <family val="2"/>
      </rPr>
      <t>No Tributarios</t>
    </r>
  </si>
  <si>
    <r>
      <t xml:space="preserve">   . </t>
    </r>
    <r>
      <rPr>
        <b/>
        <u/>
        <sz val="12"/>
        <rFont val="Calibri"/>
        <family val="2"/>
      </rPr>
      <t>Rentas de la Propiedad</t>
    </r>
  </si>
  <si>
    <r>
      <t xml:space="preserve">   . </t>
    </r>
    <r>
      <rPr>
        <b/>
        <u/>
        <sz val="12"/>
        <rFont val="Calibri"/>
        <family val="2"/>
      </rPr>
      <t>Transferencias Corrientes</t>
    </r>
  </si>
  <si>
    <r>
      <t xml:space="preserve">    . </t>
    </r>
    <r>
      <rPr>
        <b/>
        <u/>
        <sz val="12"/>
        <rFont val="Calibri"/>
        <family val="2"/>
      </rPr>
      <t>Gastos de Consumo</t>
    </r>
  </si>
  <si>
    <r>
      <t xml:space="preserve">    . </t>
    </r>
    <r>
      <rPr>
        <b/>
        <u/>
        <sz val="12"/>
        <rFont val="Calibri"/>
        <family val="2"/>
      </rPr>
      <t>Rentas de la Propiedad</t>
    </r>
  </si>
  <si>
    <r>
      <t xml:space="preserve">    . </t>
    </r>
    <r>
      <rPr>
        <b/>
        <u/>
        <sz val="12"/>
        <rFont val="Calibri"/>
        <family val="2"/>
      </rPr>
      <t>Transferencias Corrientes</t>
    </r>
  </si>
  <si>
    <r>
      <t xml:space="preserve">     . </t>
    </r>
    <r>
      <rPr>
        <b/>
        <u/>
        <sz val="12"/>
        <rFont val="Calibri"/>
        <family val="2"/>
      </rPr>
      <t>Recursos Propios de Capital</t>
    </r>
  </si>
  <si>
    <r>
      <t xml:space="preserve">     . </t>
    </r>
    <r>
      <rPr>
        <b/>
        <u/>
        <sz val="12"/>
        <rFont val="Calibri"/>
        <family val="2"/>
      </rPr>
      <t>Transferencias de Capital</t>
    </r>
  </si>
  <si>
    <r>
      <t xml:space="preserve">     . </t>
    </r>
    <r>
      <rPr>
        <b/>
        <u/>
        <sz val="12"/>
        <rFont val="Calibri"/>
        <family val="2"/>
      </rPr>
      <t>Disminución de la Inversión Financiera</t>
    </r>
  </si>
  <si>
    <r>
      <t xml:space="preserve">      . </t>
    </r>
    <r>
      <rPr>
        <b/>
        <u/>
        <sz val="12"/>
        <rFont val="Calibri"/>
        <family val="2"/>
      </rPr>
      <t>Inversión Real Directa</t>
    </r>
  </si>
  <si>
    <r>
      <t xml:space="preserve">      . </t>
    </r>
    <r>
      <rPr>
        <b/>
        <u/>
        <sz val="12"/>
        <rFont val="Calibri"/>
        <family val="2"/>
      </rPr>
      <t>Transferencias de Capital</t>
    </r>
  </si>
  <si>
    <r>
      <t xml:space="preserve">      . </t>
    </r>
    <r>
      <rPr>
        <b/>
        <u/>
        <sz val="12"/>
        <rFont val="Calibri"/>
        <family val="2"/>
      </rPr>
      <t>Inversión Financiera</t>
    </r>
  </si>
  <si>
    <t>DIRECCION NACIONAL DE ASUNTOS PROVINCIALES</t>
  </si>
  <si>
    <t>SECTOR PUBLICO MUNICIPAL CONSOLIDADO</t>
  </si>
  <si>
    <t>En miles de pesos corrientes</t>
  </si>
  <si>
    <t>Provisorio</t>
  </si>
  <si>
    <t xml:space="preserve">      - De Origen Municipal</t>
  </si>
  <si>
    <t xml:space="preserve">       De Origen Nacional y Provincial</t>
  </si>
  <si>
    <r>
      <t xml:space="preserve">   . </t>
    </r>
    <r>
      <rPr>
        <b/>
        <u/>
        <sz val="12"/>
        <rFont val="Calibri"/>
        <family val="2"/>
      </rPr>
      <t>Vta.Bienes y Serv.de la Adm.Publ.</t>
    </r>
  </si>
  <si>
    <t xml:space="preserve">       - Otros</t>
  </si>
  <si>
    <t xml:space="preserve">     . Otros</t>
  </si>
  <si>
    <t>PROVINCIA DE SALTA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</si>
</sst>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.##0,"/>
  </numFmts>
  <fonts count="14" x14ac:knownFonts="1">
    <font>
      <sz val="12"/>
      <name val="Courier"/>
    </font>
    <font>
      <b/>
      <sz val="12"/>
      <name val="Calibri"/>
      <family val="2"/>
    </font>
    <font>
      <sz val="12"/>
      <name val="Calibri"/>
      <family val="2"/>
    </font>
    <font>
      <sz val="12"/>
      <name val="Courier"/>
      <family val="3"/>
    </font>
    <font>
      <sz val="1"/>
      <color indexed="8"/>
      <name val="Courier"/>
      <family val="3"/>
    </font>
    <font>
      <i/>
      <sz val="1"/>
      <color indexed="8"/>
      <name val="Courier"/>
      <family val="3"/>
    </font>
    <font>
      <b/>
      <u/>
      <sz val="12"/>
      <name val="Calibri"/>
      <family val="2"/>
    </font>
    <font>
      <sz val="10"/>
      <name val="Arial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b/>
      <sz val="12"/>
      <color indexed="9"/>
      <name val="Calibri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Courier"/>
      <family val="3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8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0">
    <xf numFmtId="37" fontId="0" fillId="0" borderId="0"/>
    <xf numFmtId="37" fontId="3" fillId="0" borderId="0"/>
    <xf numFmtId="164" fontId="4" fillId="0" borderId="0">
      <protection locked="0"/>
    </xf>
    <xf numFmtId="164" fontId="4" fillId="0" borderId="0">
      <protection locked="0"/>
    </xf>
    <xf numFmtId="164" fontId="5" fillId="0" borderId="0">
      <protection locked="0"/>
    </xf>
    <xf numFmtId="164" fontId="4" fillId="0" borderId="0">
      <protection locked="0"/>
    </xf>
    <xf numFmtId="164" fontId="4" fillId="0" borderId="0">
      <protection locked="0"/>
    </xf>
    <xf numFmtId="164" fontId="4" fillId="0" borderId="0">
      <protection locked="0"/>
    </xf>
    <xf numFmtId="164" fontId="5" fillId="0" borderId="0">
      <protection locked="0"/>
    </xf>
    <xf numFmtId="0" fontId="7" fillId="0" borderId="0"/>
  </cellStyleXfs>
  <cellXfs count="20">
    <xf numFmtId="37" fontId="0" fillId="0" borderId="0" xfId="0"/>
    <xf numFmtId="0" fontId="8" fillId="3" borderId="0" xfId="9" applyFont="1" applyFill="1" applyAlignment="1" applyProtection="1">
      <alignment horizontal="left"/>
    </xf>
    <xf numFmtId="0" fontId="7" fillId="3" borderId="0" xfId="9" applyFill="1"/>
    <xf numFmtId="0" fontId="8" fillId="3" borderId="0" xfId="9" applyFont="1" applyFill="1"/>
    <xf numFmtId="3" fontId="7" fillId="3" borderId="0" xfId="9" applyNumberFormat="1" applyFill="1"/>
    <xf numFmtId="0" fontId="9" fillId="3" borderId="0" xfId="9" applyFont="1" applyFill="1" applyAlignment="1" applyProtection="1">
      <alignment horizontal="left"/>
    </xf>
    <xf numFmtId="37" fontId="10" fillId="4" borderId="1" xfId="9" applyNumberFormat="1" applyFont="1" applyFill="1" applyBorder="1" applyAlignment="1">
      <alignment horizontal="center"/>
    </xf>
    <xf numFmtId="37" fontId="10" fillId="4" borderId="2" xfId="9" applyNumberFormat="1" applyFont="1" applyFill="1" applyBorder="1" applyAlignment="1">
      <alignment horizontal="center"/>
    </xf>
    <xf numFmtId="0" fontId="1" fillId="0" borderId="3" xfId="9" applyFont="1" applyBorder="1"/>
    <xf numFmtId="3" fontId="11" fillId="2" borderId="3" xfId="9" applyNumberFormat="1" applyFont="1" applyFill="1" applyBorder="1"/>
    <xf numFmtId="0" fontId="1" fillId="0" borderId="2" xfId="9" applyFont="1" applyBorder="1"/>
    <xf numFmtId="3" fontId="11" fillId="2" borderId="2" xfId="9" applyNumberFormat="1" applyFont="1" applyFill="1" applyBorder="1"/>
    <xf numFmtId="3" fontId="11" fillId="0" borderId="2" xfId="9" applyNumberFormat="1" applyFont="1" applyBorder="1"/>
    <xf numFmtId="3" fontId="1" fillId="0" borderId="2" xfId="9" applyNumberFormat="1" applyFont="1" applyBorder="1" applyAlignment="1" applyProtection="1">
      <alignment horizontal="left"/>
    </xf>
    <xf numFmtId="0" fontId="2" fillId="0" borderId="2" xfId="9" applyFont="1" applyBorder="1"/>
    <xf numFmtId="3" fontId="12" fillId="0" borderId="2" xfId="9" applyNumberFormat="1" applyFont="1" applyBorder="1"/>
    <xf numFmtId="0" fontId="1" fillId="0" borderId="1" xfId="9" applyFont="1" applyBorder="1"/>
    <xf numFmtId="3" fontId="11" fillId="2" borderId="1" xfId="9" applyNumberFormat="1" applyFont="1" applyFill="1" applyBorder="1"/>
    <xf numFmtId="37" fontId="1" fillId="0" borderId="3" xfId="9" applyNumberFormat="1" applyFont="1" applyBorder="1"/>
    <xf numFmtId="3" fontId="13" fillId="0" borderId="0" xfId="9" applyNumberFormat="1" applyFont="1"/>
  </cellXfs>
  <cellStyles count="10">
    <cellStyle name="F2" xfId="2"/>
    <cellStyle name="F3" xfId="3"/>
    <cellStyle name="F4" xfId="4"/>
    <cellStyle name="F5" xfId="5"/>
    <cellStyle name="F6" xfId="6"/>
    <cellStyle name="F7" xfId="7"/>
    <cellStyle name="F8" xfId="8"/>
    <cellStyle name="Normal" xfId="0" builtinId="0"/>
    <cellStyle name="Normal 2" xfId="1"/>
    <cellStyle name="Normal 3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6"/>
  <sheetViews>
    <sheetView tabSelected="1" workbookViewId="0">
      <selection activeCell="G13" sqref="G13"/>
    </sheetView>
  </sheetViews>
  <sheetFormatPr baseColWidth="10" defaultColWidth="8.58203125" defaultRowHeight="13.2" x14ac:dyDescent="0.25"/>
  <cols>
    <col min="1" max="1" width="40.5" style="2" bestFit="1" customWidth="1"/>
    <col min="2" max="26" width="8.58203125" style="2" customWidth="1"/>
    <col min="27" max="29" width="8.58203125" style="2"/>
    <col min="30" max="31" width="9.5" style="2" bestFit="1" customWidth="1"/>
    <col min="32" max="256" width="8.58203125" style="2"/>
    <col min="257" max="257" width="40.5" style="2" bestFit="1" customWidth="1"/>
    <col min="258" max="282" width="8.58203125" style="2" customWidth="1"/>
    <col min="283" max="285" width="8.58203125" style="2"/>
    <col min="286" max="287" width="9.5" style="2" bestFit="1" customWidth="1"/>
    <col min="288" max="512" width="8.58203125" style="2"/>
    <col min="513" max="513" width="40.5" style="2" bestFit="1" customWidth="1"/>
    <col min="514" max="538" width="8.58203125" style="2" customWidth="1"/>
    <col min="539" max="541" width="8.58203125" style="2"/>
    <col min="542" max="543" width="9.5" style="2" bestFit="1" customWidth="1"/>
    <col min="544" max="768" width="8.58203125" style="2"/>
    <col min="769" max="769" width="40.5" style="2" bestFit="1" customWidth="1"/>
    <col min="770" max="794" width="8.58203125" style="2" customWidth="1"/>
    <col min="795" max="797" width="8.58203125" style="2"/>
    <col min="798" max="799" width="9.5" style="2" bestFit="1" customWidth="1"/>
    <col min="800" max="1024" width="8.58203125" style="2"/>
    <col min="1025" max="1025" width="40.5" style="2" bestFit="1" customWidth="1"/>
    <col min="1026" max="1050" width="8.58203125" style="2" customWidth="1"/>
    <col min="1051" max="1053" width="8.58203125" style="2"/>
    <col min="1054" max="1055" width="9.5" style="2" bestFit="1" customWidth="1"/>
    <col min="1056" max="1280" width="8.58203125" style="2"/>
    <col min="1281" max="1281" width="40.5" style="2" bestFit="1" customWidth="1"/>
    <col min="1282" max="1306" width="8.58203125" style="2" customWidth="1"/>
    <col min="1307" max="1309" width="8.58203125" style="2"/>
    <col min="1310" max="1311" width="9.5" style="2" bestFit="1" customWidth="1"/>
    <col min="1312" max="1536" width="8.58203125" style="2"/>
    <col min="1537" max="1537" width="40.5" style="2" bestFit="1" customWidth="1"/>
    <col min="1538" max="1562" width="8.58203125" style="2" customWidth="1"/>
    <col min="1563" max="1565" width="8.58203125" style="2"/>
    <col min="1566" max="1567" width="9.5" style="2" bestFit="1" customWidth="1"/>
    <col min="1568" max="1792" width="8.58203125" style="2"/>
    <col min="1793" max="1793" width="40.5" style="2" bestFit="1" customWidth="1"/>
    <col min="1794" max="1818" width="8.58203125" style="2" customWidth="1"/>
    <col min="1819" max="1821" width="8.58203125" style="2"/>
    <col min="1822" max="1823" width="9.5" style="2" bestFit="1" customWidth="1"/>
    <col min="1824" max="2048" width="8.58203125" style="2"/>
    <col min="2049" max="2049" width="40.5" style="2" bestFit="1" customWidth="1"/>
    <col min="2050" max="2074" width="8.58203125" style="2" customWidth="1"/>
    <col min="2075" max="2077" width="8.58203125" style="2"/>
    <col min="2078" max="2079" width="9.5" style="2" bestFit="1" customWidth="1"/>
    <col min="2080" max="2304" width="8.58203125" style="2"/>
    <col min="2305" max="2305" width="40.5" style="2" bestFit="1" customWidth="1"/>
    <col min="2306" max="2330" width="8.58203125" style="2" customWidth="1"/>
    <col min="2331" max="2333" width="8.58203125" style="2"/>
    <col min="2334" max="2335" width="9.5" style="2" bestFit="1" customWidth="1"/>
    <col min="2336" max="2560" width="8.58203125" style="2"/>
    <col min="2561" max="2561" width="40.5" style="2" bestFit="1" customWidth="1"/>
    <col min="2562" max="2586" width="8.58203125" style="2" customWidth="1"/>
    <col min="2587" max="2589" width="8.58203125" style="2"/>
    <col min="2590" max="2591" width="9.5" style="2" bestFit="1" customWidth="1"/>
    <col min="2592" max="2816" width="8.58203125" style="2"/>
    <col min="2817" max="2817" width="40.5" style="2" bestFit="1" customWidth="1"/>
    <col min="2818" max="2842" width="8.58203125" style="2" customWidth="1"/>
    <col min="2843" max="2845" width="8.58203125" style="2"/>
    <col min="2846" max="2847" width="9.5" style="2" bestFit="1" customWidth="1"/>
    <col min="2848" max="3072" width="8.58203125" style="2"/>
    <col min="3073" max="3073" width="40.5" style="2" bestFit="1" customWidth="1"/>
    <col min="3074" max="3098" width="8.58203125" style="2" customWidth="1"/>
    <col min="3099" max="3101" width="8.58203125" style="2"/>
    <col min="3102" max="3103" width="9.5" style="2" bestFit="1" customWidth="1"/>
    <col min="3104" max="3328" width="8.58203125" style="2"/>
    <col min="3329" max="3329" width="40.5" style="2" bestFit="1" customWidth="1"/>
    <col min="3330" max="3354" width="8.58203125" style="2" customWidth="1"/>
    <col min="3355" max="3357" width="8.58203125" style="2"/>
    <col min="3358" max="3359" width="9.5" style="2" bestFit="1" customWidth="1"/>
    <col min="3360" max="3584" width="8.58203125" style="2"/>
    <col min="3585" max="3585" width="40.5" style="2" bestFit="1" customWidth="1"/>
    <col min="3586" max="3610" width="8.58203125" style="2" customWidth="1"/>
    <col min="3611" max="3613" width="8.58203125" style="2"/>
    <col min="3614" max="3615" width="9.5" style="2" bestFit="1" customWidth="1"/>
    <col min="3616" max="3840" width="8.58203125" style="2"/>
    <col min="3841" max="3841" width="40.5" style="2" bestFit="1" customWidth="1"/>
    <col min="3842" max="3866" width="8.58203125" style="2" customWidth="1"/>
    <col min="3867" max="3869" width="8.58203125" style="2"/>
    <col min="3870" max="3871" width="9.5" style="2" bestFit="1" customWidth="1"/>
    <col min="3872" max="4096" width="8.58203125" style="2"/>
    <col min="4097" max="4097" width="40.5" style="2" bestFit="1" customWidth="1"/>
    <col min="4098" max="4122" width="8.58203125" style="2" customWidth="1"/>
    <col min="4123" max="4125" width="8.58203125" style="2"/>
    <col min="4126" max="4127" width="9.5" style="2" bestFit="1" customWidth="1"/>
    <col min="4128" max="4352" width="8.58203125" style="2"/>
    <col min="4353" max="4353" width="40.5" style="2" bestFit="1" customWidth="1"/>
    <col min="4354" max="4378" width="8.58203125" style="2" customWidth="1"/>
    <col min="4379" max="4381" width="8.58203125" style="2"/>
    <col min="4382" max="4383" width="9.5" style="2" bestFit="1" customWidth="1"/>
    <col min="4384" max="4608" width="8.58203125" style="2"/>
    <col min="4609" max="4609" width="40.5" style="2" bestFit="1" customWidth="1"/>
    <col min="4610" max="4634" width="8.58203125" style="2" customWidth="1"/>
    <col min="4635" max="4637" width="8.58203125" style="2"/>
    <col min="4638" max="4639" width="9.5" style="2" bestFit="1" customWidth="1"/>
    <col min="4640" max="4864" width="8.58203125" style="2"/>
    <col min="4865" max="4865" width="40.5" style="2" bestFit="1" customWidth="1"/>
    <col min="4866" max="4890" width="8.58203125" style="2" customWidth="1"/>
    <col min="4891" max="4893" width="8.58203125" style="2"/>
    <col min="4894" max="4895" width="9.5" style="2" bestFit="1" customWidth="1"/>
    <col min="4896" max="5120" width="8.58203125" style="2"/>
    <col min="5121" max="5121" width="40.5" style="2" bestFit="1" customWidth="1"/>
    <col min="5122" max="5146" width="8.58203125" style="2" customWidth="1"/>
    <col min="5147" max="5149" width="8.58203125" style="2"/>
    <col min="5150" max="5151" width="9.5" style="2" bestFit="1" customWidth="1"/>
    <col min="5152" max="5376" width="8.58203125" style="2"/>
    <col min="5377" max="5377" width="40.5" style="2" bestFit="1" customWidth="1"/>
    <col min="5378" max="5402" width="8.58203125" style="2" customWidth="1"/>
    <col min="5403" max="5405" width="8.58203125" style="2"/>
    <col min="5406" max="5407" width="9.5" style="2" bestFit="1" customWidth="1"/>
    <col min="5408" max="5632" width="8.58203125" style="2"/>
    <col min="5633" max="5633" width="40.5" style="2" bestFit="1" customWidth="1"/>
    <col min="5634" max="5658" width="8.58203125" style="2" customWidth="1"/>
    <col min="5659" max="5661" width="8.58203125" style="2"/>
    <col min="5662" max="5663" width="9.5" style="2" bestFit="1" customWidth="1"/>
    <col min="5664" max="5888" width="8.58203125" style="2"/>
    <col min="5889" max="5889" width="40.5" style="2" bestFit="1" customWidth="1"/>
    <col min="5890" max="5914" width="8.58203125" style="2" customWidth="1"/>
    <col min="5915" max="5917" width="8.58203125" style="2"/>
    <col min="5918" max="5919" width="9.5" style="2" bestFit="1" customWidth="1"/>
    <col min="5920" max="6144" width="8.58203125" style="2"/>
    <col min="6145" max="6145" width="40.5" style="2" bestFit="1" customWidth="1"/>
    <col min="6146" max="6170" width="8.58203125" style="2" customWidth="1"/>
    <col min="6171" max="6173" width="8.58203125" style="2"/>
    <col min="6174" max="6175" width="9.5" style="2" bestFit="1" customWidth="1"/>
    <col min="6176" max="6400" width="8.58203125" style="2"/>
    <col min="6401" max="6401" width="40.5" style="2" bestFit="1" customWidth="1"/>
    <col min="6402" max="6426" width="8.58203125" style="2" customWidth="1"/>
    <col min="6427" max="6429" width="8.58203125" style="2"/>
    <col min="6430" max="6431" width="9.5" style="2" bestFit="1" customWidth="1"/>
    <col min="6432" max="6656" width="8.58203125" style="2"/>
    <col min="6657" max="6657" width="40.5" style="2" bestFit="1" customWidth="1"/>
    <col min="6658" max="6682" width="8.58203125" style="2" customWidth="1"/>
    <col min="6683" max="6685" width="8.58203125" style="2"/>
    <col min="6686" max="6687" width="9.5" style="2" bestFit="1" customWidth="1"/>
    <col min="6688" max="6912" width="8.58203125" style="2"/>
    <col min="6913" max="6913" width="40.5" style="2" bestFit="1" customWidth="1"/>
    <col min="6914" max="6938" width="8.58203125" style="2" customWidth="1"/>
    <col min="6939" max="6941" width="8.58203125" style="2"/>
    <col min="6942" max="6943" width="9.5" style="2" bestFit="1" customWidth="1"/>
    <col min="6944" max="7168" width="8.58203125" style="2"/>
    <col min="7169" max="7169" width="40.5" style="2" bestFit="1" customWidth="1"/>
    <col min="7170" max="7194" width="8.58203125" style="2" customWidth="1"/>
    <col min="7195" max="7197" width="8.58203125" style="2"/>
    <col min="7198" max="7199" width="9.5" style="2" bestFit="1" customWidth="1"/>
    <col min="7200" max="7424" width="8.58203125" style="2"/>
    <col min="7425" max="7425" width="40.5" style="2" bestFit="1" customWidth="1"/>
    <col min="7426" max="7450" width="8.58203125" style="2" customWidth="1"/>
    <col min="7451" max="7453" width="8.58203125" style="2"/>
    <col min="7454" max="7455" width="9.5" style="2" bestFit="1" customWidth="1"/>
    <col min="7456" max="7680" width="8.58203125" style="2"/>
    <col min="7681" max="7681" width="40.5" style="2" bestFit="1" customWidth="1"/>
    <col min="7682" max="7706" width="8.58203125" style="2" customWidth="1"/>
    <col min="7707" max="7709" width="8.58203125" style="2"/>
    <col min="7710" max="7711" width="9.5" style="2" bestFit="1" customWidth="1"/>
    <col min="7712" max="7936" width="8.58203125" style="2"/>
    <col min="7937" max="7937" width="40.5" style="2" bestFit="1" customWidth="1"/>
    <col min="7938" max="7962" width="8.58203125" style="2" customWidth="1"/>
    <col min="7963" max="7965" width="8.58203125" style="2"/>
    <col min="7966" max="7967" width="9.5" style="2" bestFit="1" customWidth="1"/>
    <col min="7968" max="8192" width="8.58203125" style="2"/>
    <col min="8193" max="8193" width="40.5" style="2" bestFit="1" customWidth="1"/>
    <col min="8194" max="8218" width="8.58203125" style="2" customWidth="1"/>
    <col min="8219" max="8221" width="8.58203125" style="2"/>
    <col min="8222" max="8223" width="9.5" style="2" bestFit="1" customWidth="1"/>
    <col min="8224" max="8448" width="8.58203125" style="2"/>
    <col min="8449" max="8449" width="40.5" style="2" bestFit="1" customWidth="1"/>
    <col min="8450" max="8474" width="8.58203125" style="2" customWidth="1"/>
    <col min="8475" max="8477" width="8.58203125" style="2"/>
    <col min="8478" max="8479" width="9.5" style="2" bestFit="1" customWidth="1"/>
    <col min="8480" max="8704" width="8.58203125" style="2"/>
    <col min="8705" max="8705" width="40.5" style="2" bestFit="1" customWidth="1"/>
    <col min="8706" max="8730" width="8.58203125" style="2" customWidth="1"/>
    <col min="8731" max="8733" width="8.58203125" style="2"/>
    <col min="8734" max="8735" width="9.5" style="2" bestFit="1" customWidth="1"/>
    <col min="8736" max="8960" width="8.58203125" style="2"/>
    <col min="8961" max="8961" width="40.5" style="2" bestFit="1" customWidth="1"/>
    <col min="8962" max="8986" width="8.58203125" style="2" customWidth="1"/>
    <col min="8987" max="8989" width="8.58203125" style="2"/>
    <col min="8990" max="8991" width="9.5" style="2" bestFit="1" customWidth="1"/>
    <col min="8992" max="9216" width="8.58203125" style="2"/>
    <col min="9217" max="9217" width="40.5" style="2" bestFit="1" customWidth="1"/>
    <col min="9218" max="9242" width="8.58203125" style="2" customWidth="1"/>
    <col min="9243" max="9245" width="8.58203125" style="2"/>
    <col min="9246" max="9247" width="9.5" style="2" bestFit="1" customWidth="1"/>
    <col min="9248" max="9472" width="8.58203125" style="2"/>
    <col min="9473" max="9473" width="40.5" style="2" bestFit="1" customWidth="1"/>
    <col min="9474" max="9498" width="8.58203125" style="2" customWidth="1"/>
    <col min="9499" max="9501" width="8.58203125" style="2"/>
    <col min="9502" max="9503" width="9.5" style="2" bestFit="1" customWidth="1"/>
    <col min="9504" max="9728" width="8.58203125" style="2"/>
    <col min="9729" max="9729" width="40.5" style="2" bestFit="1" customWidth="1"/>
    <col min="9730" max="9754" width="8.58203125" style="2" customWidth="1"/>
    <col min="9755" max="9757" width="8.58203125" style="2"/>
    <col min="9758" max="9759" width="9.5" style="2" bestFit="1" customWidth="1"/>
    <col min="9760" max="9984" width="8.58203125" style="2"/>
    <col min="9985" max="9985" width="40.5" style="2" bestFit="1" customWidth="1"/>
    <col min="9986" max="10010" width="8.58203125" style="2" customWidth="1"/>
    <col min="10011" max="10013" width="8.58203125" style="2"/>
    <col min="10014" max="10015" width="9.5" style="2" bestFit="1" customWidth="1"/>
    <col min="10016" max="10240" width="8.58203125" style="2"/>
    <col min="10241" max="10241" width="40.5" style="2" bestFit="1" customWidth="1"/>
    <col min="10242" max="10266" width="8.58203125" style="2" customWidth="1"/>
    <col min="10267" max="10269" width="8.58203125" style="2"/>
    <col min="10270" max="10271" width="9.5" style="2" bestFit="1" customWidth="1"/>
    <col min="10272" max="10496" width="8.58203125" style="2"/>
    <col min="10497" max="10497" width="40.5" style="2" bestFit="1" customWidth="1"/>
    <col min="10498" max="10522" width="8.58203125" style="2" customWidth="1"/>
    <col min="10523" max="10525" width="8.58203125" style="2"/>
    <col min="10526" max="10527" width="9.5" style="2" bestFit="1" customWidth="1"/>
    <col min="10528" max="10752" width="8.58203125" style="2"/>
    <col min="10753" max="10753" width="40.5" style="2" bestFit="1" customWidth="1"/>
    <col min="10754" max="10778" width="8.58203125" style="2" customWidth="1"/>
    <col min="10779" max="10781" width="8.58203125" style="2"/>
    <col min="10782" max="10783" width="9.5" style="2" bestFit="1" customWidth="1"/>
    <col min="10784" max="11008" width="8.58203125" style="2"/>
    <col min="11009" max="11009" width="40.5" style="2" bestFit="1" customWidth="1"/>
    <col min="11010" max="11034" width="8.58203125" style="2" customWidth="1"/>
    <col min="11035" max="11037" width="8.58203125" style="2"/>
    <col min="11038" max="11039" width="9.5" style="2" bestFit="1" customWidth="1"/>
    <col min="11040" max="11264" width="8.58203125" style="2"/>
    <col min="11265" max="11265" width="40.5" style="2" bestFit="1" customWidth="1"/>
    <col min="11266" max="11290" width="8.58203125" style="2" customWidth="1"/>
    <col min="11291" max="11293" width="8.58203125" style="2"/>
    <col min="11294" max="11295" width="9.5" style="2" bestFit="1" customWidth="1"/>
    <col min="11296" max="11520" width="8.58203125" style="2"/>
    <col min="11521" max="11521" width="40.5" style="2" bestFit="1" customWidth="1"/>
    <col min="11522" max="11546" width="8.58203125" style="2" customWidth="1"/>
    <col min="11547" max="11549" width="8.58203125" style="2"/>
    <col min="11550" max="11551" width="9.5" style="2" bestFit="1" customWidth="1"/>
    <col min="11552" max="11776" width="8.58203125" style="2"/>
    <col min="11777" max="11777" width="40.5" style="2" bestFit="1" customWidth="1"/>
    <col min="11778" max="11802" width="8.58203125" style="2" customWidth="1"/>
    <col min="11803" max="11805" width="8.58203125" style="2"/>
    <col min="11806" max="11807" width="9.5" style="2" bestFit="1" customWidth="1"/>
    <col min="11808" max="12032" width="8.58203125" style="2"/>
    <col min="12033" max="12033" width="40.5" style="2" bestFit="1" customWidth="1"/>
    <col min="12034" max="12058" width="8.58203125" style="2" customWidth="1"/>
    <col min="12059" max="12061" width="8.58203125" style="2"/>
    <col min="12062" max="12063" width="9.5" style="2" bestFit="1" customWidth="1"/>
    <col min="12064" max="12288" width="8.58203125" style="2"/>
    <col min="12289" max="12289" width="40.5" style="2" bestFit="1" customWidth="1"/>
    <col min="12290" max="12314" width="8.58203125" style="2" customWidth="1"/>
    <col min="12315" max="12317" width="8.58203125" style="2"/>
    <col min="12318" max="12319" width="9.5" style="2" bestFit="1" customWidth="1"/>
    <col min="12320" max="12544" width="8.58203125" style="2"/>
    <col min="12545" max="12545" width="40.5" style="2" bestFit="1" customWidth="1"/>
    <col min="12546" max="12570" width="8.58203125" style="2" customWidth="1"/>
    <col min="12571" max="12573" width="8.58203125" style="2"/>
    <col min="12574" max="12575" width="9.5" style="2" bestFit="1" customWidth="1"/>
    <col min="12576" max="12800" width="8.58203125" style="2"/>
    <col min="12801" max="12801" width="40.5" style="2" bestFit="1" customWidth="1"/>
    <col min="12802" max="12826" width="8.58203125" style="2" customWidth="1"/>
    <col min="12827" max="12829" width="8.58203125" style="2"/>
    <col min="12830" max="12831" width="9.5" style="2" bestFit="1" customWidth="1"/>
    <col min="12832" max="13056" width="8.58203125" style="2"/>
    <col min="13057" max="13057" width="40.5" style="2" bestFit="1" customWidth="1"/>
    <col min="13058" max="13082" width="8.58203125" style="2" customWidth="1"/>
    <col min="13083" max="13085" width="8.58203125" style="2"/>
    <col min="13086" max="13087" width="9.5" style="2" bestFit="1" customWidth="1"/>
    <col min="13088" max="13312" width="8.58203125" style="2"/>
    <col min="13313" max="13313" width="40.5" style="2" bestFit="1" customWidth="1"/>
    <col min="13314" max="13338" width="8.58203125" style="2" customWidth="1"/>
    <col min="13339" max="13341" width="8.58203125" style="2"/>
    <col min="13342" max="13343" width="9.5" style="2" bestFit="1" customWidth="1"/>
    <col min="13344" max="13568" width="8.58203125" style="2"/>
    <col min="13569" max="13569" width="40.5" style="2" bestFit="1" customWidth="1"/>
    <col min="13570" max="13594" width="8.58203125" style="2" customWidth="1"/>
    <col min="13595" max="13597" width="8.58203125" style="2"/>
    <col min="13598" max="13599" width="9.5" style="2" bestFit="1" customWidth="1"/>
    <col min="13600" max="13824" width="8.58203125" style="2"/>
    <col min="13825" max="13825" width="40.5" style="2" bestFit="1" customWidth="1"/>
    <col min="13826" max="13850" width="8.58203125" style="2" customWidth="1"/>
    <col min="13851" max="13853" width="8.58203125" style="2"/>
    <col min="13854" max="13855" width="9.5" style="2" bestFit="1" customWidth="1"/>
    <col min="13856" max="14080" width="8.58203125" style="2"/>
    <col min="14081" max="14081" width="40.5" style="2" bestFit="1" customWidth="1"/>
    <col min="14082" max="14106" width="8.58203125" style="2" customWidth="1"/>
    <col min="14107" max="14109" width="8.58203125" style="2"/>
    <col min="14110" max="14111" width="9.5" style="2" bestFit="1" customWidth="1"/>
    <col min="14112" max="14336" width="8.58203125" style="2"/>
    <col min="14337" max="14337" width="40.5" style="2" bestFit="1" customWidth="1"/>
    <col min="14338" max="14362" width="8.58203125" style="2" customWidth="1"/>
    <col min="14363" max="14365" width="8.58203125" style="2"/>
    <col min="14366" max="14367" width="9.5" style="2" bestFit="1" customWidth="1"/>
    <col min="14368" max="14592" width="8.58203125" style="2"/>
    <col min="14593" max="14593" width="40.5" style="2" bestFit="1" customWidth="1"/>
    <col min="14594" max="14618" width="8.58203125" style="2" customWidth="1"/>
    <col min="14619" max="14621" width="8.58203125" style="2"/>
    <col min="14622" max="14623" width="9.5" style="2" bestFit="1" customWidth="1"/>
    <col min="14624" max="14848" width="8.58203125" style="2"/>
    <col min="14849" max="14849" width="40.5" style="2" bestFit="1" customWidth="1"/>
    <col min="14850" max="14874" width="8.58203125" style="2" customWidth="1"/>
    <col min="14875" max="14877" width="8.58203125" style="2"/>
    <col min="14878" max="14879" width="9.5" style="2" bestFit="1" customWidth="1"/>
    <col min="14880" max="15104" width="8.58203125" style="2"/>
    <col min="15105" max="15105" width="40.5" style="2" bestFit="1" customWidth="1"/>
    <col min="15106" max="15130" width="8.58203125" style="2" customWidth="1"/>
    <col min="15131" max="15133" width="8.58203125" style="2"/>
    <col min="15134" max="15135" width="9.5" style="2" bestFit="1" customWidth="1"/>
    <col min="15136" max="15360" width="8.58203125" style="2"/>
    <col min="15361" max="15361" width="40.5" style="2" bestFit="1" customWidth="1"/>
    <col min="15362" max="15386" width="8.58203125" style="2" customWidth="1"/>
    <col min="15387" max="15389" width="8.58203125" style="2"/>
    <col min="15390" max="15391" width="9.5" style="2" bestFit="1" customWidth="1"/>
    <col min="15392" max="15616" width="8.58203125" style="2"/>
    <col min="15617" max="15617" width="40.5" style="2" bestFit="1" customWidth="1"/>
    <col min="15618" max="15642" width="8.58203125" style="2" customWidth="1"/>
    <col min="15643" max="15645" width="8.58203125" style="2"/>
    <col min="15646" max="15647" width="9.5" style="2" bestFit="1" customWidth="1"/>
    <col min="15648" max="15872" width="8.58203125" style="2"/>
    <col min="15873" max="15873" width="40.5" style="2" bestFit="1" customWidth="1"/>
    <col min="15874" max="15898" width="8.58203125" style="2" customWidth="1"/>
    <col min="15899" max="15901" width="8.58203125" style="2"/>
    <col min="15902" max="15903" width="9.5" style="2" bestFit="1" customWidth="1"/>
    <col min="15904" max="16128" width="8.58203125" style="2"/>
    <col min="16129" max="16129" width="40.5" style="2" bestFit="1" customWidth="1"/>
    <col min="16130" max="16154" width="8.58203125" style="2" customWidth="1"/>
    <col min="16155" max="16157" width="8.58203125" style="2"/>
    <col min="16158" max="16159" width="9.5" style="2" bestFit="1" customWidth="1"/>
    <col min="16160" max="16384" width="8.58203125" style="2"/>
  </cols>
  <sheetData>
    <row r="1" spans="1:31" ht="15.6" x14ac:dyDescent="0.3">
      <c r="A1" s="1" t="s">
        <v>29</v>
      </c>
    </row>
    <row r="2" spans="1:31" ht="15.6" x14ac:dyDescent="0.3">
      <c r="A2" s="1"/>
    </row>
    <row r="3" spans="1:31" ht="15.6" x14ac:dyDescent="0.3">
      <c r="A3" s="3" t="s">
        <v>30</v>
      </c>
    </row>
    <row r="4" spans="1:31" ht="15.6" x14ac:dyDescent="0.3">
      <c r="A4" s="3" t="s">
        <v>38</v>
      </c>
      <c r="D4" s="4"/>
    </row>
    <row r="5" spans="1:31" ht="15.6" x14ac:dyDescent="0.3">
      <c r="A5" s="3" t="s">
        <v>0</v>
      </c>
    </row>
    <row r="6" spans="1:31" ht="14.4" thickBot="1" x14ac:dyDescent="0.35">
      <c r="A6" s="5" t="s">
        <v>31</v>
      </c>
    </row>
    <row r="7" spans="1:31" ht="15.6" x14ac:dyDescent="0.3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</row>
    <row r="8" spans="1:31" ht="15.6" x14ac:dyDescent="0.3">
      <c r="A8" s="7" t="s">
        <v>1</v>
      </c>
      <c r="B8" s="7">
        <v>1993</v>
      </c>
      <c r="C8" s="7">
        <v>1994</v>
      </c>
      <c r="D8" s="7">
        <v>1995</v>
      </c>
      <c r="E8" s="7">
        <v>1996</v>
      </c>
      <c r="F8" s="7">
        <v>1997</v>
      </c>
      <c r="G8" s="7">
        <v>1998</v>
      </c>
      <c r="H8" s="7">
        <v>1999</v>
      </c>
      <c r="I8" s="7">
        <v>2000</v>
      </c>
      <c r="J8" s="7">
        <v>2001</v>
      </c>
      <c r="K8" s="7">
        <v>2002</v>
      </c>
      <c r="L8" s="7">
        <v>2003</v>
      </c>
      <c r="M8" s="7">
        <v>2004</v>
      </c>
      <c r="N8" s="7">
        <v>2005</v>
      </c>
      <c r="O8" s="7">
        <v>2006</v>
      </c>
      <c r="P8" s="7">
        <v>2007</v>
      </c>
      <c r="Q8" s="7">
        <v>2008</v>
      </c>
      <c r="R8" s="7">
        <v>2009</v>
      </c>
      <c r="S8" s="7">
        <v>2010</v>
      </c>
      <c r="T8" s="7">
        <v>2011</v>
      </c>
      <c r="U8" s="7">
        <v>2012</v>
      </c>
      <c r="V8" s="7">
        <v>2013</v>
      </c>
      <c r="W8" s="7">
        <v>2014</v>
      </c>
      <c r="X8" s="7">
        <v>2015</v>
      </c>
      <c r="Y8" s="7">
        <v>2016</v>
      </c>
      <c r="Z8" s="7">
        <v>2017</v>
      </c>
      <c r="AA8" s="7">
        <v>2018</v>
      </c>
      <c r="AB8" s="7">
        <v>2019</v>
      </c>
      <c r="AC8" s="7">
        <v>2020</v>
      </c>
      <c r="AD8" s="7">
        <v>2021</v>
      </c>
      <c r="AE8" s="7">
        <v>2022</v>
      </c>
    </row>
    <row r="9" spans="1:31" ht="16.2" thickBot="1" x14ac:dyDescent="0.35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 t="s">
        <v>32</v>
      </c>
      <c r="AB9" s="7" t="s">
        <v>32</v>
      </c>
      <c r="AC9" s="7" t="s">
        <v>32</v>
      </c>
      <c r="AD9" s="7" t="s">
        <v>32</v>
      </c>
      <c r="AE9" s="7" t="s">
        <v>32</v>
      </c>
    </row>
    <row r="10" spans="1:31" ht="16.2" thickBot="1" x14ac:dyDescent="0.35">
      <c r="A10" s="8" t="s">
        <v>2</v>
      </c>
      <c r="B10" s="9">
        <f>+B11+B14+B17+B18+B19</f>
        <v>110129.16548130247</v>
      </c>
      <c r="C10" s="9">
        <f t="shared" ref="C10:AE10" si="0">+C11+C14+C17+C18+C19</f>
        <v>120332.41254086651</v>
      </c>
      <c r="D10" s="9">
        <f t="shared" si="0"/>
        <v>111143.6444024714</v>
      </c>
      <c r="E10" s="9">
        <f t="shared" si="0"/>
        <v>130721.97836666668</v>
      </c>
      <c r="F10" s="9">
        <f t="shared" si="0"/>
        <v>135582.74186019908</v>
      </c>
      <c r="G10" s="9">
        <f t="shared" si="0"/>
        <v>140196.29999999999</v>
      </c>
      <c r="H10" s="9">
        <f t="shared" si="0"/>
        <v>131770.27230689197</v>
      </c>
      <c r="I10" s="9">
        <f t="shared" si="0"/>
        <v>147422.57566660215</v>
      </c>
      <c r="J10" s="9">
        <f t="shared" si="0"/>
        <v>129624.90093929697</v>
      </c>
      <c r="K10" s="9">
        <f t="shared" si="0"/>
        <v>136011.04543093606</v>
      </c>
      <c r="L10" s="9">
        <f t="shared" si="0"/>
        <v>196029.27840090572</v>
      </c>
      <c r="M10" s="9">
        <f t="shared" si="0"/>
        <v>237701.73666976977</v>
      </c>
      <c r="N10" s="9">
        <f t="shared" si="0"/>
        <v>299554.50110939285</v>
      </c>
      <c r="O10" s="9">
        <f t="shared" si="0"/>
        <v>363499.58592334221</v>
      </c>
      <c r="P10" s="9">
        <f t="shared" si="0"/>
        <v>499131.69489347795</v>
      </c>
      <c r="Q10" s="9">
        <f t="shared" si="0"/>
        <v>633111.93756142212</v>
      </c>
      <c r="R10" s="9">
        <f t="shared" si="0"/>
        <v>727864.4595553627</v>
      </c>
      <c r="S10" s="9">
        <f t="shared" si="0"/>
        <v>999417.57087607589</v>
      </c>
      <c r="T10" s="9">
        <f t="shared" si="0"/>
        <v>1325376.9394060387</v>
      </c>
      <c r="U10" s="9">
        <f t="shared" si="0"/>
        <v>1709751.5439043953</v>
      </c>
      <c r="V10" s="9">
        <f t="shared" si="0"/>
        <v>2249016.1136697652</v>
      </c>
      <c r="W10" s="9">
        <f t="shared" si="0"/>
        <v>3015339.1663066112</v>
      </c>
      <c r="X10" s="9">
        <f t="shared" si="0"/>
        <v>3835339.8989707157</v>
      </c>
      <c r="Y10" s="9">
        <f t="shared" si="0"/>
        <v>5250295.1000056304</v>
      </c>
      <c r="Z10" s="9">
        <f t="shared" si="0"/>
        <v>7516865.5951918801</v>
      </c>
      <c r="AA10" s="9">
        <f t="shared" si="0"/>
        <v>9649172.1640156116</v>
      </c>
      <c r="AB10" s="9">
        <f t="shared" si="0"/>
        <v>13791698.330788309</v>
      </c>
      <c r="AC10" s="9">
        <f t="shared" si="0"/>
        <v>18080264.396754637</v>
      </c>
      <c r="AD10" s="9">
        <f t="shared" si="0"/>
        <v>30036100.267278198</v>
      </c>
      <c r="AE10" s="9">
        <f t="shared" si="0"/>
        <v>55145834.891905144</v>
      </c>
    </row>
    <row r="11" spans="1:31" ht="15.6" x14ac:dyDescent="0.3">
      <c r="A11" s="10" t="s">
        <v>16</v>
      </c>
      <c r="B11" s="11">
        <f>+B12+B13</f>
        <v>56711.41119711526</v>
      </c>
      <c r="C11" s="11">
        <f t="shared" ref="C11:AE11" si="1">+C12+C13</f>
        <v>59540.544502419529</v>
      </c>
      <c r="D11" s="11">
        <f t="shared" si="1"/>
        <v>54976.395388551362</v>
      </c>
      <c r="E11" s="11">
        <f t="shared" si="1"/>
        <v>69090.091700000004</v>
      </c>
      <c r="F11" s="11">
        <f t="shared" si="1"/>
        <v>70871.354055600052</v>
      </c>
      <c r="G11" s="11">
        <f t="shared" si="1"/>
        <v>76316.5</v>
      </c>
      <c r="H11" s="11">
        <f t="shared" si="1"/>
        <v>79912.5183552323</v>
      </c>
      <c r="I11" s="11">
        <f t="shared" si="1"/>
        <v>78300.94958708054</v>
      </c>
      <c r="J11" s="11">
        <f t="shared" si="1"/>
        <v>75841.547551632131</v>
      </c>
      <c r="K11" s="11">
        <f t="shared" si="1"/>
        <v>85702.076010553777</v>
      </c>
      <c r="L11" s="11">
        <f t="shared" si="1"/>
        <v>97718.664431258789</v>
      </c>
      <c r="M11" s="11">
        <f t="shared" si="1"/>
        <v>138556.83313052639</v>
      </c>
      <c r="N11" s="11">
        <f t="shared" si="1"/>
        <v>173559.12257066474</v>
      </c>
      <c r="O11" s="11">
        <f t="shared" si="1"/>
        <v>212448.24804018417</v>
      </c>
      <c r="P11" s="11">
        <f t="shared" si="1"/>
        <v>292628.14481351798</v>
      </c>
      <c r="Q11" s="11">
        <f t="shared" si="1"/>
        <v>345957.26867001946</v>
      </c>
      <c r="R11" s="11">
        <f t="shared" si="1"/>
        <v>375111.3046741109</v>
      </c>
      <c r="S11" s="11">
        <f t="shared" si="1"/>
        <v>497495.1573365432</v>
      </c>
      <c r="T11" s="11">
        <f t="shared" si="1"/>
        <v>718566.63198977569</v>
      </c>
      <c r="U11" s="11">
        <f t="shared" si="1"/>
        <v>931153.31160250399</v>
      </c>
      <c r="V11" s="11">
        <f t="shared" si="1"/>
        <v>1204262.4372519574</v>
      </c>
      <c r="W11" s="11">
        <f t="shared" si="1"/>
        <v>1667542.7711448222</v>
      </c>
      <c r="X11" s="11">
        <f t="shared" si="1"/>
        <v>2135134.750134524</v>
      </c>
      <c r="Y11" s="11">
        <f t="shared" si="1"/>
        <v>2875138.505022014</v>
      </c>
      <c r="Z11" s="11">
        <f t="shared" si="1"/>
        <v>4125982.917141459</v>
      </c>
      <c r="AA11" s="11">
        <f t="shared" si="1"/>
        <v>5222965.5857489454</v>
      </c>
      <c r="AB11" s="11">
        <f t="shared" si="1"/>
        <v>7992463.970137598</v>
      </c>
      <c r="AC11" s="11">
        <f t="shared" si="1"/>
        <v>10793072.832209961</v>
      </c>
      <c r="AD11" s="11">
        <f t="shared" si="1"/>
        <v>18468539.926280245</v>
      </c>
      <c r="AE11" s="11">
        <f t="shared" si="1"/>
        <v>34662024.507582262</v>
      </c>
    </row>
    <row r="12" spans="1:31" ht="15.6" x14ac:dyDescent="0.3">
      <c r="A12" s="10" t="s">
        <v>33</v>
      </c>
      <c r="B12" s="12">
        <v>11903.269479305349</v>
      </c>
      <c r="C12" s="12">
        <v>10372.431382588</v>
      </c>
      <c r="D12" s="12">
        <v>9316.7540399999998</v>
      </c>
      <c r="E12" s="12">
        <v>8766.7916999999998</v>
      </c>
      <c r="F12" s="12">
        <v>10393.35405560005</v>
      </c>
      <c r="G12" s="12">
        <v>12443.5</v>
      </c>
      <c r="H12" s="12">
        <v>13097.5183552323</v>
      </c>
      <c r="I12" s="12">
        <v>14529.949587080548</v>
      </c>
      <c r="J12" s="12">
        <v>12540.008185835615</v>
      </c>
      <c r="K12" s="12">
        <v>14190.300135011654</v>
      </c>
      <c r="L12" s="12">
        <v>13818.397431258778</v>
      </c>
      <c r="M12" s="12">
        <v>17646.317130526408</v>
      </c>
      <c r="N12" s="12">
        <v>22154.75757066474</v>
      </c>
      <c r="O12" s="12">
        <v>25883.636040184174</v>
      </c>
      <c r="P12" s="12">
        <v>30828.230813517956</v>
      </c>
      <c r="Q12" s="12">
        <v>43786.270040019561</v>
      </c>
      <c r="R12" s="12">
        <v>58789.605424110901</v>
      </c>
      <c r="S12" s="12">
        <v>80972.080336543208</v>
      </c>
      <c r="T12" s="12">
        <v>99019.059316025567</v>
      </c>
      <c r="U12" s="12">
        <v>135776.734112504</v>
      </c>
      <c r="V12" s="12">
        <v>154531.01505195754</v>
      </c>
      <c r="W12" s="12">
        <v>202295.77114482212</v>
      </c>
      <c r="X12" s="12">
        <v>249297.75013452407</v>
      </c>
      <c r="Y12" s="12">
        <v>332993.30231201398</v>
      </c>
      <c r="Z12" s="12">
        <v>415624.35634230019</v>
      </c>
      <c r="AA12" s="12">
        <v>467496.76122684352</v>
      </c>
      <c r="AB12" s="12">
        <v>631058.01766335848</v>
      </c>
      <c r="AC12" s="12">
        <v>808945.69452189223</v>
      </c>
      <c r="AD12" s="12">
        <v>1442632.0936317882</v>
      </c>
      <c r="AE12" s="12">
        <v>2634629.2605489884</v>
      </c>
    </row>
    <row r="13" spans="1:31" ht="15.6" x14ac:dyDescent="0.3">
      <c r="A13" s="13" t="s">
        <v>34</v>
      </c>
      <c r="B13" s="12">
        <v>44808.141717809907</v>
      </c>
      <c r="C13" s="12">
        <v>49168.113119831527</v>
      </c>
      <c r="D13" s="12">
        <v>45659.641348551362</v>
      </c>
      <c r="E13" s="12">
        <v>60323.3</v>
      </c>
      <c r="F13" s="12">
        <v>60478</v>
      </c>
      <c r="G13" s="12">
        <v>63873</v>
      </c>
      <c r="H13" s="12">
        <v>66815</v>
      </c>
      <c r="I13" s="12">
        <v>63771</v>
      </c>
      <c r="J13" s="12">
        <v>63301.539365796518</v>
      </c>
      <c r="K13" s="12">
        <v>71511.775875542124</v>
      </c>
      <c r="L13" s="12">
        <v>83900.267000000007</v>
      </c>
      <c r="M13" s="12">
        <v>120910.51599999999</v>
      </c>
      <c r="N13" s="12">
        <v>151404.36499999999</v>
      </c>
      <c r="O13" s="12">
        <v>186564.61199999999</v>
      </c>
      <c r="P13" s="12">
        <v>261799.91400000002</v>
      </c>
      <c r="Q13" s="12">
        <v>302170.99862999993</v>
      </c>
      <c r="R13" s="12">
        <v>316321.69925000001</v>
      </c>
      <c r="S13" s="12">
        <v>416523.07699999999</v>
      </c>
      <c r="T13" s="12">
        <v>619547.57267375011</v>
      </c>
      <c r="U13" s="12">
        <v>795376.57748999994</v>
      </c>
      <c r="V13" s="12">
        <v>1049731.4221999999</v>
      </c>
      <c r="W13" s="12">
        <v>1465247</v>
      </c>
      <c r="X13" s="12">
        <v>1885837</v>
      </c>
      <c r="Y13" s="12">
        <v>2542145.2027099999</v>
      </c>
      <c r="Z13" s="12">
        <v>3710358.5607991586</v>
      </c>
      <c r="AA13" s="12">
        <v>4755468.8245221023</v>
      </c>
      <c r="AB13" s="12">
        <v>7361405.9524742393</v>
      </c>
      <c r="AC13" s="12">
        <v>9984127.1376880687</v>
      </c>
      <c r="AD13" s="12">
        <v>17025907.832648456</v>
      </c>
      <c r="AE13" s="12">
        <v>32027395.247033272</v>
      </c>
    </row>
    <row r="14" spans="1:31" ht="15.6" x14ac:dyDescent="0.3">
      <c r="A14" s="10" t="s">
        <v>17</v>
      </c>
      <c r="B14" s="11">
        <f>+B15+B16</f>
        <v>40890.377246202028</v>
      </c>
      <c r="C14" s="11">
        <f t="shared" ref="C14:AE14" si="2">+C15+C16</f>
        <v>49372.466774063971</v>
      </c>
      <c r="D14" s="11">
        <f t="shared" si="2"/>
        <v>44341.547523390152</v>
      </c>
      <c r="E14" s="11">
        <f t="shared" si="2"/>
        <v>50552</v>
      </c>
      <c r="F14" s="11">
        <f t="shared" si="2"/>
        <v>50600</v>
      </c>
      <c r="G14" s="11">
        <f t="shared" si="2"/>
        <v>51140.187665543119</v>
      </c>
      <c r="H14" s="11">
        <f t="shared" si="2"/>
        <v>39825.648595445564</v>
      </c>
      <c r="I14" s="11">
        <f t="shared" si="2"/>
        <v>55367.977689596868</v>
      </c>
      <c r="J14" s="11">
        <f t="shared" si="2"/>
        <v>45343.376627664838</v>
      </c>
      <c r="K14" s="11">
        <f t="shared" si="2"/>
        <v>45281.662670382284</v>
      </c>
      <c r="L14" s="11">
        <f t="shared" si="2"/>
        <v>88389.446276342147</v>
      </c>
      <c r="M14" s="11">
        <f t="shared" si="2"/>
        <v>88769.858289016993</v>
      </c>
      <c r="N14" s="11">
        <f t="shared" si="2"/>
        <v>109902.724573196</v>
      </c>
      <c r="O14" s="11">
        <f t="shared" si="2"/>
        <v>129548.02298625</v>
      </c>
      <c r="P14" s="11">
        <f t="shared" si="2"/>
        <v>168806.92392999999</v>
      </c>
      <c r="Q14" s="11">
        <f t="shared" si="2"/>
        <v>199443.25194250001</v>
      </c>
      <c r="R14" s="11">
        <f t="shared" si="2"/>
        <v>296937.98548500001</v>
      </c>
      <c r="S14" s="11">
        <f t="shared" si="2"/>
        <v>343285.64973125001</v>
      </c>
      <c r="T14" s="11">
        <f t="shared" si="2"/>
        <v>429112.06052468007</v>
      </c>
      <c r="U14" s="11">
        <f t="shared" si="2"/>
        <v>533078.43368557072</v>
      </c>
      <c r="V14" s="11">
        <f t="shared" si="2"/>
        <v>741796.11438872572</v>
      </c>
      <c r="W14" s="11">
        <f t="shared" si="2"/>
        <v>1028138.7924335544</v>
      </c>
      <c r="X14" s="11">
        <f t="shared" si="2"/>
        <v>1300596.6459146594</v>
      </c>
      <c r="Y14" s="11">
        <f t="shared" si="2"/>
        <v>1725752.5557850997</v>
      </c>
      <c r="Z14" s="11">
        <f t="shared" si="2"/>
        <v>2275886.1689454983</v>
      </c>
      <c r="AA14" s="11">
        <f t="shared" si="2"/>
        <v>3321902.6314289775</v>
      </c>
      <c r="AB14" s="11">
        <f t="shared" si="2"/>
        <v>4490759.7837133864</v>
      </c>
      <c r="AC14" s="11">
        <f t="shared" si="2"/>
        <v>5642857.8310158271</v>
      </c>
      <c r="AD14" s="11">
        <f t="shared" si="2"/>
        <v>9970282.8802756798</v>
      </c>
      <c r="AE14" s="11">
        <f t="shared" si="2"/>
        <v>18130366.27507513</v>
      </c>
    </row>
    <row r="15" spans="1:31" ht="15.6" x14ac:dyDescent="0.3">
      <c r="A15" s="14" t="s">
        <v>3</v>
      </c>
      <c r="B15" s="15">
        <v>3478.8352560842009</v>
      </c>
      <c r="C15" s="15">
        <v>3817.3367347751373</v>
      </c>
      <c r="D15" s="15">
        <v>3544.9443787213636</v>
      </c>
      <c r="E15" s="15">
        <v>4615</v>
      </c>
      <c r="F15" s="15">
        <v>5541</v>
      </c>
      <c r="G15" s="15">
        <v>5908</v>
      </c>
      <c r="H15" s="15">
        <v>6567.1270000000004</v>
      </c>
      <c r="I15" s="15">
        <v>9794</v>
      </c>
      <c r="J15" s="15">
        <v>6786.8113699999958</v>
      </c>
      <c r="K15" s="15">
        <v>5139.4043644578978</v>
      </c>
      <c r="L15" s="15">
        <v>22557.204000000002</v>
      </c>
      <c r="M15" s="15">
        <v>22630.059541249997</v>
      </c>
      <c r="N15" s="15">
        <v>26864.932823749998</v>
      </c>
      <c r="O15" s="15">
        <v>34075.537186250003</v>
      </c>
      <c r="P15" s="15">
        <v>46996.855429999996</v>
      </c>
      <c r="Q15" s="15">
        <v>40586.9483425</v>
      </c>
      <c r="R15" s="15">
        <v>65617.37178500001</v>
      </c>
      <c r="S15" s="15">
        <v>52091.977831249998</v>
      </c>
      <c r="T15" s="15">
        <v>58210.113880000004</v>
      </c>
      <c r="U15" s="15">
        <v>55872.221870000001</v>
      </c>
      <c r="V15" s="15">
        <v>61780.968939999999</v>
      </c>
      <c r="W15" s="15">
        <v>78952.999999999971</v>
      </c>
      <c r="X15" s="15">
        <v>78952.999999999971</v>
      </c>
      <c r="Y15" s="15">
        <v>78952.999999999971</v>
      </c>
      <c r="Z15" s="15">
        <v>78952.999999999971</v>
      </c>
      <c r="AA15" s="15">
        <v>253462.20296789799</v>
      </c>
      <c r="AB15" s="15">
        <v>348776.14938576118</v>
      </c>
      <c r="AC15" s="15">
        <v>333298.75089192973</v>
      </c>
      <c r="AD15" s="15">
        <v>501488.64119154325</v>
      </c>
      <c r="AE15" s="15">
        <v>837833.77525672747</v>
      </c>
    </row>
    <row r="16" spans="1:31" ht="15.6" x14ac:dyDescent="0.3">
      <c r="A16" s="14" t="s">
        <v>4</v>
      </c>
      <c r="B16" s="15">
        <v>37411.541990117825</v>
      </c>
      <c r="C16" s="15">
        <v>45555.130039288837</v>
      </c>
      <c r="D16" s="15">
        <v>40796.603144668792</v>
      </c>
      <c r="E16" s="15">
        <v>45937</v>
      </c>
      <c r="F16" s="15">
        <v>45059</v>
      </c>
      <c r="G16" s="15">
        <v>45232.187665543119</v>
      </c>
      <c r="H16" s="15">
        <v>33258.521595445563</v>
      </c>
      <c r="I16" s="15">
        <v>45573.977689596868</v>
      </c>
      <c r="J16" s="15">
        <v>38556.565257664843</v>
      </c>
      <c r="K16" s="15">
        <v>40142.258305924384</v>
      </c>
      <c r="L16" s="15">
        <v>65832.242276342149</v>
      </c>
      <c r="M16" s="15">
        <v>66139.798747766996</v>
      </c>
      <c r="N16" s="15">
        <v>83037.791749445998</v>
      </c>
      <c r="O16" s="15">
        <v>95472.485799999995</v>
      </c>
      <c r="P16" s="15">
        <v>121810.06849999999</v>
      </c>
      <c r="Q16" s="15">
        <v>158856.30360000001</v>
      </c>
      <c r="R16" s="15">
        <v>231320.61369999999</v>
      </c>
      <c r="S16" s="15">
        <v>291193.67190000002</v>
      </c>
      <c r="T16" s="15">
        <v>370901.94664468005</v>
      </c>
      <c r="U16" s="15">
        <v>477206.21181557071</v>
      </c>
      <c r="V16" s="15">
        <v>680015.14544872567</v>
      </c>
      <c r="W16" s="15">
        <v>949185.79243355442</v>
      </c>
      <c r="X16" s="15">
        <v>1221643.6459146594</v>
      </c>
      <c r="Y16" s="15">
        <v>1646799.5557850997</v>
      </c>
      <c r="Z16" s="15">
        <v>2196933.1689454983</v>
      </c>
      <c r="AA16" s="15">
        <v>3068440.4284610795</v>
      </c>
      <c r="AB16" s="15">
        <v>4141983.6343276254</v>
      </c>
      <c r="AC16" s="15">
        <v>5309559.0801238976</v>
      </c>
      <c r="AD16" s="15">
        <v>9468794.2390841357</v>
      </c>
      <c r="AE16" s="15">
        <v>17292532.499818403</v>
      </c>
    </row>
    <row r="17" spans="1:31" ht="15.6" x14ac:dyDescent="0.3">
      <c r="A17" s="10" t="s">
        <v>35</v>
      </c>
      <c r="B17" s="12">
        <v>940.38935662206211</v>
      </c>
      <c r="C17" s="12">
        <v>1145.0893801650084</v>
      </c>
      <c r="D17" s="12">
        <v>1025.4774153311998</v>
      </c>
      <c r="E17" s="12">
        <v>4301</v>
      </c>
      <c r="F17" s="12">
        <v>1105</v>
      </c>
      <c r="G17" s="12">
        <v>1610.8123344568849</v>
      </c>
      <c r="H17" s="12">
        <v>1271.1053562141146</v>
      </c>
      <c r="I17" s="12">
        <v>1201.6483899247505</v>
      </c>
      <c r="J17" s="12">
        <v>0</v>
      </c>
      <c r="K17" s="12">
        <v>0</v>
      </c>
      <c r="L17" s="12">
        <v>1803.2681933047575</v>
      </c>
      <c r="M17" s="12">
        <v>1552.2857914764068</v>
      </c>
      <c r="N17" s="12">
        <v>2730.4377509690657</v>
      </c>
      <c r="O17" s="12">
        <v>2828.8731373137543</v>
      </c>
      <c r="P17" s="12">
        <v>3030.0985117386294</v>
      </c>
      <c r="Q17" s="12">
        <v>3347.305501257883</v>
      </c>
      <c r="R17" s="12">
        <v>4282.5462972147907</v>
      </c>
      <c r="S17" s="12">
        <v>5776.7301008659233</v>
      </c>
      <c r="T17" s="12">
        <v>7724.643490877912</v>
      </c>
      <c r="U17" s="12">
        <v>5776.7301008659233</v>
      </c>
      <c r="V17" s="12">
        <v>332.11572908214805</v>
      </c>
      <c r="W17" s="12">
        <v>419.10874092805943</v>
      </c>
      <c r="X17" s="12">
        <v>530.94383369925151</v>
      </c>
      <c r="Y17" s="12">
        <v>564.60969682234611</v>
      </c>
      <c r="Z17" s="12">
        <v>600.41023082376375</v>
      </c>
      <c r="AA17" s="12">
        <v>806.21418883956778</v>
      </c>
      <c r="AB17" s="12">
        <v>1088.2811818546497</v>
      </c>
      <c r="AC17" s="12">
        <v>1395.0545779455551</v>
      </c>
      <c r="AD17" s="12">
        <v>2487.8684936962004</v>
      </c>
      <c r="AE17" s="12">
        <v>4543.5084654112243</v>
      </c>
    </row>
    <row r="18" spans="1:31" ht="15.6" x14ac:dyDescent="0.3">
      <c r="A18" s="10" t="s">
        <v>18</v>
      </c>
      <c r="B18" s="12">
        <v>0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99.244038312968485</v>
      </c>
      <c r="O18" s="12">
        <v>240.3797358443037</v>
      </c>
      <c r="P18" s="12">
        <v>103.90806822130207</v>
      </c>
      <c r="Q18" s="12">
        <v>173.50479014471756</v>
      </c>
      <c r="R18" s="12">
        <v>222.73260403701502</v>
      </c>
      <c r="S18" s="12">
        <v>325.8575386667182</v>
      </c>
      <c r="T18" s="12">
        <v>435.73670070513555</v>
      </c>
      <c r="U18" s="12">
        <v>786.44354545454541</v>
      </c>
      <c r="V18" s="12">
        <v>1255.0844500000001</v>
      </c>
      <c r="W18" s="12">
        <v>1583.8360473068017</v>
      </c>
      <c r="X18" s="12">
        <v>2006.4672978330671</v>
      </c>
      <c r="Y18" s="12">
        <v>2133.692531694765</v>
      </c>
      <c r="Z18" s="12">
        <v>2268.9848096337046</v>
      </c>
      <c r="AA18" s="12">
        <v>3046.7298088481148</v>
      </c>
      <c r="AB18" s="12">
        <v>4112.6772054675703</v>
      </c>
      <c r="AC18" s="12">
        <v>5271.9915209065448</v>
      </c>
      <c r="AD18" s="12">
        <v>9401.7981885786739</v>
      </c>
      <c r="AE18" s="12">
        <v>17170.179922344163</v>
      </c>
    </row>
    <row r="19" spans="1:31" ht="16.2" thickBot="1" x14ac:dyDescent="0.35">
      <c r="A19" s="10" t="s">
        <v>19</v>
      </c>
      <c r="B19" s="12">
        <v>11586.987681363118</v>
      </c>
      <c r="C19" s="12">
        <v>10274.311884217997</v>
      </c>
      <c r="D19" s="12">
        <v>10800.224075198688</v>
      </c>
      <c r="E19" s="12">
        <v>6778.8866666666672</v>
      </c>
      <c r="F19" s="12">
        <v>13006.38780459902</v>
      </c>
      <c r="G19" s="12">
        <v>11128.8</v>
      </c>
      <c r="H19" s="12">
        <v>10761</v>
      </c>
      <c r="I19" s="12">
        <v>12552</v>
      </c>
      <c r="J19" s="12">
        <v>8439.9767600000014</v>
      </c>
      <c r="K19" s="12">
        <v>5027.3067499999997</v>
      </c>
      <c r="L19" s="12">
        <v>8117.8995000000004</v>
      </c>
      <c r="M19" s="12">
        <v>8822.7594587500025</v>
      </c>
      <c r="N19" s="12">
        <v>13262.972176249999</v>
      </c>
      <c r="O19" s="12">
        <v>18434.062023750004</v>
      </c>
      <c r="P19" s="12">
        <v>34562.61957000001</v>
      </c>
      <c r="Q19" s="12">
        <v>84190.606657499986</v>
      </c>
      <c r="R19" s="12">
        <v>51309.890494999978</v>
      </c>
      <c r="S19" s="12">
        <v>152534.17616875001</v>
      </c>
      <c r="T19" s="12">
        <v>169537.86670000001</v>
      </c>
      <c r="U19" s="12">
        <v>238956.62496999998</v>
      </c>
      <c r="V19" s="12">
        <v>301370.36184999999</v>
      </c>
      <c r="W19" s="12">
        <v>317654.65794</v>
      </c>
      <c r="X19" s="12">
        <v>397071.09178999998</v>
      </c>
      <c r="Y19" s="12">
        <v>646705.73696999997</v>
      </c>
      <c r="Z19" s="12">
        <v>1112127.1140644664</v>
      </c>
      <c r="AA19" s="12">
        <v>1100451.0028399995</v>
      </c>
      <c r="AB19" s="12">
        <v>1303273.6185500002</v>
      </c>
      <c r="AC19" s="12">
        <v>1637666.6874299999</v>
      </c>
      <c r="AD19" s="12">
        <v>1585387.7940399998</v>
      </c>
      <c r="AE19" s="12">
        <v>2331730.42086</v>
      </c>
    </row>
    <row r="20" spans="1:31" ht="16.2" thickBot="1" x14ac:dyDescent="0.35">
      <c r="A20" s="8" t="s">
        <v>5</v>
      </c>
      <c r="B20" s="9">
        <f>+B21+B25+B26</f>
        <v>97605.730419234882</v>
      </c>
      <c r="C20" s="9">
        <f t="shared" ref="C20:AE20" si="3">+C21+C25+C26</f>
        <v>112533.3119678931</v>
      </c>
      <c r="D20" s="9">
        <f t="shared" si="3"/>
        <v>106270.54265655993</v>
      </c>
      <c r="E20" s="9">
        <f t="shared" si="3"/>
        <v>110549.80486666672</v>
      </c>
      <c r="F20" s="9">
        <f t="shared" si="3"/>
        <v>111986.8688021962</v>
      </c>
      <c r="G20" s="9">
        <f t="shared" si="3"/>
        <v>119438.90100000001</v>
      </c>
      <c r="H20" s="9">
        <f t="shared" si="3"/>
        <v>125666.24402109944</v>
      </c>
      <c r="I20" s="9">
        <f t="shared" si="3"/>
        <v>131508.11061834646</v>
      </c>
      <c r="J20" s="9">
        <f t="shared" si="3"/>
        <v>120597.11885184968</v>
      </c>
      <c r="K20" s="9">
        <f t="shared" si="3"/>
        <v>109271.73809064888</v>
      </c>
      <c r="L20" s="9">
        <f t="shared" si="3"/>
        <v>163084.83842852988</v>
      </c>
      <c r="M20" s="9">
        <f t="shared" si="3"/>
        <v>205757.31963098329</v>
      </c>
      <c r="N20" s="9">
        <f t="shared" si="3"/>
        <v>262760.98245731532</v>
      </c>
      <c r="O20" s="9">
        <f t="shared" si="3"/>
        <v>303050.24187281512</v>
      </c>
      <c r="P20" s="9">
        <f t="shared" si="3"/>
        <v>410422.52852125524</v>
      </c>
      <c r="Q20" s="9">
        <f t="shared" si="3"/>
        <v>545662.11127949634</v>
      </c>
      <c r="R20" s="9">
        <f t="shared" si="3"/>
        <v>694977.30302049953</v>
      </c>
      <c r="S20" s="9">
        <f t="shared" si="3"/>
        <v>962807.5041983549</v>
      </c>
      <c r="T20" s="9">
        <f t="shared" si="3"/>
        <v>1290061.0190346926</v>
      </c>
      <c r="U20" s="9">
        <f t="shared" si="3"/>
        <v>1669421.2173179544</v>
      </c>
      <c r="V20" s="9">
        <f t="shared" si="3"/>
        <v>2123330.2710329862</v>
      </c>
      <c r="W20" s="9">
        <f t="shared" si="3"/>
        <v>2914306.143931339</v>
      </c>
      <c r="X20" s="9">
        <f t="shared" si="3"/>
        <v>3962566.9780873302</v>
      </c>
      <c r="Y20" s="9">
        <f t="shared" si="3"/>
        <v>5044855.3099209303</v>
      </c>
      <c r="Z20" s="9">
        <f t="shared" si="3"/>
        <v>7148991.0579271931</v>
      </c>
      <c r="AA20" s="9">
        <f t="shared" si="3"/>
        <v>9259605.7769602146</v>
      </c>
      <c r="AB20" s="9">
        <f t="shared" si="3"/>
        <v>13927701.706907565</v>
      </c>
      <c r="AC20" s="9">
        <f t="shared" si="3"/>
        <v>18721031.301294141</v>
      </c>
      <c r="AD20" s="9">
        <f t="shared" si="3"/>
        <v>30252246.377786472</v>
      </c>
      <c r="AE20" s="9">
        <f t="shared" si="3"/>
        <v>51393276.808916874</v>
      </c>
    </row>
    <row r="21" spans="1:31" ht="15.6" x14ac:dyDescent="0.3">
      <c r="A21" s="10" t="s">
        <v>20</v>
      </c>
      <c r="B21" s="11">
        <f>+B22+B23+B24</f>
        <v>95455.999407642754</v>
      </c>
      <c r="C21" s="11">
        <f t="shared" ref="C21:AE21" si="4">+C22+C23+C24</f>
        <v>109233.52932486312</v>
      </c>
      <c r="D21" s="11">
        <f t="shared" si="4"/>
        <v>103301.72498181817</v>
      </c>
      <c r="E21" s="11">
        <f t="shared" si="4"/>
        <v>105351.80486666672</v>
      </c>
      <c r="F21" s="11">
        <f t="shared" si="4"/>
        <v>109800.47006063345</v>
      </c>
      <c r="G21" s="11">
        <f t="shared" si="4"/>
        <v>113998.1</v>
      </c>
      <c r="H21" s="11">
        <f t="shared" si="4"/>
        <v>121029.0802428118</v>
      </c>
      <c r="I21" s="11">
        <f t="shared" si="4"/>
        <v>124812.50399985754</v>
      </c>
      <c r="J21" s="11">
        <f t="shared" si="4"/>
        <v>117820.73140996293</v>
      </c>
      <c r="K21" s="11">
        <f t="shared" si="4"/>
        <v>107509.95631392609</v>
      </c>
      <c r="L21" s="11">
        <f t="shared" si="4"/>
        <v>141795.34556305822</v>
      </c>
      <c r="M21" s="11">
        <f t="shared" si="4"/>
        <v>178646.56634031</v>
      </c>
      <c r="N21" s="11">
        <f t="shared" si="4"/>
        <v>229549.89126532385</v>
      </c>
      <c r="O21" s="11">
        <f t="shared" si="4"/>
        <v>274985.44901695469</v>
      </c>
      <c r="P21" s="11">
        <f t="shared" si="4"/>
        <v>372146.78342567658</v>
      </c>
      <c r="Q21" s="11">
        <f t="shared" si="4"/>
        <v>505074.13726808713</v>
      </c>
      <c r="R21" s="11">
        <f t="shared" si="4"/>
        <v>658085.6380403029</v>
      </c>
      <c r="S21" s="11">
        <f t="shared" si="4"/>
        <v>877468.53256250615</v>
      </c>
      <c r="T21" s="11">
        <f t="shared" si="4"/>
        <v>1175911.8390121832</v>
      </c>
      <c r="U21" s="11">
        <f t="shared" si="4"/>
        <v>1476197.6822280111</v>
      </c>
      <c r="V21" s="11">
        <f t="shared" si="4"/>
        <v>1852096.9453679861</v>
      </c>
      <c r="W21" s="11">
        <f t="shared" si="4"/>
        <v>2569839.5620143958</v>
      </c>
      <c r="X21" s="11">
        <f t="shared" si="4"/>
        <v>3433373.6908373833</v>
      </c>
      <c r="Y21" s="11">
        <f t="shared" si="4"/>
        <v>4316784.397253463</v>
      </c>
      <c r="Z21" s="11">
        <f t="shared" si="4"/>
        <v>6058260.0468810759</v>
      </c>
      <c r="AA21" s="11">
        <f t="shared" si="4"/>
        <v>8063048.0821534339</v>
      </c>
      <c r="AB21" s="11">
        <f t="shared" si="4"/>
        <v>12250403.526824217</v>
      </c>
      <c r="AC21" s="11">
        <f t="shared" si="4"/>
        <v>16444982.010849912</v>
      </c>
      <c r="AD21" s="11">
        <f t="shared" si="4"/>
        <v>26044015.40005856</v>
      </c>
      <c r="AE21" s="11">
        <f t="shared" si="4"/>
        <v>45065335.885135666</v>
      </c>
    </row>
    <row r="22" spans="1:31" ht="15.6" x14ac:dyDescent="0.3">
      <c r="A22" s="14" t="s">
        <v>6</v>
      </c>
      <c r="B22" s="15">
        <v>75733.684327061477</v>
      </c>
      <c r="C22" s="15">
        <v>84183.523286173455</v>
      </c>
      <c r="D22" s="15">
        <v>81337.696587272731</v>
      </c>
      <c r="E22" s="15">
        <v>76065.131266666707</v>
      </c>
      <c r="F22" s="15">
        <v>79770.154810662003</v>
      </c>
      <c r="G22" s="15">
        <v>83376.600000000006</v>
      </c>
      <c r="H22" s="15">
        <v>94762.883995663811</v>
      </c>
      <c r="I22" s="15">
        <v>92589.391856098067</v>
      </c>
      <c r="J22" s="15">
        <v>88959.520456098049</v>
      </c>
      <c r="K22" s="15">
        <v>87159.520456098049</v>
      </c>
      <c r="L22" s="15">
        <v>88490.026285734377</v>
      </c>
      <c r="M22" s="15">
        <v>107368.13155114149</v>
      </c>
      <c r="N22" s="15">
        <v>148107.77847196406</v>
      </c>
      <c r="O22" s="15">
        <v>167504.86525191253</v>
      </c>
      <c r="P22" s="15">
        <v>223629.51458341756</v>
      </c>
      <c r="Q22" s="15">
        <v>312707.30382667418</v>
      </c>
      <c r="R22" s="15">
        <v>394943.14263280411</v>
      </c>
      <c r="S22" s="15">
        <v>503542.49501006253</v>
      </c>
      <c r="T22" s="15">
        <v>679333.17987185565</v>
      </c>
      <c r="U22" s="15">
        <v>900120.53794390918</v>
      </c>
      <c r="V22" s="15">
        <v>1147652.7757762545</v>
      </c>
      <c r="W22" s="15">
        <v>1657932.6236220144</v>
      </c>
      <c r="X22" s="15">
        <v>2122153.7582361787</v>
      </c>
      <c r="Y22" s="15">
        <v>2716356.8105423087</v>
      </c>
      <c r="Z22" s="15">
        <v>3561011.298765528</v>
      </c>
      <c r="AA22" s="15">
        <v>4347080.9077216024</v>
      </c>
      <c r="AB22" s="15">
        <v>6542882.9689138858</v>
      </c>
      <c r="AC22" s="15">
        <v>9483146.331940772</v>
      </c>
      <c r="AD22" s="15">
        <v>14172013.873984458</v>
      </c>
      <c r="AE22" s="15">
        <v>26873386.81689566</v>
      </c>
    </row>
    <row r="23" spans="1:31" ht="15.6" x14ac:dyDescent="0.3">
      <c r="A23" s="14" t="s">
        <v>7</v>
      </c>
      <c r="B23" s="15">
        <v>19282.024150348734</v>
      </c>
      <c r="C23" s="15">
        <v>24296.664638689665</v>
      </c>
      <c r="D23" s="15">
        <v>20957.565194545452</v>
      </c>
      <c r="E23" s="15">
        <v>28234.660266666669</v>
      </c>
      <c r="F23" s="15">
        <v>28684.998238187902</v>
      </c>
      <c r="G23" s="15">
        <v>30621.5</v>
      </c>
      <c r="H23" s="15">
        <v>26266.196247147996</v>
      </c>
      <c r="I23" s="15">
        <v>32223.112143759467</v>
      </c>
      <c r="J23" s="15">
        <v>27841.185239579161</v>
      </c>
      <c r="K23" s="15">
        <v>20350.435857828033</v>
      </c>
      <c r="L23" s="15">
        <v>53305.319277323826</v>
      </c>
      <c r="M23" s="15">
        <v>71278.434789168517</v>
      </c>
      <c r="N23" s="15">
        <v>81442.112793359804</v>
      </c>
      <c r="O23" s="15">
        <v>107121.88376504218</v>
      </c>
      <c r="P23" s="15">
        <v>148379.47584225898</v>
      </c>
      <c r="Q23" s="15">
        <v>192366.83344141295</v>
      </c>
      <c r="R23" s="15">
        <v>263142.49540749879</v>
      </c>
      <c r="S23" s="15">
        <v>373926.03755244368</v>
      </c>
      <c r="T23" s="15">
        <v>496578.65914032771</v>
      </c>
      <c r="U23" s="15">
        <v>576077.1442841019</v>
      </c>
      <c r="V23" s="15">
        <v>704444.16959173162</v>
      </c>
      <c r="W23" s="15">
        <v>911906.93839238153</v>
      </c>
      <c r="X23" s="15">
        <v>1311219.9326012048</v>
      </c>
      <c r="Y23" s="15">
        <v>1600427.5867111548</v>
      </c>
      <c r="Z23" s="15">
        <v>2497248.7481155479</v>
      </c>
      <c r="AA23" s="15">
        <v>3715967.174431832</v>
      </c>
      <c r="AB23" s="15">
        <v>5707520.5579103315</v>
      </c>
      <c r="AC23" s="15">
        <v>6961835.6789091406</v>
      </c>
      <c r="AD23" s="15">
        <v>11872001.526074102</v>
      </c>
      <c r="AE23" s="15">
        <v>18191949.068240009</v>
      </c>
    </row>
    <row r="24" spans="1:31" ht="15.6" x14ac:dyDescent="0.3">
      <c r="A24" s="14" t="s">
        <v>36</v>
      </c>
      <c r="B24" s="15">
        <v>440.29093023254052</v>
      </c>
      <c r="C24" s="15">
        <v>753.34140000000002</v>
      </c>
      <c r="D24" s="15">
        <v>1006.4632</v>
      </c>
      <c r="E24" s="15">
        <v>1052.0133333333333</v>
      </c>
      <c r="F24" s="15">
        <v>1345.31701178355</v>
      </c>
      <c r="G24" s="15">
        <v>0</v>
      </c>
      <c r="H24" s="15">
        <v>0</v>
      </c>
      <c r="I24" s="15">
        <v>0</v>
      </c>
      <c r="J24" s="15">
        <v>1020.0257142857142</v>
      </c>
      <c r="K24" s="15">
        <v>0</v>
      </c>
      <c r="L24" s="15">
        <v>0</v>
      </c>
      <c r="M24" s="15">
        <v>0</v>
      </c>
      <c r="N24" s="15">
        <v>0</v>
      </c>
      <c r="O24" s="15">
        <v>358.7</v>
      </c>
      <c r="P24" s="15">
        <v>137.79300000000001</v>
      </c>
      <c r="Q24" s="15">
        <v>0</v>
      </c>
      <c r="R24" s="15">
        <v>0</v>
      </c>
      <c r="S24" s="15">
        <v>0</v>
      </c>
      <c r="T24" s="15">
        <v>0</v>
      </c>
      <c r="U24" s="15">
        <v>0</v>
      </c>
      <c r="V24" s="15">
        <v>0</v>
      </c>
      <c r="W24" s="15">
        <v>0</v>
      </c>
      <c r="X24" s="15">
        <v>0</v>
      </c>
      <c r="Y24" s="15">
        <v>0</v>
      </c>
      <c r="Z24" s="15">
        <v>0</v>
      </c>
      <c r="AA24" s="15">
        <v>0</v>
      </c>
      <c r="AB24" s="15">
        <v>0</v>
      </c>
      <c r="AC24" s="15">
        <v>0</v>
      </c>
      <c r="AD24" s="15">
        <v>0</v>
      </c>
      <c r="AE24" s="15">
        <v>0</v>
      </c>
    </row>
    <row r="25" spans="1:31" ht="15.6" x14ac:dyDescent="0.3">
      <c r="A25" s="10" t="s">
        <v>21</v>
      </c>
      <c r="B25" s="12">
        <v>147.70646959999999</v>
      </c>
      <c r="C25" s="12">
        <v>287.32643999999999</v>
      </c>
      <c r="D25" s="12">
        <v>52.038919999999997</v>
      </c>
      <c r="E25" s="12">
        <v>78</v>
      </c>
      <c r="F25" s="12">
        <v>165.39874156275025</v>
      </c>
      <c r="G25" s="12">
        <v>240</v>
      </c>
      <c r="H25" s="12">
        <v>1.1617999999999999</v>
      </c>
      <c r="I25" s="12">
        <v>4077.9209999999998</v>
      </c>
      <c r="J25" s="12">
        <v>439.83428571428573</v>
      </c>
      <c r="K25" s="12">
        <v>0</v>
      </c>
      <c r="L25" s="12">
        <v>2355.7030455091049</v>
      </c>
      <c r="M25" s="12">
        <v>1511.969805389984</v>
      </c>
      <c r="N25" s="12">
        <v>140.29747978072143</v>
      </c>
      <c r="O25" s="12">
        <v>186.15090000000001</v>
      </c>
      <c r="P25" s="12">
        <v>1042.2048871920961</v>
      </c>
      <c r="Q25" s="12">
        <v>99.777262598707495</v>
      </c>
      <c r="R25" s="12">
        <v>79.686000000000007</v>
      </c>
      <c r="S25" s="12">
        <v>571.09400537481383</v>
      </c>
      <c r="T25" s="12">
        <v>763.66690398720107</v>
      </c>
      <c r="U25" s="12">
        <v>1348.3113887086897</v>
      </c>
      <c r="V25" s="12">
        <v>0</v>
      </c>
      <c r="W25" s="12">
        <v>0</v>
      </c>
      <c r="X25" s="12">
        <v>0</v>
      </c>
      <c r="Y25" s="12">
        <v>0</v>
      </c>
      <c r="Z25" s="12">
        <v>0</v>
      </c>
      <c r="AA25" s="12">
        <v>0</v>
      </c>
      <c r="AB25" s="12">
        <v>0</v>
      </c>
      <c r="AC25" s="12">
        <v>0</v>
      </c>
      <c r="AD25" s="12">
        <v>0</v>
      </c>
      <c r="AE25" s="12">
        <v>0</v>
      </c>
    </row>
    <row r="26" spans="1:31" ht="16.2" thickBot="1" x14ac:dyDescent="0.35">
      <c r="A26" s="10" t="s">
        <v>22</v>
      </c>
      <c r="B26" s="12">
        <v>2002.0245419921253</v>
      </c>
      <c r="C26" s="12">
        <v>3012.4562030299694</v>
      </c>
      <c r="D26" s="12">
        <v>2916.7787547417597</v>
      </c>
      <c r="E26" s="12">
        <v>5120</v>
      </c>
      <c r="F26" s="12">
        <v>2021</v>
      </c>
      <c r="G26" s="12">
        <v>5200.8009999999995</v>
      </c>
      <c r="H26" s="12">
        <v>4636.0019782876307</v>
      </c>
      <c r="I26" s="12">
        <v>2617.6856184889207</v>
      </c>
      <c r="J26" s="12">
        <v>2336.5531561724652</v>
      </c>
      <c r="K26" s="12">
        <v>1761.7817767227955</v>
      </c>
      <c r="L26" s="12">
        <v>18933.789819962542</v>
      </c>
      <c r="M26" s="12">
        <v>25598.7834852833</v>
      </c>
      <c r="N26" s="12">
        <v>33070.793712210754</v>
      </c>
      <c r="O26" s="12">
        <v>27878.64195586041</v>
      </c>
      <c r="P26" s="12">
        <v>37233.540208386534</v>
      </c>
      <c r="Q26" s="12">
        <v>40488.196748810493</v>
      </c>
      <c r="R26" s="12">
        <v>36811.978980196589</v>
      </c>
      <c r="S26" s="12">
        <v>84767.877630473973</v>
      </c>
      <c r="T26" s="12">
        <v>113385.51311852198</v>
      </c>
      <c r="U26" s="12">
        <v>191875.22370123473</v>
      </c>
      <c r="V26" s="12">
        <v>271233.32566500001</v>
      </c>
      <c r="W26" s="12">
        <v>344466.58191694313</v>
      </c>
      <c r="X26" s="12">
        <v>529193.2872499472</v>
      </c>
      <c r="Y26" s="12">
        <v>728070.91266746761</v>
      </c>
      <c r="Z26" s="12">
        <v>1090731.0110461176</v>
      </c>
      <c r="AA26" s="12">
        <v>1196557.6948067807</v>
      </c>
      <c r="AB26" s="12">
        <v>1677298.180083347</v>
      </c>
      <c r="AC26" s="12">
        <v>2276049.2904442293</v>
      </c>
      <c r="AD26" s="12">
        <v>4208230.9777279105</v>
      </c>
      <c r="AE26" s="12">
        <v>6327940.9237812078</v>
      </c>
    </row>
    <row r="27" spans="1:31" ht="16.2" thickBot="1" x14ac:dyDescent="0.35">
      <c r="A27" s="8" t="s">
        <v>8</v>
      </c>
      <c r="B27" s="9">
        <f>+B10-B20</f>
        <v>12523.435062067583</v>
      </c>
      <c r="C27" s="9">
        <f t="shared" ref="C27:AE27" si="5">+C10-C20</f>
        <v>7799.100572973417</v>
      </c>
      <c r="D27" s="9">
        <f t="shared" si="5"/>
        <v>4873.1017459114664</v>
      </c>
      <c r="E27" s="9">
        <f t="shared" si="5"/>
        <v>20172.173499999961</v>
      </c>
      <c r="F27" s="9">
        <f t="shared" si="5"/>
        <v>23595.873058002879</v>
      </c>
      <c r="G27" s="9">
        <f t="shared" si="5"/>
        <v>20757.398999999976</v>
      </c>
      <c r="H27" s="9">
        <f t="shared" si="5"/>
        <v>6104.028285792534</v>
      </c>
      <c r="I27" s="9">
        <f t="shared" si="5"/>
        <v>15914.46504825569</v>
      </c>
      <c r="J27" s="9">
        <f t="shared" si="5"/>
        <v>9027.7820874472964</v>
      </c>
      <c r="K27" s="9">
        <f t="shared" si="5"/>
        <v>26739.307340287181</v>
      </c>
      <c r="L27" s="9">
        <f t="shared" si="5"/>
        <v>32944.43997237584</v>
      </c>
      <c r="M27" s="9">
        <f t="shared" si="5"/>
        <v>31944.417038786487</v>
      </c>
      <c r="N27" s="9">
        <f t="shared" si="5"/>
        <v>36793.518652077531</v>
      </c>
      <c r="O27" s="9">
        <f t="shared" si="5"/>
        <v>60449.344050527085</v>
      </c>
      <c r="P27" s="9">
        <f t="shared" si="5"/>
        <v>88709.166372222709</v>
      </c>
      <c r="Q27" s="9">
        <f t="shared" si="5"/>
        <v>87449.82628192578</v>
      </c>
      <c r="R27" s="9">
        <f t="shared" si="5"/>
        <v>32887.15653486317</v>
      </c>
      <c r="S27" s="9">
        <f t="shared" si="5"/>
        <v>36610.066677720984</v>
      </c>
      <c r="T27" s="9">
        <f t="shared" si="5"/>
        <v>35315.920371346176</v>
      </c>
      <c r="U27" s="9">
        <f t="shared" si="5"/>
        <v>40330.326586440904</v>
      </c>
      <c r="V27" s="9">
        <f t="shared" si="5"/>
        <v>125685.84263677895</v>
      </c>
      <c r="W27" s="9">
        <f t="shared" si="5"/>
        <v>101033.02237527212</v>
      </c>
      <c r="X27" s="9">
        <f t="shared" si="5"/>
        <v>-127227.07911661454</v>
      </c>
      <c r="Y27" s="9">
        <f t="shared" si="5"/>
        <v>205439.7900847001</v>
      </c>
      <c r="Z27" s="9">
        <f t="shared" si="5"/>
        <v>367874.53726468701</v>
      </c>
      <c r="AA27" s="9">
        <f t="shared" si="5"/>
        <v>389566.38705539703</v>
      </c>
      <c r="AB27" s="9">
        <f t="shared" si="5"/>
        <v>-136003.37611925602</v>
      </c>
      <c r="AC27" s="9">
        <f t="shared" si="5"/>
        <v>-640766.90453950316</v>
      </c>
      <c r="AD27" s="9">
        <f t="shared" si="5"/>
        <v>-216146.11050827429</v>
      </c>
      <c r="AE27" s="9">
        <f t="shared" si="5"/>
        <v>3752558.0829882696</v>
      </c>
    </row>
    <row r="28" spans="1:31" ht="16.2" thickBot="1" x14ac:dyDescent="0.35">
      <c r="A28" s="8" t="s">
        <v>9</v>
      </c>
      <c r="B28" s="9">
        <f>+B29+B30+B31+B32</f>
        <v>2081.0752645042526</v>
      </c>
      <c r="C28" s="9">
        <f t="shared" ref="C28:AE28" si="6">+C29+C30+C31+C32</f>
        <v>2129.3618991555113</v>
      </c>
      <c r="D28" s="9">
        <f t="shared" si="6"/>
        <v>1899.9281404972</v>
      </c>
      <c r="E28" s="9">
        <f t="shared" si="6"/>
        <v>1493.6711</v>
      </c>
      <c r="F28" s="9">
        <f t="shared" si="6"/>
        <v>547.55291156618239</v>
      </c>
      <c r="G28" s="9">
        <f t="shared" si="6"/>
        <v>825.02700000000016</v>
      </c>
      <c r="H28" s="9">
        <f t="shared" si="6"/>
        <v>82.19</v>
      </c>
      <c r="I28" s="9">
        <f t="shared" si="6"/>
        <v>206</v>
      </c>
      <c r="J28" s="9">
        <f t="shared" si="6"/>
        <v>0</v>
      </c>
      <c r="K28" s="9">
        <f t="shared" si="6"/>
        <v>0</v>
      </c>
      <c r="L28" s="9">
        <f t="shared" si="6"/>
        <v>2850.027</v>
      </c>
      <c r="M28" s="9">
        <f t="shared" si="6"/>
        <v>1140.6790000000001</v>
      </c>
      <c r="N28" s="9">
        <f t="shared" si="6"/>
        <v>4011.3668161615074</v>
      </c>
      <c r="O28" s="9">
        <f t="shared" si="6"/>
        <v>2385.0475035818608</v>
      </c>
      <c r="P28" s="9">
        <f t="shared" si="6"/>
        <v>39028.332000000002</v>
      </c>
      <c r="Q28" s="9">
        <f t="shared" si="6"/>
        <v>13314.863513776188</v>
      </c>
      <c r="R28" s="9">
        <f t="shared" si="6"/>
        <v>109275.39679268554</v>
      </c>
      <c r="S28" s="9">
        <f t="shared" si="6"/>
        <v>147782.50699999998</v>
      </c>
      <c r="T28" s="9">
        <f t="shared" si="6"/>
        <v>261980.08506626499</v>
      </c>
      <c r="U28" s="9">
        <f t="shared" si="6"/>
        <v>174864.80715181818</v>
      </c>
      <c r="V28" s="9">
        <f t="shared" si="6"/>
        <v>225793.10302076495</v>
      </c>
      <c r="W28" s="9">
        <f t="shared" si="6"/>
        <v>384087.54039476218</v>
      </c>
      <c r="X28" s="9">
        <f t="shared" si="6"/>
        <v>457778.04108242079</v>
      </c>
      <c r="Y28" s="9">
        <f t="shared" si="6"/>
        <v>616661.29776166996</v>
      </c>
      <c r="Z28" s="9">
        <f t="shared" si="6"/>
        <v>959652.59390555928</v>
      </c>
      <c r="AA28" s="9">
        <f t="shared" si="6"/>
        <v>1083483.5906139615</v>
      </c>
      <c r="AB28" s="9">
        <f t="shared" si="6"/>
        <v>907974.74159398046</v>
      </c>
      <c r="AC28" s="9">
        <f t="shared" si="6"/>
        <v>679570.06654145778</v>
      </c>
      <c r="AD28" s="9">
        <f t="shared" si="6"/>
        <v>1637190.0464070193</v>
      </c>
      <c r="AE28" s="9">
        <f t="shared" si="6"/>
        <v>2139182.4864314478</v>
      </c>
    </row>
    <row r="29" spans="1:31" ht="15.6" x14ac:dyDescent="0.3">
      <c r="A29" s="10" t="s">
        <v>23</v>
      </c>
      <c r="B29" s="12">
        <v>44.883174396976798</v>
      </c>
      <c r="C29" s="12">
        <v>23.677755435999998</v>
      </c>
      <c r="D29" s="12">
        <v>10.395199999999999</v>
      </c>
      <c r="E29" s="12">
        <v>181.89999999999998</v>
      </c>
      <c r="F29" s="12">
        <v>0</v>
      </c>
      <c r="G29" s="12">
        <v>140.18</v>
      </c>
      <c r="H29" s="12">
        <v>0</v>
      </c>
      <c r="I29" s="12">
        <v>0</v>
      </c>
      <c r="J29" s="12">
        <v>0</v>
      </c>
      <c r="K29" s="12">
        <v>0</v>
      </c>
      <c r="L29" s="12">
        <v>84.56</v>
      </c>
      <c r="M29" s="12">
        <v>0</v>
      </c>
      <c r="N29" s="12">
        <v>17.031177606177604</v>
      </c>
      <c r="O29" s="12">
        <v>14.561642165660901</v>
      </c>
      <c r="P29" s="12">
        <v>29575.126</v>
      </c>
      <c r="Q29" s="12">
        <v>414.81151377618886</v>
      </c>
      <c r="R29" s="12">
        <v>0</v>
      </c>
      <c r="S29" s="12">
        <v>0</v>
      </c>
      <c r="T29" s="12">
        <v>0</v>
      </c>
      <c r="U29" s="12">
        <v>203.01482181818182</v>
      </c>
      <c r="V29" s="12">
        <v>367.36540000000002</v>
      </c>
      <c r="W29" s="12">
        <v>463.5915639408027</v>
      </c>
      <c r="X29" s="12">
        <v>587.29646555286695</v>
      </c>
      <c r="Y29" s="12">
        <v>624.5355126366677</v>
      </c>
      <c r="Z29" s="12">
        <v>664.1357975433524</v>
      </c>
      <c r="AA29" s="12">
        <v>891.78311062607088</v>
      </c>
      <c r="AB29" s="12">
        <v>1203.7877663590496</v>
      </c>
      <c r="AC29" s="12">
        <v>0</v>
      </c>
      <c r="AD29" s="12">
        <v>0</v>
      </c>
      <c r="AE29" s="12">
        <v>0</v>
      </c>
    </row>
    <row r="30" spans="1:31" ht="15.6" x14ac:dyDescent="0.3">
      <c r="A30" s="10" t="s">
        <v>24</v>
      </c>
      <c r="B30" s="12">
        <v>0</v>
      </c>
      <c r="C30" s="12">
        <v>0</v>
      </c>
      <c r="D30" s="12">
        <v>0</v>
      </c>
      <c r="E30" s="12">
        <v>0</v>
      </c>
      <c r="F30" s="12">
        <v>0</v>
      </c>
      <c r="G30" s="12">
        <v>0</v>
      </c>
      <c r="H30" s="12">
        <v>0</v>
      </c>
      <c r="I30" s="12">
        <v>206</v>
      </c>
      <c r="J30" s="12">
        <v>0</v>
      </c>
      <c r="K30" s="12">
        <v>0</v>
      </c>
      <c r="L30" s="12">
        <v>2765.4670000000001</v>
      </c>
      <c r="M30" s="12">
        <v>1140.6790000000001</v>
      </c>
      <c r="N30" s="12">
        <v>3725.9</v>
      </c>
      <c r="O30" s="12">
        <v>2228.1966200000002</v>
      </c>
      <c r="P30" s="12">
        <v>9322.4650000000001</v>
      </c>
      <c r="Q30" s="12">
        <v>12760.895</v>
      </c>
      <c r="R30" s="12">
        <v>109268.73012601887</v>
      </c>
      <c r="S30" s="12">
        <v>147782.50699999998</v>
      </c>
      <c r="T30" s="12">
        <v>261980.08506626499</v>
      </c>
      <c r="U30" s="12">
        <v>174661.79233</v>
      </c>
      <c r="V30" s="12">
        <v>225086.054217</v>
      </c>
      <c r="W30" s="12">
        <v>383195.29016999999</v>
      </c>
      <c r="X30" s="12">
        <v>456647.70256000001</v>
      </c>
      <c r="Y30" s="12">
        <v>615459.28720999998</v>
      </c>
      <c r="Z30" s="12">
        <v>958374.36677477753</v>
      </c>
      <c r="AA30" s="12">
        <v>1081767.2227100001</v>
      </c>
      <c r="AB30" s="12">
        <v>905657.87478999991</v>
      </c>
      <c r="AC30" s="12">
        <v>678143.22389000002</v>
      </c>
      <c r="AD30" s="12">
        <v>1634645.4887000001</v>
      </c>
      <c r="AE30" s="12">
        <v>2134535.4484099997</v>
      </c>
    </row>
    <row r="31" spans="1:31" ht="15.6" x14ac:dyDescent="0.3">
      <c r="A31" s="10" t="s">
        <v>25</v>
      </c>
      <c r="B31" s="12">
        <v>1024.7418604651139</v>
      </c>
      <c r="C31" s="12">
        <v>1278.8842000000002</v>
      </c>
      <c r="D31" s="12">
        <v>925.66592000000003</v>
      </c>
      <c r="E31" s="12">
        <v>780.01</v>
      </c>
      <c r="F31" s="12">
        <v>547.55291156618239</v>
      </c>
      <c r="G31" s="12">
        <v>684.7</v>
      </c>
      <c r="H31" s="12">
        <v>82.19</v>
      </c>
      <c r="I31" s="12">
        <v>0</v>
      </c>
      <c r="J31" s="12">
        <v>0</v>
      </c>
      <c r="K31" s="12">
        <v>0</v>
      </c>
      <c r="L31" s="12">
        <v>0</v>
      </c>
      <c r="M31" s="12">
        <v>0</v>
      </c>
      <c r="N31" s="12">
        <v>268.43563855532972</v>
      </c>
      <c r="O31" s="12">
        <v>142.2892414161997</v>
      </c>
      <c r="P31" s="12">
        <v>125.614</v>
      </c>
      <c r="Q31" s="12">
        <v>139.15699999999998</v>
      </c>
      <c r="R31" s="12">
        <v>6.666666666666667</v>
      </c>
      <c r="S31" s="12">
        <v>0</v>
      </c>
      <c r="T31" s="12">
        <v>0</v>
      </c>
      <c r="U31" s="12">
        <v>0</v>
      </c>
      <c r="V31" s="12">
        <v>339.68340376492461</v>
      </c>
      <c r="W31" s="12">
        <v>428.65866082139615</v>
      </c>
      <c r="X31" s="12">
        <v>543.04205686792386</v>
      </c>
      <c r="Y31" s="12">
        <v>577.4750390333312</v>
      </c>
      <c r="Z31" s="12">
        <v>614.09133323840183</v>
      </c>
      <c r="AA31" s="12">
        <v>824.58479333528976</v>
      </c>
      <c r="AB31" s="12">
        <v>1113.0790376214466</v>
      </c>
      <c r="AC31" s="12">
        <v>1426.8426514577222</v>
      </c>
      <c r="AD31" s="12">
        <v>2544.5577070190825</v>
      </c>
      <c r="AE31" s="12">
        <v>4647.0380214479064</v>
      </c>
    </row>
    <row r="32" spans="1:31" ht="16.2" thickBot="1" x14ac:dyDescent="0.35">
      <c r="A32" s="10" t="s">
        <v>37</v>
      </c>
      <c r="B32" s="15">
        <v>1011.4502296421621</v>
      </c>
      <c r="C32" s="15">
        <v>826.79994371951113</v>
      </c>
      <c r="D32" s="15">
        <v>963.86702049719997</v>
      </c>
      <c r="E32" s="15">
        <v>531.76110000000006</v>
      </c>
      <c r="F32" s="15">
        <v>0</v>
      </c>
      <c r="G32" s="15">
        <v>0.14700000000000002</v>
      </c>
      <c r="H32" s="15">
        <v>0</v>
      </c>
      <c r="I32" s="15">
        <v>0</v>
      </c>
      <c r="J32" s="15">
        <v>0</v>
      </c>
      <c r="K32" s="15">
        <v>0</v>
      </c>
      <c r="L32" s="15">
        <v>0</v>
      </c>
      <c r="M32" s="15">
        <v>0</v>
      </c>
      <c r="N32" s="15">
        <v>0</v>
      </c>
      <c r="O32" s="15">
        <v>0</v>
      </c>
      <c r="P32" s="15">
        <v>5.1269999999999998</v>
      </c>
      <c r="Q32" s="15">
        <v>0</v>
      </c>
      <c r="R32" s="15">
        <v>0</v>
      </c>
      <c r="S32" s="15">
        <v>0</v>
      </c>
      <c r="T32" s="15">
        <v>0</v>
      </c>
      <c r="U32" s="15">
        <v>0</v>
      </c>
      <c r="V32" s="15">
        <v>0</v>
      </c>
      <c r="W32" s="15">
        <v>0</v>
      </c>
      <c r="X32" s="15">
        <v>0</v>
      </c>
      <c r="Y32" s="15">
        <v>0</v>
      </c>
      <c r="Z32" s="15">
        <v>0</v>
      </c>
      <c r="AA32" s="15">
        <v>0</v>
      </c>
      <c r="AB32" s="15">
        <v>0</v>
      </c>
      <c r="AC32" s="15">
        <v>0</v>
      </c>
      <c r="AD32" s="15">
        <v>0</v>
      </c>
      <c r="AE32" s="15">
        <v>0</v>
      </c>
    </row>
    <row r="33" spans="1:31" ht="16.2" thickBot="1" x14ac:dyDescent="0.35">
      <c r="A33" s="8" t="s">
        <v>10</v>
      </c>
      <c r="B33" s="9">
        <f>+B34+B35+B36</f>
        <v>19104.143407939398</v>
      </c>
      <c r="C33" s="9">
        <f t="shared" ref="C33:AE33" si="7">+C34+C35+C36</f>
        <v>17733.286303546385</v>
      </c>
      <c r="D33" s="9">
        <f t="shared" si="7"/>
        <v>15703.94078050293</v>
      </c>
      <c r="E33" s="9">
        <f t="shared" si="7"/>
        <v>13675.563633333333</v>
      </c>
      <c r="F33" s="9">
        <f t="shared" si="7"/>
        <v>29350.480951836194</v>
      </c>
      <c r="G33" s="9">
        <f t="shared" si="7"/>
        <v>24389.599999999999</v>
      </c>
      <c r="H33" s="9">
        <f t="shared" si="7"/>
        <v>29154.02187626544</v>
      </c>
      <c r="I33" s="9">
        <f t="shared" si="7"/>
        <v>20921.498525570274</v>
      </c>
      <c r="J33" s="9">
        <f t="shared" si="7"/>
        <v>18105.211697400064</v>
      </c>
      <c r="K33" s="9">
        <f t="shared" si="7"/>
        <v>4663.7302121992425</v>
      </c>
      <c r="L33" s="9">
        <f t="shared" si="7"/>
        <v>9776.375903220056</v>
      </c>
      <c r="M33" s="9">
        <f t="shared" si="7"/>
        <v>22061.210918924105</v>
      </c>
      <c r="N33" s="9">
        <f t="shared" si="7"/>
        <v>34718.984358043781</v>
      </c>
      <c r="O33" s="9">
        <f t="shared" si="7"/>
        <v>58973.590292790468</v>
      </c>
      <c r="P33" s="9">
        <f t="shared" si="7"/>
        <v>110535.22039625456</v>
      </c>
      <c r="Q33" s="9">
        <f t="shared" si="7"/>
        <v>78026.012013931831</v>
      </c>
      <c r="R33" s="9">
        <f t="shared" si="7"/>
        <v>147238.11418340451</v>
      </c>
      <c r="S33" s="9">
        <f t="shared" si="7"/>
        <v>171306.47714152877</v>
      </c>
      <c r="T33" s="9">
        <f t="shared" si="7"/>
        <v>344637.45154986822</v>
      </c>
      <c r="U33" s="9">
        <f t="shared" si="7"/>
        <v>218384.06034528412</v>
      </c>
      <c r="V33" s="9">
        <f t="shared" si="7"/>
        <v>273930.42911909905</v>
      </c>
      <c r="W33" s="9">
        <f t="shared" si="7"/>
        <v>462977.43878506945</v>
      </c>
      <c r="X33" s="9">
        <f t="shared" si="7"/>
        <v>552418.25570287975</v>
      </c>
      <c r="Y33" s="9">
        <f t="shared" si="7"/>
        <v>741258.76949534751</v>
      </c>
      <c r="Z33" s="9">
        <f t="shared" si="7"/>
        <v>1292766.5625090168</v>
      </c>
      <c r="AA33" s="9">
        <f t="shared" si="7"/>
        <v>1344823.9814781477</v>
      </c>
      <c r="AB33" s="9">
        <f t="shared" si="7"/>
        <v>1125889.5661313941</v>
      </c>
      <c r="AC33" s="9">
        <f t="shared" si="7"/>
        <v>843049.45760836836</v>
      </c>
      <c r="AD33" s="9">
        <f t="shared" si="7"/>
        <v>2032147.4049765591</v>
      </c>
      <c r="AE33" s="9">
        <f t="shared" si="7"/>
        <v>2653597.1880768668</v>
      </c>
    </row>
    <row r="34" spans="1:31" ht="15.6" x14ac:dyDescent="0.3">
      <c r="A34" s="16" t="s">
        <v>26</v>
      </c>
      <c r="B34" s="12">
        <v>17096.55550461161</v>
      </c>
      <c r="C34" s="12">
        <v>14833.269876179538</v>
      </c>
      <c r="D34" s="12">
        <v>12905.474434545456</v>
      </c>
      <c r="E34" s="12">
        <v>13674.563633333333</v>
      </c>
      <c r="F34" s="12">
        <v>27420.480951836194</v>
      </c>
      <c r="G34" s="12">
        <v>24389.599999999999</v>
      </c>
      <c r="H34" s="12">
        <v>29154.02187626544</v>
      </c>
      <c r="I34" s="12">
        <v>20921.498525570274</v>
      </c>
      <c r="J34" s="12">
        <v>18105.211697400064</v>
      </c>
      <c r="K34" s="12">
        <v>4663.7302121992425</v>
      </c>
      <c r="L34" s="12">
        <v>9776.375903220056</v>
      </c>
      <c r="M34" s="12">
        <v>22061.210918924105</v>
      </c>
      <c r="N34" s="12">
        <v>34645.984358043781</v>
      </c>
      <c r="O34" s="12">
        <v>58973.590292790468</v>
      </c>
      <c r="P34" s="12">
        <v>110200.45888641532</v>
      </c>
      <c r="Q34" s="12">
        <v>77518.184654477416</v>
      </c>
      <c r="R34" s="12">
        <v>137326.86724047971</v>
      </c>
      <c r="S34" s="12">
        <v>146659.04487755449</v>
      </c>
      <c r="T34" s="12">
        <v>344637.45154986822</v>
      </c>
      <c r="U34" s="12">
        <v>214871.90994771814</v>
      </c>
      <c r="V34" s="12">
        <v>272619.799277429</v>
      </c>
      <c r="W34" s="12">
        <v>461027.03028638754</v>
      </c>
      <c r="X34" s="12">
        <v>550064.17127656424</v>
      </c>
      <c r="Y34" s="12">
        <v>738173.26673498098</v>
      </c>
      <c r="Z34" s="12">
        <v>1288266.9139567926</v>
      </c>
      <c r="AA34" s="12">
        <v>1341237.1323489936</v>
      </c>
      <c r="AB34" s="12">
        <v>1122886.6482288123</v>
      </c>
      <c r="AC34" s="12">
        <v>840800.91708968079</v>
      </c>
      <c r="AD34" s="12">
        <v>2026727.3602344648</v>
      </c>
      <c r="AE34" s="12">
        <v>2646519.6426922898</v>
      </c>
    </row>
    <row r="35" spans="1:31" ht="15.6" x14ac:dyDescent="0.3">
      <c r="A35" s="10" t="s">
        <v>27</v>
      </c>
      <c r="B35" s="12">
        <v>1911.894063419875</v>
      </c>
      <c r="C35" s="12">
        <v>2876.8364273668481</v>
      </c>
      <c r="D35" s="12">
        <v>2785.4663459574722</v>
      </c>
      <c r="E35" s="12">
        <v>0</v>
      </c>
      <c r="F35" s="12">
        <v>1930</v>
      </c>
      <c r="G35" s="12">
        <v>0</v>
      </c>
      <c r="H35" s="12">
        <v>0</v>
      </c>
      <c r="I35" s="12">
        <v>0</v>
      </c>
      <c r="J35" s="12">
        <v>0</v>
      </c>
      <c r="K35" s="12">
        <v>0</v>
      </c>
      <c r="L35" s="12">
        <v>0</v>
      </c>
      <c r="M35" s="12">
        <v>0</v>
      </c>
      <c r="N35" s="12">
        <v>73</v>
      </c>
      <c r="O35" s="12">
        <v>0</v>
      </c>
      <c r="P35" s="12">
        <v>334.76150983924094</v>
      </c>
      <c r="Q35" s="12">
        <v>507.82735945441476</v>
      </c>
      <c r="R35" s="12">
        <v>9911.2469429247885</v>
      </c>
      <c r="S35" s="12">
        <v>24647.432263974275</v>
      </c>
      <c r="T35" s="12">
        <v>0</v>
      </c>
      <c r="U35" s="12">
        <v>3512.1503975659598</v>
      </c>
      <c r="V35" s="12">
        <v>1310.6298416700531</v>
      </c>
      <c r="W35" s="12">
        <v>1950.4084986819253</v>
      </c>
      <c r="X35" s="12">
        <v>2354.0844263154809</v>
      </c>
      <c r="Y35" s="12">
        <v>3085.5027603665267</v>
      </c>
      <c r="Z35" s="12">
        <v>4499.6485522241765</v>
      </c>
      <c r="AA35" s="12">
        <v>3586.8491291540872</v>
      </c>
      <c r="AB35" s="12">
        <v>3002.9179025818003</v>
      </c>
      <c r="AC35" s="12">
        <v>2248.5405186876033</v>
      </c>
      <c r="AD35" s="12">
        <v>5420.0447420942655</v>
      </c>
      <c r="AE35" s="12">
        <v>7077.545384577088</v>
      </c>
    </row>
    <row r="36" spans="1:31" ht="16.2" thickBot="1" x14ac:dyDescent="0.35">
      <c r="A36" s="10" t="s">
        <v>28</v>
      </c>
      <c r="B36" s="12">
        <v>95.693839907914295</v>
      </c>
      <c r="C36" s="12">
        <v>23.180000000000003</v>
      </c>
      <c r="D36" s="12">
        <v>13</v>
      </c>
      <c r="E36" s="12">
        <v>1</v>
      </c>
      <c r="F36" s="12">
        <v>0</v>
      </c>
      <c r="G36" s="12">
        <v>0</v>
      </c>
      <c r="H36" s="12">
        <v>0</v>
      </c>
      <c r="I36" s="12">
        <v>0</v>
      </c>
      <c r="J36" s="12">
        <v>0</v>
      </c>
      <c r="K36" s="12">
        <v>0</v>
      </c>
      <c r="L36" s="12">
        <v>0</v>
      </c>
      <c r="M36" s="12">
        <v>0</v>
      </c>
      <c r="N36" s="12">
        <v>0</v>
      </c>
      <c r="O36" s="12">
        <v>0</v>
      </c>
      <c r="P36" s="12">
        <v>0</v>
      </c>
      <c r="Q36" s="12">
        <v>0</v>
      </c>
      <c r="R36" s="12">
        <v>0</v>
      </c>
      <c r="S36" s="12">
        <v>0</v>
      </c>
      <c r="T36" s="12">
        <v>0</v>
      </c>
      <c r="U36" s="12">
        <v>0</v>
      </c>
      <c r="V36" s="12">
        <v>0</v>
      </c>
      <c r="W36" s="12">
        <v>0</v>
      </c>
      <c r="X36" s="12">
        <v>0</v>
      </c>
      <c r="Y36" s="12">
        <v>0</v>
      </c>
      <c r="Z36" s="12">
        <v>0</v>
      </c>
      <c r="AA36" s="12">
        <v>0</v>
      </c>
      <c r="AB36" s="12">
        <v>0</v>
      </c>
      <c r="AC36" s="12">
        <v>0</v>
      </c>
      <c r="AD36" s="12">
        <v>0</v>
      </c>
      <c r="AE36" s="12">
        <v>0</v>
      </c>
    </row>
    <row r="37" spans="1:31" ht="16.2" thickBot="1" x14ac:dyDescent="0.35">
      <c r="A37" s="8" t="s">
        <v>11</v>
      </c>
      <c r="B37" s="17">
        <f>+B10+B28</f>
        <v>112210.24074580672</v>
      </c>
      <c r="C37" s="17">
        <f t="shared" ref="C37:AE37" si="8">+C10+C28</f>
        <v>122461.77444002203</v>
      </c>
      <c r="D37" s="17">
        <f t="shared" si="8"/>
        <v>113043.5725429686</v>
      </c>
      <c r="E37" s="17">
        <f t="shared" si="8"/>
        <v>132215.64946666668</v>
      </c>
      <c r="F37" s="17">
        <f t="shared" si="8"/>
        <v>136130.29477176527</v>
      </c>
      <c r="G37" s="17">
        <f t="shared" si="8"/>
        <v>141021.32699999999</v>
      </c>
      <c r="H37" s="17">
        <f t="shared" si="8"/>
        <v>131852.46230689198</v>
      </c>
      <c r="I37" s="17">
        <f t="shared" si="8"/>
        <v>147628.57566660215</v>
      </c>
      <c r="J37" s="17">
        <f t="shared" si="8"/>
        <v>129624.90093929697</v>
      </c>
      <c r="K37" s="17">
        <f t="shared" si="8"/>
        <v>136011.04543093606</v>
      </c>
      <c r="L37" s="17">
        <f t="shared" si="8"/>
        <v>198879.30540090572</v>
      </c>
      <c r="M37" s="17">
        <f t="shared" si="8"/>
        <v>238842.41566976978</v>
      </c>
      <c r="N37" s="17">
        <f t="shared" si="8"/>
        <v>303565.86792555434</v>
      </c>
      <c r="O37" s="17">
        <f t="shared" si="8"/>
        <v>365884.63342692406</v>
      </c>
      <c r="P37" s="17">
        <f t="shared" si="8"/>
        <v>538160.026893478</v>
      </c>
      <c r="Q37" s="17">
        <f t="shared" si="8"/>
        <v>646426.80107519834</v>
      </c>
      <c r="R37" s="17">
        <f t="shared" si="8"/>
        <v>837139.8563480482</v>
      </c>
      <c r="S37" s="17">
        <f t="shared" si="8"/>
        <v>1147200.0778760759</v>
      </c>
      <c r="T37" s="17">
        <f t="shared" si="8"/>
        <v>1587357.0244723037</v>
      </c>
      <c r="U37" s="17">
        <f t="shared" si="8"/>
        <v>1884616.3510562135</v>
      </c>
      <c r="V37" s="17">
        <f t="shared" si="8"/>
        <v>2474809.2166905301</v>
      </c>
      <c r="W37" s="17">
        <f t="shared" si="8"/>
        <v>3399426.7067013732</v>
      </c>
      <c r="X37" s="17">
        <f t="shared" si="8"/>
        <v>4293117.9400531361</v>
      </c>
      <c r="Y37" s="17">
        <f t="shared" si="8"/>
        <v>5866956.3977673007</v>
      </c>
      <c r="Z37" s="17">
        <f t="shared" si="8"/>
        <v>8476518.1890974399</v>
      </c>
      <c r="AA37" s="17">
        <f t="shared" si="8"/>
        <v>10732655.754629573</v>
      </c>
      <c r="AB37" s="17">
        <f t="shared" si="8"/>
        <v>14699673.07238229</v>
      </c>
      <c r="AC37" s="17">
        <f t="shared" si="8"/>
        <v>18759834.463296097</v>
      </c>
      <c r="AD37" s="17">
        <f t="shared" si="8"/>
        <v>31673290.313685216</v>
      </c>
      <c r="AE37" s="17">
        <f t="shared" si="8"/>
        <v>57285017.378336594</v>
      </c>
    </row>
    <row r="38" spans="1:31" ht="16.2" thickBot="1" x14ac:dyDescent="0.35">
      <c r="A38" s="8" t="s">
        <v>12</v>
      </c>
      <c r="B38" s="17">
        <f>+B20+B33</f>
        <v>116709.87382717428</v>
      </c>
      <c r="C38" s="17">
        <f t="shared" ref="C38:AE38" si="9">+C20+C33</f>
        <v>130266.59827143948</v>
      </c>
      <c r="D38" s="17">
        <f t="shared" si="9"/>
        <v>121974.48343706287</v>
      </c>
      <c r="E38" s="17">
        <f t="shared" si="9"/>
        <v>124225.36850000006</v>
      </c>
      <c r="F38" s="17">
        <f t="shared" si="9"/>
        <v>141337.34975403239</v>
      </c>
      <c r="G38" s="17">
        <f t="shared" si="9"/>
        <v>143828.50100000002</v>
      </c>
      <c r="H38" s="17">
        <f t="shared" si="9"/>
        <v>154820.26589736488</v>
      </c>
      <c r="I38" s="17">
        <f t="shared" si="9"/>
        <v>152429.60914391672</v>
      </c>
      <c r="J38" s="17">
        <f t="shared" si="9"/>
        <v>138702.33054924975</v>
      </c>
      <c r="K38" s="17">
        <f t="shared" si="9"/>
        <v>113935.46830284812</v>
      </c>
      <c r="L38" s="17">
        <f t="shared" si="9"/>
        <v>172861.21433174994</v>
      </c>
      <c r="M38" s="17">
        <f t="shared" si="9"/>
        <v>227818.53054990739</v>
      </c>
      <c r="N38" s="17">
        <f t="shared" si="9"/>
        <v>297479.96681535908</v>
      </c>
      <c r="O38" s="17">
        <f t="shared" si="9"/>
        <v>362023.83216560562</v>
      </c>
      <c r="P38" s="17">
        <f t="shared" si="9"/>
        <v>520957.7489175098</v>
      </c>
      <c r="Q38" s="17">
        <f t="shared" si="9"/>
        <v>623688.12329342822</v>
      </c>
      <c r="R38" s="17">
        <f t="shared" si="9"/>
        <v>842215.41720390401</v>
      </c>
      <c r="S38" s="17">
        <f t="shared" si="9"/>
        <v>1134113.9813398838</v>
      </c>
      <c r="T38" s="17">
        <f t="shared" si="9"/>
        <v>1634698.4705845607</v>
      </c>
      <c r="U38" s="17">
        <f t="shared" si="9"/>
        <v>1887805.2776632386</v>
      </c>
      <c r="V38" s="17">
        <f t="shared" si="9"/>
        <v>2397260.7001520852</v>
      </c>
      <c r="W38" s="17">
        <f t="shared" si="9"/>
        <v>3377283.5827164087</v>
      </c>
      <c r="X38" s="17">
        <f t="shared" si="9"/>
        <v>4514985.2337902095</v>
      </c>
      <c r="Y38" s="17">
        <f t="shared" si="9"/>
        <v>5786114.0794162778</v>
      </c>
      <c r="Z38" s="17">
        <f t="shared" si="9"/>
        <v>8441757.6204362102</v>
      </c>
      <c r="AA38" s="17">
        <f t="shared" si="9"/>
        <v>10604429.758438362</v>
      </c>
      <c r="AB38" s="17">
        <f t="shared" si="9"/>
        <v>15053591.273038959</v>
      </c>
      <c r="AC38" s="17">
        <f t="shared" si="9"/>
        <v>19564080.758902509</v>
      </c>
      <c r="AD38" s="17">
        <f t="shared" si="9"/>
        <v>32284393.78276303</v>
      </c>
      <c r="AE38" s="17">
        <f t="shared" si="9"/>
        <v>54046873.996993743</v>
      </c>
    </row>
    <row r="39" spans="1:31" ht="16.2" thickBot="1" x14ac:dyDescent="0.35">
      <c r="A39" s="18" t="s">
        <v>13</v>
      </c>
      <c r="B39" s="9">
        <f>+B37-B38</f>
        <v>-4499.6330813675595</v>
      </c>
      <c r="C39" s="9">
        <f t="shared" ref="C39:AE39" si="10">+C37-C38</f>
        <v>-7804.8238314174523</v>
      </c>
      <c r="D39" s="9">
        <f t="shared" si="10"/>
        <v>-8930.9108940942679</v>
      </c>
      <c r="E39" s="9">
        <f t="shared" si="10"/>
        <v>7990.280966666629</v>
      </c>
      <c r="F39" s="9">
        <f t="shared" si="10"/>
        <v>-5207.0549822671164</v>
      </c>
      <c r="G39" s="9">
        <f t="shared" si="10"/>
        <v>-2807.1740000000282</v>
      </c>
      <c r="H39" s="9">
        <f t="shared" si="10"/>
        <v>-22967.803590472904</v>
      </c>
      <c r="I39" s="9">
        <f t="shared" si="10"/>
        <v>-4801.0334773145732</v>
      </c>
      <c r="J39" s="9">
        <f t="shared" si="10"/>
        <v>-9077.429609952771</v>
      </c>
      <c r="K39" s="9">
        <f t="shared" si="10"/>
        <v>22075.577128087942</v>
      </c>
      <c r="L39" s="9">
        <f t="shared" si="10"/>
        <v>26018.09106915578</v>
      </c>
      <c r="M39" s="9">
        <f t="shared" si="10"/>
        <v>11023.885119862389</v>
      </c>
      <c r="N39" s="9">
        <f t="shared" si="10"/>
        <v>6085.9011101952638</v>
      </c>
      <c r="O39" s="9">
        <f t="shared" si="10"/>
        <v>3860.8012613184401</v>
      </c>
      <c r="P39" s="9">
        <f t="shared" si="10"/>
        <v>17202.277975968202</v>
      </c>
      <c r="Q39" s="9">
        <f t="shared" si="10"/>
        <v>22738.677781770122</v>
      </c>
      <c r="R39" s="9">
        <f t="shared" si="10"/>
        <v>-5075.560855855816</v>
      </c>
      <c r="S39" s="9">
        <f t="shared" si="10"/>
        <v>13086.096536192112</v>
      </c>
      <c r="T39" s="9">
        <f t="shared" si="10"/>
        <v>-47341.446112256963</v>
      </c>
      <c r="U39" s="9">
        <f t="shared" si="10"/>
        <v>-3188.9266070250887</v>
      </c>
      <c r="V39" s="9">
        <f t="shared" si="10"/>
        <v>77548.516538444906</v>
      </c>
      <c r="W39" s="9">
        <f t="shared" si="10"/>
        <v>22143.123984964564</v>
      </c>
      <c r="X39" s="9">
        <f t="shared" si="10"/>
        <v>-221867.29373707343</v>
      </c>
      <c r="Y39" s="9">
        <f t="shared" si="10"/>
        <v>80842.318351022899</v>
      </c>
      <c r="Z39" s="9">
        <f t="shared" si="10"/>
        <v>34760.568661229685</v>
      </c>
      <c r="AA39" s="9">
        <f t="shared" si="10"/>
        <v>128225.99619121104</v>
      </c>
      <c r="AB39" s="9">
        <f t="shared" si="10"/>
        <v>-353918.20065666921</v>
      </c>
      <c r="AC39" s="9">
        <f t="shared" si="10"/>
        <v>-804246.29560641199</v>
      </c>
      <c r="AD39" s="9">
        <f t="shared" si="10"/>
        <v>-611103.46907781437</v>
      </c>
      <c r="AE39" s="9">
        <f t="shared" si="10"/>
        <v>3238143.3813428506</v>
      </c>
    </row>
    <row r="40" spans="1:31" ht="15.6" thickBot="1" x14ac:dyDescent="0.3">
      <c r="A40" s="19"/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</row>
    <row r="41" spans="1:31" ht="16.2" thickBot="1" x14ac:dyDescent="0.35">
      <c r="A41" s="8" t="s">
        <v>14</v>
      </c>
      <c r="B41" s="17">
        <f>+B39+B25</f>
        <v>-4351.9266117675597</v>
      </c>
      <c r="C41" s="17">
        <f>+C39+C25</f>
        <v>-7517.4973914174525</v>
      </c>
      <c r="D41" s="17">
        <f t="shared" ref="D41:AE41" si="11">+D39+D25</f>
        <v>-8878.871974094267</v>
      </c>
      <c r="E41" s="17">
        <f t="shared" si="11"/>
        <v>8068.280966666629</v>
      </c>
      <c r="F41" s="17">
        <f t="shared" si="11"/>
        <v>-5041.6562407043666</v>
      </c>
      <c r="G41" s="17">
        <f t="shared" si="11"/>
        <v>-2567.1740000000282</v>
      </c>
      <c r="H41" s="17">
        <f t="shared" si="11"/>
        <v>-22966.641790472902</v>
      </c>
      <c r="I41" s="17">
        <f t="shared" si="11"/>
        <v>-723.11247731457343</v>
      </c>
      <c r="J41" s="17">
        <f t="shared" si="11"/>
        <v>-8637.5953242384858</v>
      </c>
      <c r="K41" s="17">
        <f t="shared" si="11"/>
        <v>22075.577128087942</v>
      </c>
      <c r="L41" s="17">
        <f t="shared" si="11"/>
        <v>28373.794114664885</v>
      </c>
      <c r="M41" s="17">
        <f t="shared" si="11"/>
        <v>12535.854925252374</v>
      </c>
      <c r="N41" s="17">
        <f t="shared" si="11"/>
        <v>6226.1985899759848</v>
      </c>
      <c r="O41" s="17">
        <f t="shared" si="11"/>
        <v>4046.9521613184402</v>
      </c>
      <c r="P41" s="17">
        <f t="shared" si="11"/>
        <v>18244.482863160298</v>
      </c>
      <c r="Q41" s="17">
        <f t="shared" si="11"/>
        <v>22838.455044368831</v>
      </c>
      <c r="R41" s="17">
        <f t="shared" si="11"/>
        <v>-4995.8748558558163</v>
      </c>
      <c r="S41" s="17">
        <f t="shared" si="11"/>
        <v>13657.190541566926</v>
      </c>
      <c r="T41" s="17">
        <f t="shared" si="11"/>
        <v>-46577.779208269763</v>
      </c>
      <c r="U41" s="17">
        <f t="shared" si="11"/>
        <v>-1840.615218316399</v>
      </c>
      <c r="V41" s="17">
        <f t="shared" si="11"/>
        <v>77548.516538444906</v>
      </c>
      <c r="W41" s="17">
        <f t="shared" si="11"/>
        <v>22143.123984964564</v>
      </c>
      <c r="X41" s="17">
        <f t="shared" si="11"/>
        <v>-221867.29373707343</v>
      </c>
      <c r="Y41" s="17">
        <f t="shared" si="11"/>
        <v>80842.318351022899</v>
      </c>
      <c r="Z41" s="17">
        <f t="shared" si="11"/>
        <v>34760.568661229685</v>
      </c>
      <c r="AA41" s="17">
        <f t="shared" si="11"/>
        <v>128225.99619121104</v>
      </c>
      <c r="AB41" s="17">
        <f t="shared" si="11"/>
        <v>-353918.20065666921</v>
      </c>
      <c r="AC41" s="17">
        <f t="shared" si="11"/>
        <v>-804246.29560641199</v>
      </c>
      <c r="AD41" s="17">
        <f t="shared" si="11"/>
        <v>-611103.46907781437</v>
      </c>
      <c r="AE41" s="17">
        <f t="shared" si="11"/>
        <v>3238143.3813428506</v>
      </c>
    </row>
    <row r="42" spans="1:31" ht="16.2" thickBot="1" x14ac:dyDescent="0.35">
      <c r="A42" s="8" t="s">
        <v>15</v>
      </c>
      <c r="B42" s="9">
        <f>+B38-B25</f>
        <v>116562.16735757428</v>
      </c>
      <c r="C42" s="9">
        <f>+C38-C25</f>
        <v>129979.27183143947</v>
      </c>
      <c r="D42" s="9">
        <f t="shared" ref="D42:AE42" si="12">+D38-D25</f>
        <v>121922.44451706286</v>
      </c>
      <c r="E42" s="9">
        <f t="shared" si="12"/>
        <v>124147.36850000006</v>
      </c>
      <c r="F42" s="9">
        <f t="shared" si="12"/>
        <v>141171.95101246962</v>
      </c>
      <c r="G42" s="9">
        <f t="shared" si="12"/>
        <v>143588.50100000002</v>
      </c>
      <c r="H42" s="9">
        <f t="shared" si="12"/>
        <v>154819.10409736488</v>
      </c>
      <c r="I42" s="9">
        <f t="shared" si="12"/>
        <v>148351.68814391672</v>
      </c>
      <c r="J42" s="9">
        <f t="shared" si="12"/>
        <v>138262.49626353546</v>
      </c>
      <c r="K42" s="9">
        <f t="shared" si="12"/>
        <v>113935.46830284812</v>
      </c>
      <c r="L42" s="9">
        <f t="shared" si="12"/>
        <v>170505.51128624083</v>
      </c>
      <c r="M42" s="9">
        <f t="shared" si="12"/>
        <v>226306.5607445174</v>
      </c>
      <c r="N42" s="9">
        <f t="shared" si="12"/>
        <v>297339.66933557834</v>
      </c>
      <c r="O42" s="9">
        <f t="shared" si="12"/>
        <v>361837.68126560561</v>
      </c>
      <c r="P42" s="9">
        <f t="shared" si="12"/>
        <v>519915.54403031769</v>
      </c>
      <c r="Q42" s="9">
        <f t="shared" si="12"/>
        <v>623588.34603082947</v>
      </c>
      <c r="R42" s="9">
        <f t="shared" si="12"/>
        <v>842135.73120390403</v>
      </c>
      <c r="S42" s="9">
        <f t="shared" si="12"/>
        <v>1133542.8873345091</v>
      </c>
      <c r="T42" s="9">
        <f t="shared" si="12"/>
        <v>1633934.8036805734</v>
      </c>
      <c r="U42" s="9">
        <f t="shared" si="12"/>
        <v>1886456.9662745299</v>
      </c>
      <c r="V42" s="9">
        <f t="shared" si="12"/>
        <v>2397260.7001520852</v>
      </c>
      <c r="W42" s="9">
        <f t="shared" si="12"/>
        <v>3377283.5827164087</v>
      </c>
      <c r="X42" s="9">
        <f t="shared" si="12"/>
        <v>4514985.2337902095</v>
      </c>
      <c r="Y42" s="9">
        <f t="shared" si="12"/>
        <v>5786114.0794162778</v>
      </c>
      <c r="Z42" s="9">
        <f t="shared" si="12"/>
        <v>8441757.6204362102</v>
      </c>
      <c r="AA42" s="9">
        <f t="shared" si="12"/>
        <v>10604429.758438362</v>
      </c>
      <c r="AB42" s="9">
        <f t="shared" si="12"/>
        <v>15053591.273038959</v>
      </c>
      <c r="AC42" s="9">
        <f t="shared" si="12"/>
        <v>19564080.758902509</v>
      </c>
      <c r="AD42" s="9">
        <f t="shared" si="12"/>
        <v>32284393.78276303</v>
      </c>
      <c r="AE42" s="9">
        <f t="shared" si="12"/>
        <v>54046873.996993743</v>
      </c>
    </row>
    <row r="44" spans="1:31" x14ac:dyDescent="0.25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</row>
    <row r="45" spans="1:31" x14ac:dyDescent="0.2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</row>
    <row r="46" spans="1:31" x14ac:dyDescent="0.25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</vt:lpstr>
    </vt:vector>
  </TitlesOfParts>
  <Company>MECON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miselli</dc:creator>
  <cp:lastModifiedBy>miselli</cp:lastModifiedBy>
  <dcterms:created xsi:type="dcterms:W3CDTF">2019-03-12T15:46:01Z</dcterms:created>
  <dcterms:modified xsi:type="dcterms:W3CDTF">2023-12-04T22:39:10Z</dcterms:modified>
</cp:coreProperties>
</file>