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10305" windowHeight="8010"/>
  </bookViews>
  <sheets>
    <sheet name="P" sheetId="2" r:id="rId1"/>
  </sheet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AA33" i="2" l="1"/>
  <c r="O33" i="2"/>
  <c r="AE33" i="2"/>
  <c r="AD33" i="2"/>
  <c r="AC33" i="2"/>
  <c r="AB33" i="2"/>
  <c r="Z33" i="2"/>
  <c r="Y33" i="2"/>
  <c r="X33" i="2"/>
  <c r="W33" i="2"/>
  <c r="V33" i="2"/>
  <c r="U33" i="2"/>
  <c r="T33" i="2"/>
  <c r="S33" i="2"/>
  <c r="R33" i="2"/>
  <c r="Q33" i="2"/>
  <c r="P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O20" i="2" s="1"/>
  <c r="N21" i="2"/>
  <c r="M21" i="2"/>
  <c r="L21" i="2"/>
  <c r="K21" i="2"/>
  <c r="J21" i="2"/>
  <c r="I21" i="2"/>
  <c r="H21" i="2"/>
  <c r="G21" i="2"/>
  <c r="F21" i="2"/>
  <c r="E21" i="2"/>
  <c r="D21" i="2"/>
  <c r="C21" i="2"/>
  <c r="C20" i="2" s="1"/>
  <c r="C38" i="2" s="1"/>
  <c r="C42" i="2" s="1"/>
  <c r="B21" i="2"/>
  <c r="AE20" i="2"/>
  <c r="AE38" i="2" s="1"/>
  <c r="AE42" i="2" s="1"/>
  <c r="AD20" i="2"/>
  <c r="AD38" i="2" s="1"/>
  <c r="AD42" i="2" s="1"/>
  <c r="AC20" i="2"/>
  <c r="AC38" i="2" s="1"/>
  <c r="AC42" i="2" s="1"/>
  <c r="AB20" i="2"/>
  <c r="AB38" i="2" s="1"/>
  <c r="AB42" i="2" s="1"/>
  <c r="AA20" i="2"/>
  <c r="Z20" i="2"/>
  <c r="Z38" i="2" s="1"/>
  <c r="Z42" i="2" s="1"/>
  <c r="Y20" i="2"/>
  <c r="Y38" i="2" s="1"/>
  <c r="Y42" i="2" s="1"/>
  <c r="X20" i="2"/>
  <c r="X38" i="2" s="1"/>
  <c r="X42" i="2" s="1"/>
  <c r="W20" i="2"/>
  <c r="W38" i="2" s="1"/>
  <c r="W42" i="2" s="1"/>
  <c r="V20" i="2"/>
  <c r="V38" i="2" s="1"/>
  <c r="V42" i="2" s="1"/>
  <c r="U20" i="2"/>
  <c r="U38" i="2" s="1"/>
  <c r="U42" i="2" s="1"/>
  <c r="T20" i="2"/>
  <c r="T38" i="2" s="1"/>
  <c r="T42" i="2" s="1"/>
  <c r="S20" i="2"/>
  <c r="S38" i="2" s="1"/>
  <c r="S42" i="2" s="1"/>
  <c r="R20" i="2"/>
  <c r="R38" i="2" s="1"/>
  <c r="R42" i="2" s="1"/>
  <c r="Q20" i="2"/>
  <c r="Q38" i="2" s="1"/>
  <c r="Q42" i="2" s="1"/>
  <c r="P20" i="2"/>
  <c r="P38" i="2" s="1"/>
  <c r="P42" i="2" s="1"/>
  <c r="N20" i="2"/>
  <c r="N38" i="2" s="1"/>
  <c r="N42" i="2" s="1"/>
  <c r="M20" i="2"/>
  <c r="M38" i="2" s="1"/>
  <c r="M42" i="2" s="1"/>
  <c r="L20" i="2"/>
  <c r="L38" i="2" s="1"/>
  <c r="L42" i="2" s="1"/>
  <c r="K20" i="2"/>
  <c r="K38" i="2" s="1"/>
  <c r="K42" i="2" s="1"/>
  <c r="J20" i="2"/>
  <c r="J38" i="2" s="1"/>
  <c r="J42" i="2" s="1"/>
  <c r="I20" i="2"/>
  <c r="I38" i="2" s="1"/>
  <c r="I42" i="2" s="1"/>
  <c r="H20" i="2"/>
  <c r="H38" i="2" s="1"/>
  <c r="H42" i="2" s="1"/>
  <c r="G20" i="2"/>
  <c r="G38" i="2" s="1"/>
  <c r="G42" i="2" s="1"/>
  <c r="F20" i="2"/>
  <c r="F38" i="2" s="1"/>
  <c r="F42" i="2" s="1"/>
  <c r="E20" i="2"/>
  <c r="E38" i="2" s="1"/>
  <c r="E42" i="2" s="1"/>
  <c r="D20" i="2"/>
  <c r="D38" i="2" s="1"/>
  <c r="D42" i="2" s="1"/>
  <c r="B20" i="2"/>
  <c r="B38" i="2" s="1"/>
  <c r="B42" i="2" s="1"/>
  <c r="U14" i="2"/>
  <c r="U10" i="2" s="1"/>
  <c r="AE14" i="2"/>
  <c r="AD14" i="2"/>
  <c r="AC14" i="2"/>
  <c r="AB14" i="2"/>
  <c r="AA14" i="2"/>
  <c r="Z14" i="2"/>
  <c r="Y14" i="2"/>
  <c r="X14" i="2"/>
  <c r="W14" i="2"/>
  <c r="V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E10" i="2"/>
  <c r="AE37" i="2" s="1"/>
  <c r="AD10" i="2"/>
  <c r="AD37" i="2" s="1"/>
  <c r="AD39" i="2" s="1"/>
  <c r="AD41" i="2" s="1"/>
  <c r="AC10" i="2"/>
  <c r="AC37" i="2" s="1"/>
  <c r="AC39" i="2" s="1"/>
  <c r="AC41" i="2" s="1"/>
  <c r="AB10" i="2"/>
  <c r="AB37" i="2" s="1"/>
  <c r="AB39" i="2" s="1"/>
  <c r="AB41" i="2" s="1"/>
  <c r="AA10" i="2"/>
  <c r="AA27" i="2" s="1"/>
  <c r="Z10" i="2"/>
  <c r="Z37" i="2" s="1"/>
  <c r="Y10" i="2"/>
  <c r="Y37" i="2" s="1"/>
  <c r="X10" i="2"/>
  <c r="X37" i="2" s="1"/>
  <c r="X39" i="2" s="1"/>
  <c r="X41" i="2" s="1"/>
  <c r="W10" i="2"/>
  <c r="W37" i="2" s="1"/>
  <c r="W39" i="2" s="1"/>
  <c r="W41" i="2" s="1"/>
  <c r="V10" i="2"/>
  <c r="V37" i="2" s="1"/>
  <c r="V39" i="2" s="1"/>
  <c r="V41" i="2" s="1"/>
  <c r="T10" i="2"/>
  <c r="T37" i="2" s="1"/>
  <c r="S10" i="2"/>
  <c r="S37" i="2" s="1"/>
  <c r="R10" i="2"/>
  <c r="R37" i="2" s="1"/>
  <c r="R39" i="2" s="1"/>
  <c r="R41" i="2" s="1"/>
  <c r="Q10" i="2"/>
  <c r="Q37" i="2" s="1"/>
  <c r="Q39" i="2" s="1"/>
  <c r="Q41" i="2" s="1"/>
  <c r="P10" i="2"/>
  <c r="P37" i="2" s="1"/>
  <c r="P39" i="2" s="1"/>
  <c r="P41" i="2" s="1"/>
  <c r="O10" i="2"/>
  <c r="O37" i="2" s="1"/>
  <c r="N10" i="2"/>
  <c r="N37" i="2" s="1"/>
  <c r="N39" i="2" s="1"/>
  <c r="N41" i="2" s="1"/>
  <c r="M10" i="2"/>
  <c r="M37" i="2" s="1"/>
  <c r="L10" i="2"/>
  <c r="L37" i="2" s="1"/>
  <c r="K10" i="2"/>
  <c r="K37" i="2" s="1"/>
  <c r="K39" i="2" s="1"/>
  <c r="K41" i="2" s="1"/>
  <c r="J10" i="2"/>
  <c r="J37" i="2" s="1"/>
  <c r="J39" i="2" s="1"/>
  <c r="J41" i="2" s="1"/>
  <c r="I10" i="2"/>
  <c r="I27" i="2" s="1"/>
  <c r="H10" i="2"/>
  <c r="H37" i="2" s="1"/>
  <c r="H39" i="2" s="1"/>
  <c r="H41" i="2" s="1"/>
  <c r="G10" i="2"/>
  <c r="G37" i="2" s="1"/>
  <c r="F10" i="2"/>
  <c r="F37" i="2" s="1"/>
  <c r="E10" i="2"/>
  <c r="E37" i="2" s="1"/>
  <c r="E39" i="2" s="1"/>
  <c r="E41" i="2" s="1"/>
  <c r="D10" i="2"/>
  <c r="D37" i="2" s="1"/>
  <c r="D39" i="2" s="1"/>
  <c r="D41" i="2" s="1"/>
  <c r="C10" i="2"/>
  <c r="C27" i="2" s="1"/>
  <c r="B10" i="2"/>
  <c r="B37" i="2" s="1"/>
  <c r="Y39" i="2" l="1"/>
  <c r="Y41" i="2" s="1"/>
  <c r="B39" i="2"/>
  <c r="B41" i="2" s="1"/>
  <c r="T39" i="2"/>
  <c r="T41" i="2" s="1"/>
  <c r="AA38" i="2"/>
  <c r="AA42" i="2" s="1"/>
  <c r="O38" i="2"/>
  <c r="O42" i="2" s="1"/>
  <c r="F39" i="2"/>
  <c r="F41" i="2" s="1"/>
  <c r="L39" i="2"/>
  <c r="L41" i="2" s="1"/>
  <c r="AE39" i="2"/>
  <c r="AE41" i="2" s="1"/>
  <c r="G39" i="2"/>
  <c r="G41" i="2" s="1"/>
  <c r="M39" i="2"/>
  <c r="M41" i="2" s="1"/>
  <c r="S39" i="2"/>
  <c r="S41" i="2" s="1"/>
  <c r="Z39" i="2"/>
  <c r="Z41" i="2" s="1"/>
  <c r="U37" i="2"/>
  <c r="U39" i="2" s="1"/>
  <c r="U41" i="2" s="1"/>
  <c r="U27" i="2"/>
  <c r="O27" i="2"/>
  <c r="B27" i="2"/>
  <c r="H27" i="2"/>
  <c r="N27" i="2"/>
  <c r="T27" i="2"/>
  <c r="Z27" i="2"/>
  <c r="C37" i="2"/>
  <c r="C39" i="2" s="1"/>
  <c r="C41" i="2" s="1"/>
  <c r="I37" i="2"/>
  <c r="I39" i="2" s="1"/>
  <c r="I41" i="2" s="1"/>
  <c r="AA37" i="2"/>
  <c r="D27" i="2"/>
  <c r="J27" i="2"/>
  <c r="P27" i="2"/>
  <c r="V27" i="2"/>
  <c r="AB27" i="2"/>
  <c r="E27" i="2"/>
  <c r="K27" i="2"/>
  <c r="Q27" i="2"/>
  <c r="W27" i="2"/>
  <c r="AC27" i="2"/>
  <c r="F27" i="2"/>
  <c r="L27" i="2"/>
  <c r="R27" i="2"/>
  <c r="X27" i="2"/>
  <c r="AD27" i="2"/>
  <c r="G27" i="2"/>
  <c r="M27" i="2"/>
  <c r="S27" i="2"/>
  <c r="Y27" i="2"/>
  <c r="AE27" i="2"/>
  <c r="AA39" i="2" l="1"/>
  <c r="AA41" i="2" s="1"/>
  <c r="O39" i="2"/>
  <c r="O41" i="2" s="1"/>
</calcChain>
</file>

<file path=xl/sharedStrings.xml><?xml version="1.0" encoding="utf-8"?>
<sst xmlns="http://schemas.openxmlformats.org/spreadsheetml/2006/main" count="43" uniqueCount="39">
  <si>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</si>
  <si>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</si>
  <si>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</si>
  <si>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</si>
  <si>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</si>
  <si>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</si>
  <si>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</si>
  <si>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</si>
  <si>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</si>
  <si>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</si>
  <si>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</si>
  <si>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</si>
  <si>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</si>
  <si>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</si>
  <si>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</si>
  <si>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</si>
  <si>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</si>
  <si>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</si>
  <si>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</si>
  <si>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</si>
  <si>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</si>
  <si>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</si>
  <si>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</si>
  <si>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</si>
  <si>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</si>
  <si>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</si>
  <si>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</si>
  <si>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</si>
  <si>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</si>
  <si>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>DIRECCION NACIONAL DE ASUNTOS PROVINCIALES</t>
  </si>
  <si>
    <t>SECTOR PUBLICO MUNICIPAL CONSOLIDADO</t>
  </si>
  <si>
    <t>En miles de pesos corrientes</t>
  </si>
  <si>
    <t>Provisorio</t>
  </si>
  <si>
    <t xml:space="preserve">      - De Origen Municipal</t>
  </si>
  <si>
    <t xml:space="preserve">       De Origen Nacional y Provincial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</si>
  <si>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</si>
  <si>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- Otros</t>
  </si>
  <si>
    <t xml:space="preserve">     . Otros</t>
  </si>
  <si>
    <t>PROVINCIA DE FORMOSA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</si>
</sst>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4" x14ac:knownFonts="1">
    <font>
      <sz val="12"/>
      <name val="Courier"/>
    </font>
    <font>
      <b/>
      <sz val="12"/>
      <name val="Calibri"/>
      <family val="2"/>
    </font>
    <font>
      <sz val="12"/>
      <name val="Calibri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3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0">
    <xf numFmtId="37" fontId="0" fillId="0" borderId="0" xfId="0"/>
    <xf numFmtId="0" fontId="8" fillId="3" borderId="0" xfId="9" applyFont="1" applyFill="1" applyAlignment="1" applyProtection="1">
      <alignment horizontal="left"/>
    </xf>
    <xf numFmtId="0" fontId="7" fillId="3" borderId="0" xfId="9" applyFill="1"/>
    <xf numFmtId="0" fontId="8" fillId="3" borderId="0" xfId="9" applyFont="1" applyFill="1"/>
    <xf numFmtId="3" fontId="7" fillId="3" borderId="0" xfId="9" applyNumberFormat="1" applyFill="1"/>
    <xf numFmtId="0" fontId="9" fillId="3" borderId="0" xfId="9" applyFont="1" applyFill="1" applyAlignment="1" applyProtection="1">
      <alignment horizontal="left"/>
    </xf>
    <xf numFmtId="37" fontId="10" fillId="4" borderId="1" xfId="9" applyNumberFormat="1" applyFont="1" applyFill="1" applyBorder="1" applyAlignment="1">
      <alignment horizontal="center"/>
    </xf>
    <xf numFmtId="37" fontId="10" fillId="4" borderId="2" xfId="9" applyNumberFormat="1" applyFont="1" applyFill="1" applyBorder="1" applyAlignment="1">
      <alignment horizontal="center"/>
    </xf>
    <xf numFmtId="0" fontId="1" fillId="0" borderId="3" xfId="9" applyFont="1" applyBorder="1"/>
    <xf numFmtId="3" fontId="11" fillId="2" borderId="3" xfId="9" applyNumberFormat="1" applyFont="1" applyFill="1" applyBorder="1"/>
    <xf numFmtId="0" fontId="1" fillId="0" borderId="2" xfId="9" applyFont="1" applyBorder="1"/>
    <xf numFmtId="3" fontId="11" fillId="2" borderId="2" xfId="9" applyNumberFormat="1" applyFont="1" applyFill="1" applyBorder="1"/>
    <xf numFmtId="3" fontId="11" fillId="0" borderId="2" xfId="9" applyNumberFormat="1" applyFont="1" applyBorder="1"/>
    <xf numFmtId="3" fontId="1" fillId="0" borderId="2" xfId="9" applyNumberFormat="1" applyFont="1" applyBorder="1" applyAlignment="1" applyProtection="1">
      <alignment horizontal="left"/>
    </xf>
    <xf numFmtId="0" fontId="2" fillId="0" borderId="2" xfId="9" applyFont="1" applyBorder="1"/>
    <xf numFmtId="3" fontId="12" fillId="0" borderId="2" xfId="9" applyNumberFormat="1" applyFont="1" applyBorder="1"/>
    <xf numFmtId="0" fontId="1" fillId="0" borderId="1" xfId="9" applyFont="1" applyBorder="1"/>
    <xf numFmtId="3" fontId="11" fillId="2" borderId="1" xfId="9" applyNumberFormat="1" applyFont="1" applyFill="1" applyBorder="1"/>
    <xf numFmtId="37" fontId="1" fillId="0" borderId="3" xfId="9" applyNumberFormat="1" applyFont="1" applyBorder="1"/>
    <xf numFmtId="3" fontId="13" fillId="0" borderId="0" xfId="9" applyNumberFormat="1" applyFont="1"/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selection activeCell="D15" sqref="D15"/>
    </sheetView>
  </sheetViews>
  <sheetFormatPr baseColWidth="10" defaultRowHeight="12.75" x14ac:dyDescent="0.2"/>
  <cols>
    <col min="1" max="1" width="42" style="2" bestFit="1" customWidth="1"/>
    <col min="2" max="26" width="11.5546875" style="2" customWidth="1"/>
    <col min="27" max="29" width="11.5546875" style="2"/>
    <col min="30" max="31" width="9.88671875" style="2" bestFit="1" customWidth="1"/>
    <col min="32" max="256" width="11.5546875" style="2"/>
    <col min="257" max="257" width="42" style="2" bestFit="1" customWidth="1"/>
    <col min="258" max="282" width="0" style="2" hidden="1" customWidth="1"/>
    <col min="283" max="285" width="11.5546875" style="2"/>
    <col min="286" max="287" width="9.88671875" style="2" bestFit="1" customWidth="1"/>
    <col min="288" max="512" width="11.5546875" style="2"/>
    <col min="513" max="513" width="42" style="2" bestFit="1" customWidth="1"/>
    <col min="514" max="538" width="0" style="2" hidden="1" customWidth="1"/>
    <col min="539" max="541" width="11.5546875" style="2"/>
    <col min="542" max="543" width="9.88671875" style="2" bestFit="1" customWidth="1"/>
    <col min="544" max="768" width="11.5546875" style="2"/>
    <col min="769" max="769" width="42" style="2" bestFit="1" customWidth="1"/>
    <col min="770" max="794" width="0" style="2" hidden="1" customWidth="1"/>
    <col min="795" max="797" width="11.5546875" style="2"/>
    <col min="798" max="799" width="9.88671875" style="2" bestFit="1" customWidth="1"/>
    <col min="800" max="1024" width="11.5546875" style="2"/>
    <col min="1025" max="1025" width="42" style="2" bestFit="1" customWidth="1"/>
    <col min="1026" max="1050" width="0" style="2" hidden="1" customWidth="1"/>
    <col min="1051" max="1053" width="11.5546875" style="2"/>
    <col min="1054" max="1055" width="9.88671875" style="2" bestFit="1" customWidth="1"/>
    <col min="1056" max="1280" width="11.5546875" style="2"/>
    <col min="1281" max="1281" width="42" style="2" bestFit="1" customWidth="1"/>
    <col min="1282" max="1306" width="0" style="2" hidden="1" customWidth="1"/>
    <col min="1307" max="1309" width="11.5546875" style="2"/>
    <col min="1310" max="1311" width="9.88671875" style="2" bestFit="1" customWidth="1"/>
    <col min="1312" max="1536" width="11.5546875" style="2"/>
    <col min="1537" max="1537" width="42" style="2" bestFit="1" customWidth="1"/>
    <col min="1538" max="1562" width="0" style="2" hidden="1" customWidth="1"/>
    <col min="1563" max="1565" width="11.5546875" style="2"/>
    <col min="1566" max="1567" width="9.88671875" style="2" bestFit="1" customWidth="1"/>
    <col min="1568" max="1792" width="11.5546875" style="2"/>
    <col min="1793" max="1793" width="42" style="2" bestFit="1" customWidth="1"/>
    <col min="1794" max="1818" width="0" style="2" hidden="1" customWidth="1"/>
    <col min="1819" max="1821" width="11.5546875" style="2"/>
    <col min="1822" max="1823" width="9.88671875" style="2" bestFit="1" customWidth="1"/>
    <col min="1824" max="2048" width="11.5546875" style="2"/>
    <col min="2049" max="2049" width="42" style="2" bestFit="1" customWidth="1"/>
    <col min="2050" max="2074" width="0" style="2" hidden="1" customWidth="1"/>
    <col min="2075" max="2077" width="11.5546875" style="2"/>
    <col min="2078" max="2079" width="9.88671875" style="2" bestFit="1" customWidth="1"/>
    <col min="2080" max="2304" width="11.5546875" style="2"/>
    <col min="2305" max="2305" width="42" style="2" bestFit="1" customWidth="1"/>
    <col min="2306" max="2330" width="0" style="2" hidden="1" customWidth="1"/>
    <col min="2331" max="2333" width="11.5546875" style="2"/>
    <col min="2334" max="2335" width="9.88671875" style="2" bestFit="1" customWidth="1"/>
    <col min="2336" max="2560" width="11.5546875" style="2"/>
    <col min="2561" max="2561" width="42" style="2" bestFit="1" customWidth="1"/>
    <col min="2562" max="2586" width="0" style="2" hidden="1" customWidth="1"/>
    <col min="2587" max="2589" width="11.5546875" style="2"/>
    <col min="2590" max="2591" width="9.88671875" style="2" bestFit="1" customWidth="1"/>
    <col min="2592" max="2816" width="11.5546875" style="2"/>
    <col min="2817" max="2817" width="42" style="2" bestFit="1" customWidth="1"/>
    <col min="2818" max="2842" width="0" style="2" hidden="1" customWidth="1"/>
    <col min="2843" max="2845" width="11.5546875" style="2"/>
    <col min="2846" max="2847" width="9.88671875" style="2" bestFit="1" customWidth="1"/>
    <col min="2848" max="3072" width="11.5546875" style="2"/>
    <col min="3073" max="3073" width="42" style="2" bestFit="1" customWidth="1"/>
    <col min="3074" max="3098" width="0" style="2" hidden="1" customWidth="1"/>
    <col min="3099" max="3101" width="11.5546875" style="2"/>
    <col min="3102" max="3103" width="9.88671875" style="2" bestFit="1" customWidth="1"/>
    <col min="3104" max="3328" width="11.5546875" style="2"/>
    <col min="3329" max="3329" width="42" style="2" bestFit="1" customWidth="1"/>
    <col min="3330" max="3354" width="0" style="2" hidden="1" customWidth="1"/>
    <col min="3355" max="3357" width="11.5546875" style="2"/>
    <col min="3358" max="3359" width="9.88671875" style="2" bestFit="1" customWidth="1"/>
    <col min="3360" max="3584" width="11.5546875" style="2"/>
    <col min="3585" max="3585" width="42" style="2" bestFit="1" customWidth="1"/>
    <col min="3586" max="3610" width="0" style="2" hidden="1" customWidth="1"/>
    <col min="3611" max="3613" width="11.5546875" style="2"/>
    <col min="3614" max="3615" width="9.88671875" style="2" bestFit="1" customWidth="1"/>
    <col min="3616" max="3840" width="11.5546875" style="2"/>
    <col min="3841" max="3841" width="42" style="2" bestFit="1" customWidth="1"/>
    <col min="3842" max="3866" width="0" style="2" hidden="1" customWidth="1"/>
    <col min="3867" max="3869" width="11.5546875" style="2"/>
    <col min="3870" max="3871" width="9.88671875" style="2" bestFit="1" customWidth="1"/>
    <col min="3872" max="4096" width="11.5546875" style="2"/>
    <col min="4097" max="4097" width="42" style="2" bestFit="1" customWidth="1"/>
    <col min="4098" max="4122" width="0" style="2" hidden="1" customWidth="1"/>
    <col min="4123" max="4125" width="11.5546875" style="2"/>
    <col min="4126" max="4127" width="9.88671875" style="2" bestFit="1" customWidth="1"/>
    <col min="4128" max="4352" width="11.5546875" style="2"/>
    <col min="4353" max="4353" width="42" style="2" bestFit="1" customWidth="1"/>
    <col min="4354" max="4378" width="0" style="2" hidden="1" customWidth="1"/>
    <col min="4379" max="4381" width="11.5546875" style="2"/>
    <col min="4382" max="4383" width="9.88671875" style="2" bestFit="1" customWidth="1"/>
    <col min="4384" max="4608" width="11.5546875" style="2"/>
    <col min="4609" max="4609" width="42" style="2" bestFit="1" customWidth="1"/>
    <col min="4610" max="4634" width="0" style="2" hidden="1" customWidth="1"/>
    <col min="4635" max="4637" width="11.5546875" style="2"/>
    <col min="4638" max="4639" width="9.88671875" style="2" bestFit="1" customWidth="1"/>
    <col min="4640" max="4864" width="11.5546875" style="2"/>
    <col min="4865" max="4865" width="42" style="2" bestFit="1" customWidth="1"/>
    <col min="4866" max="4890" width="0" style="2" hidden="1" customWidth="1"/>
    <col min="4891" max="4893" width="11.5546875" style="2"/>
    <col min="4894" max="4895" width="9.88671875" style="2" bestFit="1" customWidth="1"/>
    <col min="4896" max="5120" width="11.5546875" style="2"/>
    <col min="5121" max="5121" width="42" style="2" bestFit="1" customWidth="1"/>
    <col min="5122" max="5146" width="0" style="2" hidden="1" customWidth="1"/>
    <col min="5147" max="5149" width="11.5546875" style="2"/>
    <col min="5150" max="5151" width="9.88671875" style="2" bestFit="1" customWidth="1"/>
    <col min="5152" max="5376" width="11.5546875" style="2"/>
    <col min="5377" max="5377" width="42" style="2" bestFit="1" customWidth="1"/>
    <col min="5378" max="5402" width="0" style="2" hidden="1" customWidth="1"/>
    <col min="5403" max="5405" width="11.5546875" style="2"/>
    <col min="5406" max="5407" width="9.88671875" style="2" bestFit="1" customWidth="1"/>
    <col min="5408" max="5632" width="11.5546875" style="2"/>
    <col min="5633" max="5633" width="42" style="2" bestFit="1" customWidth="1"/>
    <col min="5634" max="5658" width="0" style="2" hidden="1" customWidth="1"/>
    <col min="5659" max="5661" width="11.5546875" style="2"/>
    <col min="5662" max="5663" width="9.88671875" style="2" bestFit="1" customWidth="1"/>
    <col min="5664" max="5888" width="11.5546875" style="2"/>
    <col min="5889" max="5889" width="42" style="2" bestFit="1" customWidth="1"/>
    <col min="5890" max="5914" width="0" style="2" hidden="1" customWidth="1"/>
    <col min="5915" max="5917" width="11.5546875" style="2"/>
    <col min="5918" max="5919" width="9.88671875" style="2" bestFit="1" customWidth="1"/>
    <col min="5920" max="6144" width="11.5546875" style="2"/>
    <col min="6145" max="6145" width="42" style="2" bestFit="1" customWidth="1"/>
    <col min="6146" max="6170" width="0" style="2" hidden="1" customWidth="1"/>
    <col min="6171" max="6173" width="11.5546875" style="2"/>
    <col min="6174" max="6175" width="9.88671875" style="2" bestFit="1" customWidth="1"/>
    <col min="6176" max="6400" width="11.5546875" style="2"/>
    <col min="6401" max="6401" width="42" style="2" bestFit="1" customWidth="1"/>
    <col min="6402" max="6426" width="0" style="2" hidden="1" customWidth="1"/>
    <col min="6427" max="6429" width="11.5546875" style="2"/>
    <col min="6430" max="6431" width="9.88671875" style="2" bestFit="1" customWidth="1"/>
    <col min="6432" max="6656" width="11.5546875" style="2"/>
    <col min="6657" max="6657" width="42" style="2" bestFit="1" customWidth="1"/>
    <col min="6658" max="6682" width="0" style="2" hidden="1" customWidth="1"/>
    <col min="6683" max="6685" width="11.5546875" style="2"/>
    <col min="6686" max="6687" width="9.88671875" style="2" bestFit="1" customWidth="1"/>
    <col min="6688" max="6912" width="11.5546875" style="2"/>
    <col min="6913" max="6913" width="42" style="2" bestFit="1" customWidth="1"/>
    <col min="6914" max="6938" width="0" style="2" hidden="1" customWidth="1"/>
    <col min="6939" max="6941" width="11.5546875" style="2"/>
    <col min="6942" max="6943" width="9.88671875" style="2" bestFit="1" customWidth="1"/>
    <col min="6944" max="7168" width="11.5546875" style="2"/>
    <col min="7169" max="7169" width="42" style="2" bestFit="1" customWidth="1"/>
    <col min="7170" max="7194" width="0" style="2" hidden="1" customWidth="1"/>
    <col min="7195" max="7197" width="11.5546875" style="2"/>
    <col min="7198" max="7199" width="9.88671875" style="2" bestFit="1" customWidth="1"/>
    <col min="7200" max="7424" width="11.5546875" style="2"/>
    <col min="7425" max="7425" width="42" style="2" bestFit="1" customWidth="1"/>
    <col min="7426" max="7450" width="0" style="2" hidden="1" customWidth="1"/>
    <col min="7451" max="7453" width="11.5546875" style="2"/>
    <col min="7454" max="7455" width="9.88671875" style="2" bestFit="1" customWidth="1"/>
    <col min="7456" max="7680" width="11.5546875" style="2"/>
    <col min="7681" max="7681" width="42" style="2" bestFit="1" customWidth="1"/>
    <col min="7682" max="7706" width="0" style="2" hidden="1" customWidth="1"/>
    <col min="7707" max="7709" width="11.5546875" style="2"/>
    <col min="7710" max="7711" width="9.88671875" style="2" bestFit="1" customWidth="1"/>
    <col min="7712" max="7936" width="11.5546875" style="2"/>
    <col min="7937" max="7937" width="42" style="2" bestFit="1" customWidth="1"/>
    <col min="7938" max="7962" width="0" style="2" hidden="1" customWidth="1"/>
    <col min="7963" max="7965" width="11.5546875" style="2"/>
    <col min="7966" max="7967" width="9.88671875" style="2" bestFit="1" customWidth="1"/>
    <col min="7968" max="8192" width="11.5546875" style="2"/>
    <col min="8193" max="8193" width="42" style="2" bestFit="1" customWidth="1"/>
    <col min="8194" max="8218" width="0" style="2" hidden="1" customWidth="1"/>
    <col min="8219" max="8221" width="11.5546875" style="2"/>
    <col min="8222" max="8223" width="9.88671875" style="2" bestFit="1" customWidth="1"/>
    <col min="8224" max="8448" width="11.5546875" style="2"/>
    <col min="8449" max="8449" width="42" style="2" bestFit="1" customWidth="1"/>
    <col min="8450" max="8474" width="0" style="2" hidden="1" customWidth="1"/>
    <col min="8475" max="8477" width="11.5546875" style="2"/>
    <col min="8478" max="8479" width="9.88671875" style="2" bestFit="1" customWidth="1"/>
    <col min="8480" max="8704" width="11.5546875" style="2"/>
    <col min="8705" max="8705" width="42" style="2" bestFit="1" customWidth="1"/>
    <col min="8706" max="8730" width="0" style="2" hidden="1" customWidth="1"/>
    <col min="8731" max="8733" width="11.5546875" style="2"/>
    <col min="8734" max="8735" width="9.88671875" style="2" bestFit="1" customWidth="1"/>
    <col min="8736" max="8960" width="11.5546875" style="2"/>
    <col min="8961" max="8961" width="42" style="2" bestFit="1" customWidth="1"/>
    <col min="8962" max="8986" width="0" style="2" hidden="1" customWidth="1"/>
    <col min="8987" max="8989" width="11.5546875" style="2"/>
    <col min="8990" max="8991" width="9.88671875" style="2" bestFit="1" customWidth="1"/>
    <col min="8992" max="9216" width="11.5546875" style="2"/>
    <col min="9217" max="9217" width="42" style="2" bestFit="1" customWidth="1"/>
    <col min="9218" max="9242" width="0" style="2" hidden="1" customWidth="1"/>
    <col min="9243" max="9245" width="11.5546875" style="2"/>
    <col min="9246" max="9247" width="9.88671875" style="2" bestFit="1" customWidth="1"/>
    <col min="9248" max="9472" width="11.5546875" style="2"/>
    <col min="9473" max="9473" width="42" style="2" bestFit="1" customWidth="1"/>
    <col min="9474" max="9498" width="0" style="2" hidden="1" customWidth="1"/>
    <col min="9499" max="9501" width="11.5546875" style="2"/>
    <col min="9502" max="9503" width="9.88671875" style="2" bestFit="1" customWidth="1"/>
    <col min="9504" max="9728" width="11.5546875" style="2"/>
    <col min="9729" max="9729" width="42" style="2" bestFit="1" customWidth="1"/>
    <col min="9730" max="9754" width="0" style="2" hidden="1" customWidth="1"/>
    <col min="9755" max="9757" width="11.5546875" style="2"/>
    <col min="9758" max="9759" width="9.88671875" style="2" bestFit="1" customWidth="1"/>
    <col min="9760" max="9984" width="11.5546875" style="2"/>
    <col min="9985" max="9985" width="42" style="2" bestFit="1" customWidth="1"/>
    <col min="9986" max="10010" width="0" style="2" hidden="1" customWidth="1"/>
    <col min="10011" max="10013" width="11.5546875" style="2"/>
    <col min="10014" max="10015" width="9.88671875" style="2" bestFit="1" customWidth="1"/>
    <col min="10016" max="10240" width="11.5546875" style="2"/>
    <col min="10241" max="10241" width="42" style="2" bestFit="1" customWidth="1"/>
    <col min="10242" max="10266" width="0" style="2" hidden="1" customWidth="1"/>
    <col min="10267" max="10269" width="11.5546875" style="2"/>
    <col min="10270" max="10271" width="9.88671875" style="2" bestFit="1" customWidth="1"/>
    <col min="10272" max="10496" width="11.5546875" style="2"/>
    <col min="10497" max="10497" width="42" style="2" bestFit="1" customWidth="1"/>
    <col min="10498" max="10522" width="0" style="2" hidden="1" customWidth="1"/>
    <col min="10523" max="10525" width="11.5546875" style="2"/>
    <col min="10526" max="10527" width="9.88671875" style="2" bestFit="1" customWidth="1"/>
    <col min="10528" max="10752" width="11.5546875" style="2"/>
    <col min="10753" max="10753" width="42" style="2" bestFit="1" customWidth="1"/>
    <col min="10754" max="10778" width="0" style="2" hidden="1" customWidth="1"/>
    <col min="10779" max="10781" width="11.5546875" style="2"/>
    <col min="10782" max="10783" width="9.88671875" style="2" bestFit="1" customWidth="1"/>
    <col min="10784" max="11008" width="11.5546875" style="2"/>
    <col min="11009" max="11009" width="42" style="2" bestFit="1" customWidth="1"/>
    <col min="11010" max="11034" width="0" style="2" hidden="1" customWidth="1"/>
    <col min="11035" max="11037" width="11.5546875" style="2"/>
    <col min="11038" max="11039" width="9.88671875" style="2" bestFit="1" customWidth="1"/>
    <col min="11040" max="11264" width="11.5546875" style="2"/>
    <col min="11265" max="11265" width="42" style="2" bestFit="1" customWidth="1"/>
    <col min="11266" max="11290" width="0" style="2" hidden="1" customWidth="1"/>
    <col min="11291" max="11293" width="11.5546875" style="2"/>
    <col min="11294" max="11295" width="9.88671875" style="2" bestFit="1" customWidth="1"/>
    <col min="11296" max="11520" width="11.5546875" style="2"/>
    <col min="11521" max="11521" width="42" style="2" bestFit="1" customWidth="1"/>
    <col min="11522" max="11546" width="0" style="2" hidden="1" customWidth="1"/>
    <col min="11547" max="11549" width="11.5546875" style="2"/>
    <col min="11550" max="11551" width="9.88671875" style="2" bestFit="1" customWidth="1"/>
    <col min="11552" max="11776" width="11.5546875" style="2"/>
    <col min="11777" max="11777" width="42" style="2" bestFit="1" customWidth="1"/>
    <col min="11778" max="11802" width="0" style="2" hidden="1" customWidth="1"/>
    <col min="11803" max="11805" width="11.5546875" style="2"/>
    <col min="11806" max="11807" width="9.88671875" style="2" bestFit="1" customWidth="1"/>
    <col min="11808" max="12032" width="11.5546875" style="2"/>
    <col min="12033" max="12033" width="42" style="2" bestFit="1" customWidth="1"/>
    <col min="12034" max="12058" width="0" style="2" hidden="1" customWidth="1"/>
    <col min="12059" max="12061" width="11.5546875" style="2"/>
    <col min="12062" max="12063" width="9.88671875" style="2" bestFit="1" customWidth="1"/>
    <col min="12064" max="12288" width="11.5546875" style="2"/>
    <col min="12289" max="12289" width="42" style="2" bestFit="1" customWidth="1"/>
    <col min="12290" max="12314" width="0" style="2" hidden="1" customWidth="1"/>
    <col min="12315" max="12317" width="11.5546875" style="2"/>
    <col min="12318" max="12319" width="9.88671875" style="2" bestFit="1" customWidth="1"/>
    <col min="12320" max="12544" width="11.5546875" style="2"/>
    <col min="12545" max="12545" width="42" style="2" bestFit="1" customWidth="1"/>
    <col min="12546" max="12570" width="0" style="2" hidden="1" customWidth="1"/>
    <col min="12571" max="12573" width="11.5546875" style="2"/>
    <col min="12574" max="12575" width="9.88671875" style="2" bestFit="1" customWidth="1"/>
    <col min="12576" max="12800" width="11.5546875" style="2"/>
    <col min="12801" max="12801" width="42" style="2" bestFit="1" customWidth="1"/>
    <col min="12802" max="12826" width="0" style="2" hidden="1" customWidth="1"/>
    <col min="12827" max="12829" width="11.5546875" style="2"/>
    <col min="12830" max="12831" width="9.88671875" style="2" bestFit="1" customWidth="1"/>
    <col min="12832" max="13056" width="11.5546875" style="2"/>
    <col min="13057" max="13057" width="42" style="2" bestFit="1" customWidth="1"/>
    <col min="13058" max="13082" width="0" style="2" hidden="1" customWidth="1"/>
    <col min="13083" max="13085" width="11.5546875" style="2"/>
    <col min="13086" max="13087" width="9.88671875" style="2" bestFit="1" customWidth="1"/>
    <col min="13088" max="13312" width="11.5546875" style="2"/>
    <col min="13313" max="13313" width="42" style="2" bestFit="1" customWidth="1"/>
    <col min="13314" max="13338" width="0" style="2" hidden="1" customWidth="1"/>
    <col min="13339" max="13341" width="11.5546875" style="2"/>
    <col min="13342" max="13343" width="9.88671875" style="2" bestFit="1" customWidth="1"/>
    <col min="13344" max="13568" width="11.5546875" style="2"/>
    <col min="13569" max="13569" width="42" style="2" bestFit="1" customWidth="1"/>
    <col min="13570" max="13594" width="0" style="2" hidden="1" customWidth="1"/>
    <col min="13595" max="13597" width="11.5546875" style="2"/>
    <col min="13598" max="13599" width="9.88671875" style="2" bestFit="1" customWidth="1"/>
    <col min="13600" max="13824" width="11.5546875" style="2"/>
    <col min="13825" max="13825" width="42" style="2" bestFit="1" customWidth="1"/>
    <col min="13826" max="13850" width="0" style="2" hidden="1" customWidth="1"/>
    <col min="13851" max="13853" width="11.5546875" style="2"/>
    <col min="13854" max="13855" width="9.88671875" style="2" bestFit="1" customWidth="1"/>
    <col min="13856" max="14080" width="11.5546875" style="2"/>
    <col min="14081" max="14081" width="42" style="2" bestFit="1" customWidth="1"/>
    <col min="14082" max="14106" width="0" style="2" hidden="1" customWidth="1"/>
    <col min="14107" max="14109" width="11.5546875" style="2"/>
    <col min="14110" max="14111" width="9.88671875" style="2" bestFit="1" customWidth="1"/>
    <col min="14112" max="14336" width="11.5546875" style="2"/>
    <col min="14337" max="14337" width="42" style="2" bestFit="1" customWidth="1"/>
    <col min="14338" max="14362" width="0" style="2" hidden="1" customWidth="1"/>
    <col min="14363" max="14365" width="11.5546875" style="2"/>
    <col min="14366" max="14367" width="9.88671875" style="2" bestFit="1" customWidth="1"/>
    <col min="14368" max="14592" width="11.5546875" style="2"/>
    <col min="14593" max="14593" width="42" style="2" bestFit="1" customWidth="1"/>
    <col min="14594" max="14618" width="0" style="2" hidden="1" customWidth="1"/>
    <col min="14619" max="14621" width="11.5546875" style="2"/>
    <col min="14622" max="14623" width="9.88671875" style="2" bestFit="1" customWidth="1"/>
    <col min="14624" max="14848" width="11.5546875" style="2"/>
    <col min="14849" max="14849" width="42" style="2" bestFit="1" customWidth="1"/>
    <col min="14850" max="14874" width="0" style="2" hidden="1" customWidth="1"/>
    <col min="14875" max="14877" width="11.5546875" style="2"/>
    <col min="14878" max="14879" width="9.88671875" style="2" bestFit="1" customWidth="1"/>
    <col min="14880" max="15104" width="11.5546875" style="2"/>
    <col min="15105" max="15105" width="42" style="2" bestFit="1" customWidth="1"/>
    <col min="15106" max="15130" width="0" style="2" hidden="1" customWidth="1"/>
    <col min="15131" max="15133" width="11.5546875" style="2"/>
    <col min="15134" max="15135" width="9.88671875" style="2" bestFit="1" customWidth="1"/>
    <col min="15136" max="15360" width="11.5546875" style="2"/>
    <col min="15361" max="15361" width="42" style="2" bestFit="1" customWidth="1"/>
    <col min="15362" max="15386" width="0" style="2" hidden="1" customWidth="1"/>
    <col min="15387" max="15389" width="11.5546875" style="2"/>
    <col min="15390" max="15391" width="9.88671875" style="2" bestFit="1" customWidth="1"/>
    <col min="15392" max="15616" width="11.5546875" style="2"/>
    <col min="15617" max="15617" width="42" style="2" bestFit="1" customWidth="1"/>
    <col min="15618" max="15642" width="0" style="2" hidden="1" customWidth="1"/>
    <col min="15643" max="15645" width="11.5546875" style="2"/>
    <col min="15646" max="15647" width="9.88671875" style="2" bestFit="1" customWidth="1"/>
    <col min="15648" max="15872" width="11.5546875" style="2"/>
    <col min="15873" max="15873" width="42" style="2" bestFit="1" customWidth="1"/>
    <col min="15874" max="15898" width="0" style="2" hidden="1" customWidth="1"/>
    <col min="15899" max="15901" width="11.5546875" style="2"/>
    <col min="15902" max="15903" width="9.88671875" style="2" bestFit="1" customWidth="1"/>
    <col min="15904" max="16128" width="11.5546875" style="2"/>
    <col min="16129" max="16129" width="42" style="2" bestFit="1" customWidth="1"/>
    <col min="16130" max="16154" width="0" style="2" hidden="1" customWidth="1"/>
    <col min="16155" max="16157" width="11.5546875" style="2"/>
    <col min="16158" max="16159" width="9.88671875" style="2" bestFit="1" customWidth="1"/>
    <col min="16160" max="16384" width="11.5546875" style="2"/>
  </cols>
  <sheetData>
    <row r="1" spans="1:31" ht="15.75" x14ac:dyDescent="0.25">
      <c r="A1" s="1" t="s">
        <v>29</v>
      </c>
    </row>
    <row r="2" spans="1:31" ht="15.75" x14ac:dyDescent="0.25">
      <c r="A2" s="1"/>
    </row>
    <row r="3" spans="1:31" ht="15.75" x14ac:dyDescent="0.25">
      <c r="A3" s="3" t="s">
        <v>30</v>
      </c>
    </row>
    <row r="4" spans="1:31" ht="15.75" x14ac:dyDescent="0.25">
      <c r="A4" s="3" t="s">
        <v>38</v>
      </c>
      <c r="D4" s="4"/>
    </row>
    <row r="5" spans="1:31" ht="15.75" x14ac:dyDescent="0.25">
      <c r="A5" s="3" t="s">
        <v>0</v>
      </c>
    </row>
    <row r="6" spans="1:31" ht="13.5" thickBot="1" x14ac:dyDescent="0.25">
      <c r="A6" s="5" t="s">
        <v>31</v>
      </c>
    </row>
    <row r="7" spans="1:31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.75" x14ac:dyDescent="0.25">
      <c r="A8" s="7" t="s">
        <v>1</v>
      </c>
      <c r="B8" s="7">
        <v>1993</v>
      </c>
      <c r="C8" s="7">
        <v>1994</v>
      </c>
      <c r="D8" s="7">
        <v>1995</v>
      </c>
      <c r="E8" s="7">
        <v>1996</v>
      </c>
      <c r="F8" s="7">
        <v>1997</v>
      </c>
      <c r="G8" s="7">
        <v>1998</v>
      </c>
      <c r="H8" s="7">
        <v>1999</v>
      </c>
      <c r="I8" s="7">
        <v>2000</v>
      </c>
      <c r="J8" s="7">
        <v>2001</v>
      </c>
      <c r="K8" s="7">
        <v>2002</v>
      </c>
      <c r="L8" s="7">
        <v>2003</v>
      </c>
      <c r="M8" s="7">
        <v>2004</v>
      </c>
      <c r="N8" s="7">
        <v>2005</v>
      </c>
      <c r="O8" s="7">
        <v>2006</v>
      </c>
      <c r="P8" s="7">
        <v>2007</v>
      </c>
      <c r="Q8" s="7">
        <v>2008</v>
      </c>
      <c r="R8" s="7">
        <v>2009</v>
      </c>
      <c r="S8" s="7">
        <v>2010</v>
      </c>
      <c r="T8" s="7">
        <v>2011</v>
      </c>
      <c r="U8" s="7">
        <v>2012</v>
      </c>
      <c r="V8" s="7">
        <v>2013</v>
      </c>
      <c r="W8" s="7">
        <v>2014</v>
      </c>
      <c r="X8" s="7">
        <v>2015</v>
      </c>
      <c r="Y8" s="7">
        <v>2016</v>
      </c>
      <c r="Z8" s="7">
        <v>2017</v>
      </c>
      <c r="AA8" s="7">
        <v>2018</v>
      </c>
      <c r="AB8" s="7">
        <v>2019</v>
      </c>
      <c r="AC8" s="7">
        <v>2020</v>
      </c>
      <c r="AD8" s="7">
        <v>2021</v>
      </c>
      <c r="AE8" s="7">
        <v>2022</v>
      </c>
    </row>
    <row r="9" spans="1:31" ht="16.5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32</v>
      </c>
      <c r="AB9" s="7" t="s">
        <v>32</v>
      </c>
      <c r="AC9" s="7" t="s">
        <v>32</v>
      </c>
      <c r="AD9" s="7" t="s">
        <v>32</v>
      </c>
      <c r="AE9" s="7" t="s">
        <v>32</v>
      </c>
    </row>
    <row r="10" spans="1:31" ht="16.5" thickBot="1" x14ac:dyDescent="0.3">
      <c r="A10" s="8" t="s">
        <v>2</v>
      </c>
      <c r="B10" s="9">
        <f>+B11+B14+B17+B18+B19</f>
        <v>50568.312288180379</v>
      </c>
      <c r="C10" s="9">
        <f t="shared" ref="C10:AE10" si="0">+C11+C14+C17+C18+C19</f>
        <v>52605.819161624218</v>
      </c>
      <c r="D10" s="9">
        <f t="shared" si="0"/>
        <v>45690.120353433689</v>
      </c>
      <c r="E10" s="9">
        <f t="shared" si="0"/>
        <v>49300.370392960678</v>
      </c>
      <c r="F10" s="9">
        <f t="shared" si="0"/>
        <v>56112.038802031711</v>
      </c>
      <c r="G10" s="9">
        <f t="shared" si="0"/>
        <v>70073.65754</v>
      </c>
      <c r="H10" s="9">
        <f t="shared" si="0"/>
        <v>57757.51999999999</v>
      </c>
      <c r="I10" s="9">
        <f t="shared" si="0"/>
        <v>55482.707000000002</v>
      </c>
      <c r="J10" s="9">
        <f t="shared" si="0"/>
        <v>49351.883816746958</v>
      </c>
      <c r="K10" s="9">
        <f t="shared" si="0"/>
        <v>53693.496497624343</v>
      </c>
      <c r="L10" s="9">
        <f t="shared" si="0"/>
        <v>69892.960694064153</v>
      </c>
      <c r="M10" s="9">
        <f t="shared" si="0"/>
        <v>94049.261458626075</v>
      </c>
      <c r="N10" s="9">
        <f t="shared" si="0"/>
        <v>122853.29577712812</v>
      </c>
      <c r="O10" s="9">
        <f t="shared" si="0"/>
        <v>156619.71658502065</v>
      </c>
      <c r="P10" s="9">
        <f t="shared" si="0"/>
        <v>206442.82532540496</v>
      </c>
      <c r="Q10" s="9">
        <f t="shared" si="0"/>
        <v>253877.90248807287</v>
      </c>
      <c r="R10" s="9">
        <f t="shared" si="0"/>
        <v>271239.85120341124</v>
      </c>
      <c r="S10" s="9">
        <f t="shared" si="0"/>
        <v>362787.72470986011</v>
      </c>
      <c r="T10" s="9">
        <f t="shared" si="0"/>
        <v>550971.74758208916</v>
      </c>
      <c r="U10" s="9">
        <f t="shared" si="0"/>
        <v>634461.24627643113</v>
      </c>
      <c r="V10" s="9">
        <f t="shared" si="0"/>
        <v>839543.88181519764</v>
      </c>
      <c r="W10" s="9">
        <f t="shared" si="0"/>
        <v>1100723.8165011669</v>
      </c>
      <c r="X10" s="9">
        <f t="shared" si="0"/>
        <v>1452471.4390484779</v>
      </c>
      <c r="Y10" s="9">
        <f t="shared" si="0"/>
        <v>1839911.4333512904</v>
      </c>
      <c r="Z10" s="9">
        <f t="shared" si="0"/>
        <v>2587023.7495300001</v>
      </c>
      <c r="AA10" s="9">
        <f t="shared" si="0"/>
        <v>4565403.3763133334</v>
      </c>
      <c r="AB10" s="9">
        <f t="shared" si="0"/>
        <v>7035070.0463400008</v>
      </c>
      <c r="AC10" s="9">
        <f t="shared" si="0"/>
        <v>8699386.7869099993</v>
      </c>
      <c r="AD10" s="9">
        <f t="shared" si="0"/>
        <v>14106530.091040004</v>
      </c>
      <c r="AE10" s="9">
        <f t="shared" si="0"/>
        <v>26324551.469218679</v>
      </c>
    </row>
    <row r="11" spans="1:31" ht="15.75" x14ac:dyDescent="0.25">
      <c r="A11" s="10" t="s">
        <v>16</v>
      </c>
      <c r="B11" s="11">
        <f>+B12+B13</f>
        <v>38368.581653522546</v>
      </c>
      <c r="C11" s="11">
        <f t="shared" ref="C11:AE11" si="1">+C12+C13</f>
        <v>38557.715111108453</v>
      </c>
      <c r="D11" s="11">
        <f t="shared" si="1"/>
        <v>33865.981715979666</v>
      </c>
      <c r="E11" s="11">
        <f t="shared" si="1"/>
        <v>36869.049366644715</v>
      </c>
      <c r="F11" s="11">
        <f t="shared" si="1"/>
        <v>41330.995166539244</v>
      </c>
      <c r="G11" s="11">
        <f t="shared" si="1"/>
        <v>55439.28314</v>
      </c>
      <c r="H11" s="11">
        <f t="shared" si="1"/>
        <v>46408.812999999995</v>
      </c>
      <c r="I11" s="11">
        <f t="shared" si="1"/>
        <v>46848.059920943073</v>
      </c>
      <c r="J11" s="11">
        <f t="shared" si="1"/>
        <v>41930.237015424696</v>
      </c>
      <c r="K11" s="11">
        <f t="shared" si="1"/>
        <v>41042.357897111062</v>
      </c>
      <c r="L11" s="11">
        <f t="shared" si="1"/>
        <v>53025.356559354201</v>
      </c>
      <c r="M11" s="11">
        <f t="shared" si="1"/>
        <v>79449.77634383933</v>
      </c>
      <c r="N11" s="11">
        <f t="shared" si="1"/>
        <v>102316.31353712812</v>
      </c>
      <c r="O11" s="11">
        <f t="shared" si="1"/>
        <v>129073.57260400668</v>
      </c>
      <c r="P11" s="11">
        <f t="shared" si="1"/>
        <v>171957.0175158683</v>
      </c>
      <c r="Q11" s="11">
        <f t="shared" si="1"/>
        <v>216057.31439465625</v>
      </c>
      <c r="R11" s="11">
        <f t="shared" si="1"/>
        <v>229781.22920341126</v>
      </c>
      <c r="S11" s="11">
        <f t="shared" si="1"/>
        <v>307284.94370986009</v>
      </c>
      <c r="T11" s="11">
        <f t="shared" si="1"/>
        <v>451654.8328243859</v>
      </c>
      <c r="U11" s="11">
        <f t="shared" si="1"/>
        <v>564701.43454727391</v>
      </c>
      <c r="V11" s="11">
        <f t="shared" si="1"/>
        <v>746900.92218184809</v>
      </c>
      <c r="W11" s="11">
        <f t="shared" si="1"/>
        <v>981885.7624553577</v>
      </c>
      <c r="X11" s="11">
        <f t="shared" si="1"/>
        <v>1275156.1131209428</v>
      </c>
      <c r="Y11" s="11">
        <f t="shared" si="1"/>
        <v>1628095.6806504691</v>
      </c>
      <c r="Z11" s="11">
        <f t="shared" si="1"/>
        <v>2311704.5846950002</v>
      </c>
      <c r="AA11" s="11">
        <f t="shared" si="1"/>
        <v>3909180.8094454003</v>
      </c>
      <c r="AB11" s="11">
        <f t="shared" si="1"/>
        <v>5893934.0236003008</v>
      </c>
      <c r="AC11" s="11">
        <f t="shared" si="1"/>
        <v>7305304.8855142994</v>
      </c>
      <c r="AD11" s="11">
        <f t="shared" si="1"/>
        <v>12089540.571586702</v>
      </c>
      <c r="AE11" s="11">
        <f t="shared" si="1"/>
        <v>23176263.938855466</v>
      </c>
    </row>
    <row r="12" spans="1:31" ht="15.75" x14ac:dyDescent="0.25">
      <c r="A12" s="10" t="s">
        <v>33</v>
      </c>
      <c r="B12" s="12">
        <v>491.19610899072001</v>
      </c>
      <c r="C12" s="12">
        <v>4312.7720035652856</v>
      </c>
      <c r="D12" s="12">
        <v>3516.0744864441021</v>
      </c>
      <c r="E12" s="12">
        <v>4394.1607673729795</v>
      </c>
      <c r="F12" s="12">
        <v>6023.2334705567982</v>
      </c>
      <c r="G12" s="12">
        <v>4893.0331400000014</v>
      </c>
      <c r="H12" s="12">
        <v>3078.9799999999996</v>
      </c>
      <c r="I12" s="12">
        <v>6179.1549209430686</v>
      </c>
      <c r="J12" s="12">
        <v>5472.2370154246946</v>
      </c>
      <c r="K12" s="12">
        <v>4320.053757111069</v>
      </c>
      <c r="L12" s="12">
        <v>6464.914609354204</v>
      </c>
      <c r="M12" s="12">
        <v>7161.205653839319</v>
      </c>
      <c r="N12" s="12">
        <v>11165.823517128125</v>
      </c>
      <c r="O12" s="12">
        <v>15977.904031006668</v>
      </c>
      <c r="P12" s="12">
        <v>21019.249075868269</v>
      </c>
      <c r="Q12" s="12">
        <v>27734.227614656294</v>
      </c>
      <c r="R12" s="12">
        <v>29495.899873411247</v>
      </c>
      <c r="S12" s="12">
        <v>39444.675109860051</v>
      </c>
      <c r="T12" s="12">
        <v>57976.736274385839</v>
      </c>
      <c r="U12" s="12">
        <v>70014.323667274002</v>
      </c>
      <c r="V12" s="12">
        <v>89593.687251848052</v>
      </c>
      <c r="W12" s="12">
        <v>107446.14161535748</v>
      </c>
      <c r="X12" s="12">
        <v>139535.60673094293</v>
      </c>
      <c r="Y12" s="12">
        <v>139532.6578104693</v>
      </c>
      <c r="Z12" s="12">
        <v>238055.66284500007</v>
      </c>
      <c r="AA12" s="12">
        <v>545232.43587539997</v>
      </c>
      <c r="AB12" s="12">
        <v>954323.80080030079</v>
      </c>
      <c r="AC12" s="12">
        <v>641960.75828429975</v>
      </c>
      <c r="AD12" s="12">
        <v>1033145.203286704</v>
      </c>
      <c r="AE12" s="12">
        <v>1867280.1657354687</v>
      </c>
    </row>
    <row r="13" spans="1:31" ht="15.75" x14ac:dyDescent="0.25">
      <c r="A13" s="13" t="s">
        <v>34</v>
      </c>
      <c r="B13" s="12">
        <v>37877.385544531826</v>
      </c>
      <c r="C13" s="12">
        <v>34244.943107543171</v>
      </c>
      <c r="D13" s="12">
        <v>30349.907229535562</v>
      </c>
      <c r="E13" s="12">
        <v>32474.888599271733</v>
      </c>
      <c r="F13" s="12">
        <v>35307.761695982445</v>
      </c>
      <c r="G13" s="12">
        <v>50546.25</v>
      </c>
      <c r="H13" s="12">
        <v>43329.832999999999</v>
      </c>
      <c r="I13" s="12">
        <v>40668.905000000006</v>
      </c>
      <c r="J13" s="12">
        <v>36458</v>
      </c>
      <c r="K13" s="12">
        <v>36722.304139999993</v>
      </c>
      <c r="L13" s="12">
        <v>46560.44195</v>
      </c>
      <c r="M13" s="12">
        <v>72288.570690000008</v>
      </c>
      <c r="N13" s="12">
        <v>91150.490019999997</v>
      </c>
      <c r="O13" s="12">
        <v>113095.66857300002</v>
      </c>
      <c r="P13" s="12">
        <v>150937.76844000001</v>
      </c>
      <c r="Q13" s="12">
        <v>188323.08677999995</v>
      </c>
      <c r="R13" s="12">
        <v>200285.32933000001</v>
      </c>
      <c r="S13" s="12">
        <v>267840.26860000001</v>
      </c>
      <c r="T13" s="12">
        <v>393678.09655000007</v>
      </c>
      <c r="U13" s="12">
        <v>494687.11087999993</v>
      </c>
      <c r="V13" s="12">
        <v>657307.23493000004</v>
      </c>
      <c r="W13" s="12">
        <v>874439.62084000022</v>
      </c>
      <c r="X13" s="12">
        <v>1135620.50639</v>
      </c>
      <c r="Y13" s="12">
        <v>1488563.0228399998</v>
      </c>
      <c r="Z13" s="12">
        <v>2073648.92185</v>
      </c>
      <c r="AA13" s="12">
        <v>3363948.3735700003</v>
      </c>
      <c r="AB13" s="12">
        <v>4939610.2227999996</v>
      </c>
      <c r="AC13" s="12">
        <v>6663344.1272299998</v>
      </c>
      <c r="AD13" s="12">
        <v>11056395.368299998</v>
      </c>
      <c r="AE13" s="12">
        <v>21308983.773119997</v>
      </c>
    </row>
    <row r="14" spans="1:31" ht="15.75" x14ac:dyDescent="0.25">
      <c r="A14" s="10" t="s">
        <v>17</v>
      </c>
      <c r="B14" s="11">
        <f>+B15+B16</f>
        <v>5206.1162714613838</v>
      </c>
      <c r="C14" s="11">
        <f t="shared" ref="C14:AE14" si="2">+C15+C16</f>
        <v>9075.6571242481605</v>
      </c>
      <c r="D14" s="11">
        <f t="shared" si="2"/>
        <v>7449.0231315073961</v>
      </c>
      <c r="E14" s="11">
        <f t="shared" si="2"/>
        <v>5869.2914990724785</v>
      </c>
      <c r="F14" s="11">
        <f t="shared" si="2"/>
        <v>8245.2772607589795</v>
      </c>
      <c r="G14" s="11">
        <f t="shared" si="2"/>
        <v>5368.0421960167723</v>
      </c>
      <c r="H14" s="11">
        <f t="shared" si="2"/>
        <v>4224.7210253576068</v>
      </c>
      <c r="I14" s="11">
        <f t="shared" si="2"/>
        <v>4109.8426693749861</v>
      </c>
      <c r="J14" s="11">
        <f t="shared" si="2"/>
        <v>4660.6831417493377</v>
      </c>
      <c r="K14" s="11">
        <f t="shared" si="2"/>
        <v>5836.7478105132832</v>
      </c>
      <c r="L14" s="11">
        <f t="shared" si="2"/>
        <v>4636.7000647099612</v>
      </c>
      <c r="M14" s="11">
        <f t="shared" si="2"/>
        <v>5976.4630242468547</v>
      </c>
      <c r="N14" s="11">
        <f t="shared" si="2"/>
        <v>8277</v>
      </c>
      <c r="O14" s="11">
        <f t="shared" si="2"/>
        <v>11830</v>
      </c>
      <c r="P14" s="11">
        <f t="shared" si="2"/>
        <v>15442</v>
      </c>
      <c r="Q14" s="11">
        <f t="shared" si="2"/>
        <v>19141</v>
      </c>
      <c r="R14" s="11">
        <f t="shared" si="2"/>
        <v>20357</v>
      </c>
      <c r="S14" s="11">
        <f t="shared" si="2"/>
        <v>27223</v>
      </c>
      <c r="T14" s="11">
        <f t="shared" si="2"/>
        <v>40013.022979699374</v>
      </c>
      <c r="U14" s="11">
        <f t="shared" si="2"/>
        <v>48320.842493585522</v>
      </c>
      <c r="V14" s="11">
        <f t="shared" si="2"/>
        <v>61833.668074689682</v>
      </c>
      <c r="W14" s="11">
        <f t="shared" si="2"/>
        <v>74154.655984571888</v>
      </c>
      <c r="X14" s="11">
        <f t="shared" si="2"/>
        <v>96301.409796297783</v>
      </c>
      <c r="Y14" s="11">
        <f t="shared" si="2"/>
        <v>96299.374579583993</v>
      </c>
      <c r="Z14" s="11">
        <f t="shared" si="2"/>
        <v>139810.46865500006</v>
      </c>
      <c r="AA14" s="11">
        <f t="shared" si="2"/>
        <v>320215.87503793347</v>
      </c>
      <c r="AB14" s="11">
        <f t="shared" si="2"/>
        <v>560475.88300970045</v>
      </c>
      <c r="AC14" s="11">
        <f t="shared" si="2"/>
        <v>377024.57232569985</v>
      </c>
      <c r="AD14" s="11">
        <f t="shared" si="2"/>
        <v>606767.81780330243</v>
      </c>
      <c r="AE14" s="11">
        <f t="shared" si="2"/>
        <v>1096656.6052732118</v>
      </c>
    </row>
    <row r="15" spans="1:31" ht="15.75" x14ac:dyDescent="0.25">
      <c r="A15" s="14" t="s">
        <v>3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</row>
    <row r="16" spans="1:31" ht="15.75" x14ac:dyDescent="0.25">
      <c r="A16" s="14" t="s">
        <v>4</v>
      </c>
      <c r="B16" s="15">
        <v>5206.1162714613838</v>
      </c>
      <c r="C16" s="15">
        <v>9075.6571242481605</v>
      </c>
      <c r="D16" s="15">
        <v>7449.0231315073961</v>
      </c>
      <c r="E16" s="15">
        <v>5869.2914990724785</v>
      </c>
      <c r="F16" s="15">
        <v>8245.2772607589795</v>
      </c>
      <c r="G16" s="15">
        <v>5368.0421960167723</v>
      </c>
      <c r="H16" s="15">
        <v>4224.7210253576068</v>
      </c>
      <c r="I16" s="15">
        <v>4109.8426693749861</v>
      </c>
      <c r="J16" s="15">
        <v>4660.6831417493377</v>
      </c>
      <c r="K16" s="15">
        <v>5836.7478105132832</v>
      </c>
      <c r="L16" s="15">
        <v>4636.7000647099612</v>
      </c>
      <c r="M16" s="15">
        <v>5976.4630242468547</v>
      </c>
      <c r="N16" s="15">
        <v>8277</v>
      </c>
      <c r="O16" s="15">
        <v>11830</v>
      </c>
      <c r="P16" s="15">
        <v>15442</v>
      </c>
      <c r="Q16" s="15">
        <v>19141</v>
      </c>
      <c r="R16" s="15">
        <v>20357</v>
      </c>
      <c r="S16" s="15">
        <v>27223</v>
      </c>
      <c r="T16" s="15">
        <v>40013.022979699374</v>
      </c>
      <c r="U16" s="15">
        <v>48320.842493585522</v>
      </c>
      <c r="V16" s="15">
        <v>61833.668074689682</v>
      </c>
      <c r="W16" s="15">
        <v>74154.655984571888</v>
      </c>
      <c r="X16" s="15">
        <v>96301.409796297783</v>
      </c>
      <c r="Y16" s="15">
        <v>96299.374579583993</v>
      </c>
      <c r="Z16" s="15">
        <v>139810.46865500006</v>
      </c>
      <c r="AA16" s="15">
        <v>320215.87503793347</v>
      </c>
      <c r="AB16" s="15">
        <v>560475.88300970045</v>
      </c>
      <c r="AC16" s="15">
        <v>377024.57232569985</v>
      </c>
      <c r="AD16" s="15">
        <v>606767.81780330243</v>
      </c>
      <c r="AE16" s="15">
        <v>1096656.6052732118</v>
      </c>
    </row>
    <row r="17" spans="1:31" ht="15.75" x14ac:dyDescent="0.25">
      <c r="A17" s="10" t="s">
        <v>35</v>
      </c>
      <c r="B17" s="12">
        <v>63.125516621229707</v>
      </c>
      <c r="C17" s="12">
        <v>110.04470794973072</v>
      </c>
      <c r="D17" s="12">
        <v>90.32134685073035</v>
      </c>
      <c r="E17" s="12">
        <v>151.15445958659063</v>
      </c>
      <c r="F17" s="12">
        <v>118.95351240104426</v>
      </c>
      <c r="G17" s="12">
        <v>177.28780398322851</v>
      </c>
      <c r="H17" s="12">
        <v>105.98597464239273</v>
      </c>
      <c r="I17" s="12">
        <v>151.80440968194563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</row>
    <row r="18" spans="1:31" ht="15.75" x14ac:dyDescent="0.25">
      <c r="A18" s="10" t="s">
        <v>18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447</v>
      </c>
      <c r="O18" s="12">
        <v>382</v>
      </c>
      <c r="P18" s="12">
        <v>545</v>
      </c>
      <c r="Q18" s="12">
        <v>676</v>
      </c>
      <c r="R18" s="12">
        <v>719</v>
      </c>
      <c r="S18" s="12">
        <v>962</v>
      </c>
      <c r="T18" s="12">
        <v>1223.9648880038253</v>
      </c>
      <c r="U18" s="12">
        <v>1146.4368255717056</v>
      </c>
      <c r="V18" s="12">
        <v>1174.0456486598493</v>
      </c>
      <c r="W18" s="12">
        <v>1182.6341212374084</v>
      </c>
      <c r="X18" s="12">
        <v>1182.6341212374084</v>
      </c>
      <c r="Y18" s="12">
        <v>1182.6341212374084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</row>
    <row r="19" spans="1:31" ht="16.5" thickBot="1" x14ac:dyDescent="0.3">
      <c r="A19" s="10" t="s">
        <v>19</v>
      </c>
      <c r="B19" s="12">
        <v>6930.488846575221</v>
      </c>
      <c r="C19" s="12">
        <v>4862.4022183178768</v>
      </c>
      <c r="D19" s="12">
        <v>4284.7941590958944</v>
      </c>
      <c r="E19" s="12">
        <v>6410.8750676568889</v>
      </c>
      <c r="F19" s="12">
        <v>6416.8128623324419</v>
      </c>
      <c r="G19" s="12">
        <v>9089.0444000000007</v>
      </c>
      <c r="H19" s="12">
        <v>7018</v>
      </c>
      <c r="I19" s="12">
        <v>4373</v>
      </c>
      <c r="J19" s="12">
        <v>2760.9636595729253</v>
      </c>
      <c r="K19" s="12">
        <v>6814.3907900000004</v>
      </c>
      <c r="L19" s="12">
        <v>12230.904069999997</v>
      </c>
      <c r="M19" s="12">
        <v>8623.0220905398892</v>
      </c>
      <c r="N19" s="12">
        <v>11812.982239999999</v>
      </c>
      <c r="O19" s="12">
        <v>15334.143981013971</v>
      </c>
      <c r="P19" s="12">
        <v>18498.807809536662</v>
      </c>
      <c r="Q19" s="12">
        <v>18003.588093416605</v>
      </c>
      <c r="R19" s="12">
        <v>20382.621999999996</v>
      </c>
      <c r="S19" s="12">
        <v>27317.780999999995</v>
      </c>
      <c r="T19" s="12">
        <v>58079.926890000002</v>
      </c>
      <c r="U19" s="12">
        <v>20292.53241</v>
      </c>
      <c r="V19" s="12">
        <v>29635.245910000023</v>
      </c>
      <c r="W19" s="12">
        <v>43500.763939999997</v>
      </c>
      <c r="X19" s="12">
        <v>79831.28201000001</v>
      </c>
      <c r="Y19" s="12">
        <v>114333.74399999998</v>
      </c>
      <c r="Z19" s="12">
        <v>135508.69618000003</v>
      </c>
      <c r="AA19" s="12">
        <v>336006.69182999991</v>
      </c>
      <c r="AB19" s="12">
        <v>580660.13972999994</v>
      </c>
      <c r="AC19" s="12">
        <v>1017057.3290700001</v>
      </c>
      <c r="AD19" s="12">
        <v>1410221.7016500002</v>
      </c>
      <c r="AE19" s="12">
        <v>2051630.92509</v>
      </c>
    </row>
    <row r="20" spans="1:31" ht="16.5" thickBot="1" x14ac:dyDescent="0.3">
      <c r="A20" s="8" t="s">
        <v>5</v>
      </c>
      <c r="B20" s="9">
        <f>+B21+B25+B26</f>
        <v>49822.423267599843</v>
      </c>
      <c r="C20" s="9">
        <f t="shared" ref="C20:AE20" si="3">+C21+C25+C26</f>
        <v>50658.357905365832</v>
      </c>
      <c r="D20" s="9">
        <f t="shared" si="3"/>
        <v>51749.98337972501</v>
      </c>
      <c r="E20" s="9">
        <f t="shared" si="3"/>
        <v>48764.330987003028</v>
      </c>
      <c r="F20" s="9">
        <f t="shared" si="3"/>
        <v>54973.000000000007</v>
      </c>
      <c r="G20" s="9">
        <f t="shared" si="3"/>
        <v>51916.651179999993</v>
      </c>
      <c r="H20" s="9">
        <f t="shared" si="3"/>
        <v>52038.650230720887</v>
      </c>
      <c r="I20" s="9">
        <f t="shared" si="3"/>
        <v>51659.309040386761</v>
      </c>
      <c r="J20" s="9">
        <f t="shared" si="3"/>
        <v>50153.417090027084</v>
      </c>
      <c r="K20" s="9">
        <f t="shared" si="3"/>
        <v>45871.160293615467</v>
      </c>
      <c r="L20" s="9">
        <f t="shared" si="3"/>
        <v>56337.247500825848</v>
      </c>
      <c r="M20" s="9">
        <f t="shared" si="3"/>
        <v>74245.042104594701</v>
      </c>
      <c r="N20" s="9">
        <f t="shared" si="3"/>
        <v>87299.989481452692</v>
      </c>
      <c r="O20" s="9">
        <f t="shared" si="3"/>
        <v>110424.59144921444</v>
      </c>
      <c r="P20" s="9">
        <f t="shared" si="3"/>
        <v>142794.50174227083</v>
      </c>
      <c r="Q20" s="9">
        <f t="shared" si="3"/>
        <v>181010.5269073612</v>
      </c>
      <c r="R20" s="9">
        <f t="shared" si="3"/>
        <v>216343.52843237855</v>
      </c>
      <c r="S20" s="9">
        <f t="shared" si="3"/>
        <v>277639.91324276989</v>
      </c>
      <c r="T20" s="9">
        <f t="shared" si="3"/>
        <v>384303.93943339941</v>
      </c>
      <c r="U20" s="9">
        <f t="shared" si="3"/>
        <v>482655.44649110129</v>
      </c>
      <c r="V20" s="9">
        <f t="shared" si="3"/>
        <v>631334.18268336565</v>
      </c>
      <c r="W20" s="9">
        <f t="shared" si="3"/>
        <v>856353.80658148869</v>
      </c>
      <c r="X20" s="9">
        <f t="shared" si="3"/>
        <v>1187186.5120399874</v>
      </c>
      <c r="Y20" s="9">
        <f t="shared" si="3"/>
        <v>1627062.9165789883</v>
      </c>
      <c r="Z20" s="9">
        <f t="shared" si="3"/>
        <v>2124055.6550654452</v>
      </c>
      <c r="AA20" s="9">
        <f t="shared" si="3"/>
        <v>2662881.6829855661</v>
      </c>
      <c r="AB20" s="9">
        <f t="shared" si="3"/>
        <v>3830609.5350855486</v>
      </c>
      <c r="AC20" s="9">
        <f t="shared" si="3"/>
        <v>5110101.7867730185</v>
      </c>
      <c r="AD20" s="9">
        <f t="shared" si="3"/>
        <v>7574236.9777155947</v>
      </c>
      <c r="AE20" s="9">
        <f t="shared" si="3"/>
        <v>12931331.316565914</v>
      </c>
    </row>
    <row r="21" spans="1:31" ht="15.75" x14ac:dyDescent="0.25">
      <c r="A21" s="10" t="s">
        <v>20</v>
      </c>
      <c r="B21" s="11">
        <f>+B22+B23+B24</f>
        <v>48824.746995962079</v>
      </c>
      <c r="C21" s="11">
        <f t="shared" ref="C21:AE21" si="4">+C22+C23+C24</f>
        <v>49580.834256496382</v>
      </c>
      <c r="D21" s="11">
        <f t="shared" si="4"/>
        <v>51197.581061614648</v>
      </c>
      <c r="E21" s="11">
        <f t="shared" si="4"/>
        <v>48472.826025964067</v>
      </c>
      <c r="F21" s="11">
        <f t="shared" si="4"/>
        <v>54918.000000000007</v>
      </c>
      <c r="G21" s="11">
        <f t="shared" si="4"/>
        <v>51647.871499999994</v>
      </c>
      <c r="H21" s="11">
        <f t="shared" si="4"/>
        <v>51628.989230720887</v>
      </c>
      <c r="I21" s="11">
        <f t="shared" si="4"/>
        <v>51096.588040386763</v>
      </c>
      <c r="J21" s="11">
        <f t="shared" si="4"/>
        <v>49526.880060027084</v>
      </c>
      <c r="K21" s="11">
        <f t="shared" si="4"/>
        <v>45185.933613615467</v>
      </c>
      <c r="L21" s="11">
        <f t="shared" si="4"/>
        <v>49642.787880979165</v>
      </c>
      <c r="M21" s="11">
        <f t="shared" si="4"/>
        <v>69742.235515259163</v>
      </c>
      <c r="N21" s="11">
        <f t="shared" si="4"/>
        <v>85268.57310675297</v>
      </c>
      <c r="O21" s="11">
        <f t="shared" si="4"/>
        <v>107278.66486921444</v>
      </c>
      <c r="P21" s="11">
        <f t="shared" si="4"/>
        <v>139803.03206227082</v>
      </c>
      <c r="Q21" s="11">
        <f t="shared" si="4"/>
        <v>179505.57964736121</v>
      </c>
      <c r="R21" s="11">
        <f t="shared" si="4"/>
        <v>214839.98379624807</v>
      </c>
      <c r="S21" s="11">
        <f t="shared" si="4"/>
        <v>275621.23200578103</v>
      </c>
      <c r="T21" s="11">
        <f t="shared" si="4"/>
        <v>380774.19148583047</v>
      </c>
      <c r="U21" s="11">
        <f t="shared" si="4"/>
        <v>478089.4981913488</v>
      </c>
      <c r="V21" s="11">
        <f t="shared" si="4"/>
        <v>624822.38599955488</v>
      </c>
      <c r="W21" s="11">
        <f t="shared" si="4"/>
        <v>846749.1621716338</v>
      </c>
      <c r="X21" s="11">
        <f t="shared" si="4"/>
        <v>1175462.2900028147</v>
      </c>
      <c r="Y21" s="11">
        <f t="shared" si="4"/>
        <v>1611965.9552412273</v>
      </c>
      <c r="Z21" s="11">
        <f t="shared" si="4"/>
        <v>2101313.5556157432</v>
      </c>
      <c r="AA21" s="11">
        <f t="shared" si="4"/>
        <v>2629409.3791487142</v>
      </c>
      <c r="AB21" s="11">
        <f t="shared" si="4"/>
        <v>3775545.3869648743</v>
      </c>
      <c r="AC21" s="11">
        <f t="shared" si="4"/>
        <v>5047141.1403016262</v>
      </c>
      <c r="AD21" s="11">
        <f t="shared" si="4"/>
        <v>7464696.6840268904</v>
      </c>
      <c r="AE21" s="11">
        <f t="shared" si="4"/>
        <v>12725163.347052028</v>
      </c>
    </row>
    <row r="22" spans="1:31" ht="15.75" x14ac:dyDescent="0.25">
      <c r="A22" s="14" t="s">
        <v>6</v>
      </c>
      <c r="B22" s="15">
        <v>36940.640182848365</v>
      </c>
      <c r="C22" s="15">
        <v>36752.367031254944</v>
      </c>
      <c r="D22" s="15">
        <v>38974.15600551114</v>
      </c>
      <c r="E22" s="15">
        <v>37149.126215841941</v>
      </c>
      <c r="F22" s="15">
        <v>40173</v>
      </c>
      <c r="G22" s="15">
        <v>40324.849499999997</v>
      </c>
      <c r="H22" s="15">
        <v>40852.16481480073</v>
      </c>
      <c r="I22" s="15">
        <v>41306.293540386767</v>
      </c>
      <c r="J22" s="15">
        <v>41853.914390943173</v>
      </c>
      <c r="K22" s="15">
        <v>36834.91046630343</v>
      </c>
      <c r="L22" s="15">
        <v>38184.61711563071</v>
      </c>
      <c r="M22" s="15">
        <v>48411.183324002865</v>
      </c>
      <c r="N22" s="15">
        <v>58555.943071671718</v>
      </c>
      <c r="O22" s="15">
        <v>75661.327254929929</v>
      </c>
      <c r="P22" s="15">
        <v>100295.12429731537</v>
      </c>
      <c r="Q22" s="15">
        <v>126649.40871749846</v>
      </c>
      <c r="R22" s="15">
        <v>151100.40516338503</v>
      </c>
      <c r="S22" s="15">
        <v>194264.86698071443</v>
      </c>
      <c r="T22" s="15">
        <v>270134.34780649602</v>
      </c>
      <c r="U22" s="15">
        <v>351848.55845534755</v>
      </c>
      <c r="V22" s="15">
        <v>457273.01339889586</v>
      </c>
      <c r="W22" s="15">
        <v>611188.74329889519</v>
      </c>
      <c r="X22" s="15">
        <v>849291.71623480204</v>
      </c>
      <c r="Y22" s="15">
        <v>1169006.6012250928</v>
      </c>
      <c r="Z22" s="15">
        <v>1523435.7325275193</v>
      </c>
      <c r="AA22" s="15">
        <v>1848880.8415510969</v>
      </c>
      <c r="AB22" s="15">
        <v>2625243.6011224566</v>
      </c>
      <c r="AC22" s="15">
        <v>3504480.6819702843</v>
      </c>
      <c r="AD22" s="15">
        <v>5395847.170804386</v>
      </c>
      <c r="AE22" s="15">
        <v>9752315.9061571378</v>
      </c>
    </row>
    <row r="23" spans="1:31" ht="15.75" x14ac:dyDescent="0.25">
      <c r="A23" s="14" t="s">
        <v>7</v>
      </c>
      <c r="B23" s="15">
        <v>11863.603813113714</v>
      </c>
      <c r="C23" s="15">
        <v>12828.467225241437</v>
      </c>
      <c r="D23" s="15">
        <v>12216.948236103506</v>
      </c>
      <c r="E23" s="15">
        <v>11323.699810122127</v>
      </c>
      <c r="F23" s="15">
        <v>14745.000000000005</v>
      </c>
      <c r="G23" s="15">
        <v>11323.021999999997</v>
      </c>
      <c r="H23" s="15">
        <v>10773.824415920159</v>
      </c>
      <c r="I23" s="15">
        <v>9790.2945</v>
      </c>
      <c r="J23" s="15">
        <v>7631.1174990839136</v>
      </c>
      <c r="K23" s="15">
        <v>8225.4371873120399</v>
      </c>
      <c r="L23" s="15">
        <v>11458.170765348457</v>
      </c>
      <c r="M23" s="15">
        <v>21331.052191256294</v>
      </c>
      <c r="N23" s="15">
        <v>26712.63003508126</v>
      </c>
      <c r="O23" s="15">
        <v>31617.337614284508</v>
      </c>
      <c r="P23" s="15">
        <v>39507.907764955446</v>
      </c>
      <c r="Q23" s="15">
        <v>52856.170929862747</v>
      </c>
      <c r="R23" s="15">
        <v>63739.578632863035</v>
      </c>
      <c r="S23" s="15">
        <v>81356.365025066625</v>
      </c>
      <c r="T23" s="15">
        <v>110639.84367933442</v>
      </c>
      <c r="U23" s="15">
        <v>126240.93973600127</v>
      </c>
      <c r="V23" s="15">
        <v>167549.372600659</v>
      </c>
      <c r="W23" s="15">
        <v>235560.41887273858</v>
      </c>
      <c r="X23" s="15">
        <v>326170.57376801275</v>
      </c>
      <c r="Y23" s="15">
        <v>442959.35401613457</v>
      </c>
      <c r="Z23" s="15">
        <v>577877.82308822381</v>
      </c>
      <c r="AA23" s="15">
        <v>780528.53759761725</v>
      </c>
      <c r="AB23" s="15">
        <v>1150301.785842418</v>
      </c>
      <c r="AC23" s="15">
        <v>1542660.4583313414</v>
      </c>
      <c r="AD23" s="15">
        <v>2068849.5132225046</v>
      </c>
      <c r="AE23" s="15">
        <v>2972847.4408948901</v>
      </c>
    </row>
    <row r="24" spans="1:31" ht="15.75" x14ac:dyDescent="0.25">
      <c r="A24" s="14" t="s">
        <v>36</v>
      </c>
      <c r="B24" s="15">
        <v>20.503</v>
      </c>
      <c r="C24" s="15">
        <v>0</v>
      </c>
      <c r="D24" s="15">
        <v>6.47682</v>
      </c>
      <c r="E24" s="15">
        <v>0</v>
      </c>
      <c r="F24" s="15">
        <v>0</v>
      </c>
      <c r="G24" s="15">
        <v>0</v>
      </c>
      <c r="H24" s="15">
        <v>3</v>
      </c>
      <c r="I24" s="15">
        <v>0</v>
      </c>
      <c r="J24" s="15">
        <v>41.848169999999996</v>
      </c>
      <c r="K24" s="15">
        <v>125.58596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</row>
    <row r="25" spans="1:31" ht="15.75" x14ac:dyDescent="0.25">
      <c r="A25" s="10" t="s">
        <v>21</v>
      </c>
      <c r="B25" s="12">
        <v>0</v>
      </c>
      <c r="C25" s="12">
        <v>0.67466666666666664</v>
      </c>
      <c r="D25" s="12">
        <v>0</v>
      </c>
      <c r="E25" s="12">
        <v>1</v>
      </c>
      <c r="F25" s="12">
        <v>10</v>
      </c>
      <c r="G25" s="12">
        <v>97.617999999999995</v>
      </c>
      <c r="H25" s="12">
        <v>139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</row>
    <row r="26" spans="1:31" ht="16.5" thickBot="1" x14ac:dyDescent="0.3">
      <c r="A26" s="10" t="s">
        <v>22</v>
      </c>
      <c r="B26" s="12">
        <v>997.67627163776535</v>
      </c>
      <c r="C26" s="12">
        <v>1076.8489822027846</v>
      </c>
      <c r="D26" s="12">
        <v>552.40231811036358</v>
      </c>
      <c r="E26" s="12">
        <v>290.50496103896103</v>
      </c>
      <c r="F26" s="12">
        <v>45</v>
      </c>
      <c r="G26" s="12">
        <v>171.16167999999999</v>
      </c>
      <c r="H26" s="12">
        <v>270.661</v>
      </c>
      <c r="I26" s="12">
        <v>562.721</v>
      </c>
      <c r="J26" s="12">
        <v>626.53702999999996</v>
      </c>
      <c r="K26" s="12">
        <v>685.22667999999987</v>
      </c>
      <c r="L26" s="12">
        <v>6694.4596198466834</v>
      </c>
      <c r="M26" s="12">
        <v>4502.8065893355424</v>
      </c>
      <c r="N26" s="12">
        <v>2031.4163746997167</v>
      </c>
      <c r="O26" s="12">
        <v>3145.9265799999998</v>
      </c>
      <c r="P26" s="12">
        <v>2991.4696800000002</v>
      </c>
      <c r="Q26" s="12">
        <v>1504.9472599999999</v>
      </c>
      <c r="R26" s="12">
        <v>1503.5446361304682</v>
      </c>
      <c r="S26" s="12">
        <v>2018.6812369888901</v>
      </c>
      <c r="T26" s="12">
        <v>3529.7479475689652</v>
      </c>
      <c r="U26" s="12">
        <v>4565.948299752471</v>
      </c>
      <c r="V26" s="12">
        <v>6511.7966838108005</v>
      </c>
      <c r="W26" s="12">
        <v>9604.6444098548836</v>
      </c>
      <c r="X26" s="12">
        <v>11724.222037172598</v>
      </c>
      <c r="Y26" s="12">
        <v>15096.961337761117</v>
      </c>
      <c r="Z26" s="12">
        <v>22742.099449701916</v>
      </c>
      <c r="AA26" s="12">
        <v>33472.303836852028</v>
      </c>
      <c r="AB26" s="12">
        <v>55064.148120674072</v>
      </c>
      <c r="AC26" s="12">
        <v>62960.646471392334</v>
      </c>
      <c r="AD26" s="12">
        <v>109540.29368870411</v>
      </c>
      <c r="AE26" s="12">
        <v>206167.96951388582</v>
      </c>
    </row>
    <row r="27" spans="1:31" ht="16.5" thickBot="1" x14ac:dyDescent="0.3">
      <c r="A27" s="8" t="s">
        <v>8</v>
      </c>
      <c r="B27" s="9">
        <f>+B10-B20</f>
        <v>745.88902058053645</v>
      </c>
      <c r="C27" s="9">
        <f t="shared" ref="C27:AE27" si="5">+C10-C20</f>
        <v>1947.4612562583861</v>
      </c>
      <c r="D27" s="9">
        <f t="shared" si="5"/>
        <v>-6059.8630262913211</v>
      </c>
      <c r="E27" s="9">
        <f t="shared" si="5"/>
        <v>536.03940595765016</v>
      </c>
      <c r="F27" s="9">
        <f t="shared" si="5"/>
        <v>1139.0388020317041</v>
      </c>
      <c r="G27" s="9">
        <f t="shared" si="5"/>
        <v>18157.006360000007</v>
      </c>
      <c r="H27" s="9">
        <f t="shared" si="5"/>
        <v>5718.8697692791029</v>
      </c>
      <c r="I27" s="9">
        <f t="shared" si="5"/>
        <v>3823.3979596132413</v>
      </c>
      <c r="J27" s="9">
        <f t="shared" si="5"/>
        <v>-801.53327328012529</v>
      </c>
      <c r="K27" s="9">
        <f t="shared" si="5"/>
        <v>7822.3362040088759</v>
      </c>
      <c r="L27" s="9">
        <f t="shared" si="5"/>
        <v>13555.713193238305</v>
      </c>
      <c r="M27" s="9">
        <f t="shared" si="5"/>
        <v>19804.219354031375</v>
      </c>
      <c r="N27" s="9">
        <f t="shared" si="5"/>
        <v>35553.306295675429</v>
      </c>
      <c r="O27" s="9">
        <f t="shared" si="5"/>
        <v>46195.125135806215</v>
      </c>
      <c r="P27" s="9">
        <f t="shared" si="5"/>
        <v>63648.32358313413</v>
      </c>
      <c r="Q27" s="9">
        <f t="shared" si="5"/>
        <v>72867.375580711669</v>
      </c>
      <c r="R27" s="9">
        <f t="shared" si="5"/>
        <v>54896.32277103269</v>
      </c>
      <c r="S27" s="9">
        <f t="shared" si="5"/>
        <v>85147.811467090214</v>
      </c>
      <c r="T27" s="9">
        <f t="shared" si="5"/>
        <v>166667.80814868974</v>
      </c>
      <c r="U27" s="9">
        <f t="shared" si="5"/>
        <v>151805.79978532984</v>
      </c>
      <c r="V27" s="9">
        <f t="shared" si="5"/>
        <v>208209.69913183199</v>
      </c>
      <c r="W27" s="9">
        <f t="shared" si="5"/>
        <v>244370.00991967821</v>
      </c>
      <c r="X27" s="9">
        <f t="shared" si="5"/>
        <v>265284.92700849054</v>
      </c>
      <c r="Y27" s="9">
        <f t="shared" si="5"/>
        <v>212848.5167723021</v>
      </c>
      <c r="Z27" s="9">
        <f t="shared" si="5"/>
        <v>462968.09446455492</v>
      </c>
      <c r="AA27" s="9">
        <f t="shared" si="5"/>
        <v>1902521.6933277673</v>
      </c>
      <c r="AB27" s="9">
        <f t="shared" si="5"/>
        <v>3204460.5112544522</v>
      </c>
      <c r="AC27" s="9">
        <f t="shared" si="5"/>
        <v>3589285.0001369808</v>
      </c>
      <c r="AD27" s="9">
        <f t="shared" si="5"/>
        <v>6532293.1133244094</v>
      </c>
      <c r="AE27" s="9">
        <f t="shared" si="5"/>
        <v>13393220.152652765</v>
      </c>
    </row>
    <row r="28" spans="1:31" ht="16.5" thickBot="1" x14ac:dyDescent="0.3">
      <c r="A28" s="8" t="s">
        <v>9</v>
      </c>
      <c r="B28" s="9">
        <f>+B29+B30+B31+B32</f>
        <v>305.90374320000001</v>
      </c>
      <c r="C28" s="9">
        <f t="shared" ref="C28:AE28" si="6">+C29+C30+C31+C32</f>
        <v>241.7988677552911</v>
      </c>
      <c r="D28" s="9">
        <f t="shared" si="6"/>
        <v>159.83384155000002</v>
      </c>
      <c r="E28" s="9">
        <f t="shared" si="6"/>
        <v>337.62750649350647</v>
      </c>
      <c r="F28" s="9">
        <f t="shared" si="6"/>
        <v>414</v>
      </c>
      <c r="G28" s="9">
        <f t="shared" si="6"/>
        <v>222.64879999999999</v>
      </c>
      <c r="H28" s="9">
        <f t="shared" si="6"/>
        <v>234</v>
      </c>
      <c r="I28" s="9">
        <f t="shared" si="6"/>
        <v>0</v>
      </c>
      <c r="J28" s="9">
        <f t="shared" si="6"/>
        <v>0</v>
      </c>
      <c r="K28" s="9">
        <f t="shared" si="6"/>
        <v>0</v>
      </c>
      <c r="L28" s="9">
        <f t="shared" si="6"/>
        <v>2129.9520000000002</v>
      </c>
      <c r="M28" s="9">
        <f t="shared" si="6"/>
        <v>1307.3668600000001</v>
      </c>
      <c r="N28" s="9">
        <f t="shared" si="6"/>
        <v>8855.5070500000002</v>
      </c>
      <c r="O28" s="9">
        <f t="shared" si="6"/>
        <v>7438.5969499999983</v>
      </c>
      <c r="P28" s="9">
        <f t="shared" si="6"/>
        <v>17639.639289999999</v>
      </c>
      <c r="Q28" s="9">
        <f t="shared" si="6"/>
        <v>22676.760999999999</v>
      </c>
      <c r="R28" s="9">
        <f t="shared" si="6"/>
        <v>52959.087330000002</v>
      </c>
      <c r="S28" s="9">
        <f t="shared" si="6"/>
        <v>102047.56371999999</v>
      </c>
      <c r="T28" s="9">
        <f t="shared" si="6"/>
        <v>94822.389729999981</v>
      </c>
      <c r="U28" s="9">
        <f t="shared" si="6"/>
        <v>85100.934539999987</v>
      </c>
      <c r="V28" s="9">
        <f t="shared" si="6"/>
        <v>117236.84118000002</v>
      </c>
      <c r="W28" s="9">
        <f t="shared" si="6"/>
        <v>212087.75046000001</v>
      </c>
      <c r="X28" s="9">
        <f t="shared" si="6"/>
        <v>232283.33266999997</v>
      </c>
      <c r="Y28" s="9">
        <f t="shared" si="6"/>
        <v>260735.76563000004</v>
      </c>
      <c r="Z28" s="9">
        <f t="shared" si="6"/>
        <v>411831.91456999996</v>
      </c>
      <c r="AA28" s="9">
        <f t="shared" si="6"/>
        <v>49332.309696666678</v>
      </c>
      <c r="AB28" s="9">
        <f t="shared" si="6"/>
        <v>77796.114329999997</v>
      </c>
      <c r="AC28" s="9">
        <f t="shared" si="6"/>
        <v>158303.33890000003</v>
      </c>
      <c r="AD28" s="9">
        <f t="shared" si="6"/>
        <v>260823.56115000005</v>
      </c>
      <c r="AE28" s="9">
        <f t="shared" si="6"/>
        <v>557629.29868000001</v>
      </c>
    </row>
    <row r="29" spans="1:31" ht="15.75" x14ac:dyDescent="0.25">
      <c r="A29" s="10" t="s">
        <v>23</v>
      </c>
      <c r="B29" s="12">
        <v>87.439844800000003</v>
      </c>
      <c r="C29" s="12">
        <v>120.02116462195778</v>
      </c>
      <c r="D29" s="12">
        <v>138.83384155000002</v>
      </c>
      <c r="E29" s="12">
        <v>140.27750649350648</v>
      </c>
      <c r="F29" s="12">
        <v>119</v>
      </c>
      <c r="G29" s="12">
        <v>57.696799999999996</v>
      </c>
      <c r="H29" s="12">
        <v>46</v>
      </c>
      <c r="I29" s="12">
        <v>0</v>
      </c>
      <c r="J29" s="12">
        <v>0</v>
      </c>
      <c r="K29" s="12">
        <v>0</v>
      </c>
      <c r="L29" s="12">
        <v>0</v>
      </c>
      <c r="M29" s="12">
        <v>11.366860000000001</v>
      </c>
      <c r="N29" s="12">
        <v>28.30705</v>
      </c>
      <c r="O29" s="12">
        <v>67.138770000000008</v>
      </c>
      <c r="P29" s="12">
        <v>326.11763999999999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</row>
    <row r="30" spans="1:31" ht="15.75" x14ac:dyDescent="0.25">
      <c r="A30" s="10" t="s">
        <v>24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21.951999999999998</v>
      </c>
      <c r="H30" s="12">
        <v>83</v>
      </c>
      <c r="I30" s="12">
        <v>0</v>
      </c>
      <c r="J30" s="12">
        <v>0</v>
      </c>
      <c r="K30" s="12">
        <v>0</v>
      </c>
      <c r="L30" s="12">
        <v>2129.9520000000002</v>
      </c>
      <c r="M30" s="12">
        <v>1296</v>
      </c>
      <c r="N30" s="12">
        <v>8776</v>
      </c>
      <c r="O30" s="12">
        <v>7320.2581799999989</v>
      </c>
      <c r="P30" s="12">
        <v>17152.881649999999</v>
      </c>
      <c r="Q30" s="12">
        <v>22676.760999999999</v>
      </c>
      <c r="R30" s="12">
        <v>52959.087330000002</v>
      </c>
      <c r="S30" s="12">
        <v>102047.56371999999</v>
      </c>
      <c r="T30" s="12">
        <v>94822.389729999981</v>
      </c>
      <c r="U30" s="12">
        <v>85100.934539999987</v>
      </c>
      <c r="V30" s="12">
        <v>117236.84118000002</v>
      </c>
      <c r="W30" s="12">
        <v>212087.75046000001</v>
      </c>
      <c r="X30" s="12">
        <v>232283.33266999997</v>
      </c>
      <c r="Y30" s="12">
        <v>260735.76563000004</v>
      </c>
      <c r="Z30" s="12">
        <v>411831.91456999996</v>
      </c>
      <c r="AA30" s="12">
        <v>49332.309696666678</v>
      </c>
      <c r="AB30" s="12">
        <v>77796.114329999997</v>
      </c>
      <c r="AC30" s="12">
        <v>158303.33890000003</v>
      </c>
      <c r="AD30" s="12">
        <v>260823.56115000005</v>
      </c>
      <c r="AE30" s="12">
        <v>557629.29868000001</v>
      </c>
    </row>
    <row r="31" spans="1:31" ht="15.75" x14ac:dyDescent="0.25">
      <c r="A31" s="10" t="s">
        <v>25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143</v>
      </c>
      <c r="H31" s="12">
        <v>105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</row>
    <row r="32" spans="1:31" ht="16.5" thickBot="1" x14ac:dyDescent="0.3">
      <c r="A32" s="10" t="s">
        <v>37</v>
      </c>
      <c r="B32" s="15">
        <v>218.46389839999998</v>
      </c>
      <c r="C32" s="15">
        <v>121.77770313333332</v>
      </c>
      <c r="D32" s="15">
        <v>21</v>
      </c>
      <c r="E32" s="15">
        <v>197.35</v>
      </c>
      <c r="F32" s="15">
        <v>295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51.2</v>
      </c>
      <c r="O32" s="15">
        <v>51.2</v>
      </c>
      <c r="P32" s="15">
        <v>160.63999999999999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</row>
    <row r="33" spans="1:31" ht="16.5" thickBot="1" x14ac:dyDescent="0.3">
      <c r="A33" s="8" t="s">
        <v>10</v>
      </c>
      <c r="B33" s="9">
        <f>+B34+B35+B36</f>
        <v>7197.8738153071827</v>
      </c>
      <c r="C33" s="9">
        <f t="shared" ref="C33:AE33" si="7">+C34+C35+C36</f>
        <v>9786.5181548199907</v>
      </c>
      <c r="D33" s="9">
        <f t="shared" si="7"/>
        <v>7352.0675576730764</v>
      </c>
      <c r="E33" s="9">
        <f t="shared" si="7"/>
        <v>8035.6123376623382</v>
      </c>
      <c r="F33" s="9">
        <f t="shared" si="7"/>
        <v>7499</v>
      </c>
      <c r="G33" s="9">
        <f t="shared" si="7"/>
        <v>18732.121599999999</v>
      </c>
      <c r="H33" s="9">
        <f t="shared" si="7"/>
        <v>10620.837</v>
      </c>
      <c r="I33" s="9">
        <f t="shared" si="7"/>
        <v>8805.3019999999997</v>
      </c>
      <c r="J33" s="9">
        <f t="shared" si="7"/>
        <v>5748.5845473754134</v>
      </c>
      <c r="K33" s="9">
        <f t="shared" si="7"/>
        <v>1752.2238693566062</v>
      </c>
      <c r="L33" s="9">
        <f t="shared" si="7"/>
        <v>7516.5570109118562</v>
      </c>
      <c r="M33" s="9">
        <f t="shared" si="7"/>
        <v>14916.113619751293</v>
      </c>
      <c r="N33" s="9">
        <f t="shared" si="7"/>
        <v>37252.307685487875</v>
      </c>
      <c r="O33" s="9">
        <f t="shared" si="7"/>
        <v>45945.161071130213</v>
      </c>
      <c r="P33" s="9">
        <f t="shared" si="7"/>
        <v>75331.813760028424</v>
      </c>
      <c r="Q33" s="9">
        <f t="shared" si="7"/>
        <v>94412.876780637831</v>
      </c>
      <c r="R33" s="9">
        <f t="shared" si="7"/>
        <v>110154.55543048967</v>
      </c>
      <c r="S33" s="9">
        <f t="shared" si="7"/>
        <v>182909.94051589025</v>
      </c>
      <c r="T33" s="9">
        <f t="shared" si="7"/>
        <v>270736.00263004133</v>
      </c>
      <c r="U33" s="9">
        <f t="shared" si="7"/>
        <v>247432.19746885821</v>
      </c>
      <c r="V33" s="9">
        <f t="shared" si="7"/>
        <v>323778.735265175</v>
      </c>
      <c r="W33" s="9">
        <f t="shared" si="7"/>
        <v>420551.41236380406</v>
      </c>
      <c r="X33" s="9">
        <f t="shared" si="7"/>
        <v>523636.93549985968</v>
      </c>
      <c r="Y33" s="9">
        <f t="shared" si="7"/>
        <v>487146.04544792493</v>
      </c>
      <c r="Z33" s="9">
        <f t="shared" si="7"/>
        <v>742216.60171455424</v>
      </c>
      <c r="AA33" s="9">
        <f t="shared" si="7"/>
        <v>1555758.5560244347</v>
      </c>
      <c r="AB33" s="9">
        <f t="shared" si="7"/>
        <v>3109331.9795744503</v>
      </c>
      <c r="AC33" s="9">
        <f t="shared" si="7"/>
        <v>2825065.0894869817</v>
      </c>
      <c r="AD33" s="9">
        <f t="shared" si="7"/>
        <v>6231537.8802244067</v>
      </c>
      <c r="AE33" s="9">
        <f t="shared" si="7"/>
        <v>13322753.828397335</v>
      </c>
    </row>
    <row r="34" spans="1:31" ht="15.75" x14ac:dyDescent="0.25">
      <c r="A34" s="16" t="s">
        <v>26</v>
      </c>
      <c r="B34" s="12">
        <v>7197.8738153071827</v>
      </c>
      <c r="C34" s="12">
        <v>9786.5181548199907</v>
      </c>
      <c r="D34" s="12">
        <v>7352.0675576730764</v>
      </c>
      <c r="E34" s="12">
        <v>8035.6123376623382</v>
      </c>
      <c r="F34" s="12">
        <v>7499</v>
      </c>
      <c r="G34" s="12">
        <v>18732.121599999999</v>
      </c>
      <c r="H34" s="12">
        <v>10620.837</v>
      </c>
      <c r="I34" s="12">
        <v>8805.3019999999997</v>
      </c>
      <c r="J34" s="12">
        <v>5748.5845473754134</v>
      </c>
      <c r="K34" s="12">
        <v>1752.2238693566062</v>
      </c>
      <c r="L34" s="12">
        <v>7516.5570109118562</v>
      </c>
      <c r="M34" s="12">
        <v>14886.113619751293</v>
      </c>
      <c r="N34" s="12">
        <v>37252.307685487875</v>
      </c>
      <c r="O34" s="12">
        <v>45945.161071130213</v>
      </c>
      <c r="P34" s="12">
        <v>75331.813760028424</v>
      </c>
      <c r="Q34" s="12">
        <v>94412.876780637831</v>
      </c>
      <c r="R34" s="12">
        <v>110154.55543048967</v>
      </c>
      <c r="S34" s="12">
        <v>182909.94051589025</v>
      </c>
      <c r="T34" s="12">
        <v>270736.00263004133</v>
      </c>
      <c r="U34" s="12">
        <v>247432.19746885821</v>
      </c>
      <c r="V34" s="12">
        <v>323778.735265175</v>
      </c>
      <c r="W34" s="12">
        <v>420551.41236380406</v>
      </c>
      <c r="X34" s="12">
        <v>523636.93549985968</v>
      </c>
      <c r="Y34" s="12">
        <v>487146.04544792493</v>
      </c>
      <c r="Z34" s="12">
        <v>742216.60171455424</v>
      </c>
      <c r="AA34" s="12">
        <v>1555758.5560244347</v>
      </c>
      <c r="AB34" s="12">
        <v>3109331.9795744503</v>
      </c>
      <c r="AC34" s="12">
        <v>2825065.0894869817</v>
      </c>
      <c r="AD34" s="12">
        <v>6231537.8802244067</v>
      </c>
      <c r="AE34" s="12">
        <v>13322753.828397335</v>
      </c>
    </row>
    <row r="35" spans="1:31" ht="15.75" x14ac:dyDescent="0.25">
      <c r="A35" s="10" t="s">
        <v>27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</row>
    <row r="36" spans="1:31" ht="16.5" thickBot="1" x14ac:dyDescent="0.3">
      <c r="A36" s="10" t="s">
        <v>28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30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</row>
    <row r="37" spans="1:31" ht="16.5" thickBot="1" x14ac:dyDescent="0.3">
      <c r="A37" s="8" t="s">
        <v>11</v>
      </c>
      <c r="B37" s="17">
        <f>+B10+B28</f>
        <v>50874.216031380376</v>
      </c>
      <c r="C37" s="17">
        <f t="shared" ref="C37:AE37" si="8">+C10+C28</f>
        <v>52847.618029379511</v>
      </c>
      <c r="D37" s="17">
        <f t="shared" si="8"/>
        <v>45849.954194983686</v>
      </c>
      <c r="E37" s="17">
        <f t="shared" si="8"/>
        <v>49637.997899454182</v>
      </c>
      <c r="F37" s="17">
        <f t="shared" si="8"/>
        <v>56526.038802031711</v>
      </c>
      <c r="G37" s="17">
        <f t="shared" si="8"/>
        <v>70296.306339999996</v>
      </c>
      <c r="H37" s="17">
        <f t="shared" si="8"/>
        <v>57991.51999999999</v>
      </c>
      <c r="I37" s="17">
        <f t="shared" si="8"/>
        <v>55482.707000000002</v>
      </c>
      <c r="J37" s="17">
        <f t="shared" si="8"/>
        <v>49351.883816746958</v>
      </c>
      <c r="K37" s="17">
        <f t="shared" si="8"/>
        <v>53693.496497624343</v>
      </c>
      <c r="L37" s="17">
        <f t="shared" si="8"/>
        <v>72022.912694064158</v>
      </c>
      <c r="M37" s="17">
        <f t="shared" si="8"/>
        <v>95356.62831862607</v>
      </c>
      <c r="N37" s="17">
        <f t="shared" si="8"/>
        <v>131708.80282712812</v>
      </c>
      <c r="O37" s="17">
        <f t="shared" si="8"/>
        <v>164058.31353502066</v>
      </c>
      <c r="P37" s="17">
        <f t="shared" si="8"/>
        <v>224082.46461540496</v>
      </c>
      <c r="Q37" s="17">
        <f t="shared" si="8"/>
        <v>276554.66348807287</v>
      </c>
      <c r="R37" s="17">
        <f t="shared" si="8"/>
        <v>324198.93853341124</v>
      </c>
      <c r="S37" s="17">
        <f t="shared" si="8"/>
        <v>464835.28842986008</v>
      </c>
      <c r="T37" s="17">
        <f t="shared" si="8"/>
        <v>645794.13731208909</v>
      </c>
      <c r="U37" s="17">
        <f t="shared" si="8"/>
        <v>719562.18081643106</v>
      </c>
      <c r="V37" s="17">
        <f t="shared" si="8"/>
        <v>956780.72299519763</v>
      </c>
      <c r="W37" s="17">
        <f t="shared" si="8"/>
        <v>1312811.5669611669</v>
      </c>
      <c r="X37" s="17">
        <f t="shared" si="8"/>
        <v>1684754.7717184778</v>
      </c>
      <c r="Y37" s="17">
        <f t="shared" si="8"/>
        <v>2100647.1989812907</v>
      </c>
      <c r="Z37" s="17">
        <f t="shared" si="8"/>
        <v>2998855.6641000002</v>
      </c>
      <c r="AA37" s="17">
        <f t="shared" si="8"/>
        <v>4614735.6860100003</v>
      </c>
      <c r="AB37" s="17">
        <f t="shared" si="8"/>
        <v>7112866.1606700011</v>
      </c>
      <c r="AC37" s="17">
        <f t="shared" si="8"/>
        <v>8857690.1258099992</v>
      </c>
      <c r="AD37" s="17">
        <f t="shared" si="8"/>
        <v>14367353.652190004</v>
      </c>
      <c r="AE37" s="17">
        <f t="shared" si="8"/>
        <v>26882180.767898679</v>
      </c>
    </row>
    <row r="38" spans="1:31" ht="16.5" thickBot="1" x14ac:dyDescent="0.3">
      <c r="A38" s="8" t="s">
        <v>12</v>
      </c>
      <c r="B38" s="17">
        <f>+B20+B33</f>
        <v>57020.297082907025</v>
      </c>
      <c r="C38" s="17">
        <f t="shared" ref="C38:AE38" si="9">+C20+C33</f>
        <v>60444.876060185823</v>
      </c>
      <c r="D38" s="17">
        <f t="shared" si="9"/>
        <v>59102.050937398089</v>
      </c>
      <c r="E38" s="17">
        <f t="shared" si="9"/>
        <v>56799.943324665364</v>
      </c>
      <c r="F38" s="17">
        <f t="shared" si="9"/>
        <v>62472.000000000007</v>
      </c>
      <c r="G38" s="17">
        <f t="shared" si="9"/>
        <v>70648.772779999999</v>
      </c>
      <c r="H38" s="17">
        <f t="shared" si="9"/>
        <v>62659.487230720886</v>
      </c>
      <c r="I38" s="17">
        <f t="shared" si="9"/>
        <v>60464.611040386764</v>
      </c>
      <c r="J38" s="17">
        <f t="shared" si="9"/>
        <v>55902.0016374025</v>
      </c>
      <c r="K38" s="17">
        <f t="shared" si="9"/>
        <v>47623.38416297207</v>
      </c>
      <c r="L38" s="17">
        <f t="shared" si="9"/>
        <v>63853.804511737704</v>
      </c>
      <c r="M38" s="17">
        <f t="shared" si="9"/>
        <v>89161.155724345997</v>
      </c>
      <c r="N38" s="17">
        <f t="shared" si="9"/>
        <v>124552.29716694057</v>
      </c>
      <c r="O38" s="17">
        <f t="shared" si="9"/>
        <v>156369.75252034466</v>
      </c>
      <c r="P38" s="17">
        <f t="shared" si="9"/>
        <v>218126.31550229926</v>
      </c>
      <c r="Q38" s="17">
        <f t="shared" si="9"/>
        <v>275423.403687999</v>
      </c>
      <c r="R38" s="17">
        <f t="shared" si="9"/>
        <v>326498.0838628682</v>
      </c>
      <c r="S38" s="17">
        <f t="shared" si="9"/>
        <v>460549.85375866015</v>
      </c>
      <c r="T38" s="17">
        <f t="shared" si="9"/>
        <v>655039.9420634408</v>
      </c>
      <c r="U38" s="17">
        <f t="shared" si="9"/>
        <v>730087.6439599595</v>
      </c>
      <c r="V38" s="17">
        <f t="shared" si="9"/>
        <v>955112.91794854065</v>
      </c>
      <c r="W38" s="17">
        <f t="shared" si="9"/>
        <v>1276905.2189452928</v>
      </c>
      <c r="X38" s="17">
        <f t="shared" si="9"/>
        <v>1710823.4475398471</v>
      </c>
      <c r="Y38" s="17">
        <f t="shared" si="9"/>
        <v>2114208.9620269132</v>
      </c>
      <c r="Z38" s="17">
        <f t="shared" si="9"/>
        <v>2866272.2567799995</v>
      </c>
      <c r="AA38" s="17">
        <f t="shared" si="9"/>
        <v>4218640.2390100006</v>
      </c>
      <c r="AB38" s="17">
        <f t="shared" si="9"/>
        <v>6939941.5146599989</v>
      </c>
      <c r="AC38" s="17">
        <f t="shared" si="9"/>
        <v>7935166.8762600003</v>
      </c>
      <c r="AD38" s="17">
        <f t="shared" si="9"/>
        <v>13805774.857940001</v>
      </c>
      <c r="AE38" s="17">
        <f t="shared" si="9"/>
        <v>26254085.14496325</v>
      </c>
    </row>
    <row r="39" spans="1:31" ht="16.5" thickBot="1" x14ac:dyDescent="0.3">
      <c r="A39" s="18" t="s">
        <v>13</v>
      </c>
      <c r="B39" s="9">
        <f>+B37-B38</f>
        <v>-6146.0810515266494</v>
      </c>
      <c r="C39" s="9">
        <f t="shared" ref="C39:AE39" si="10">+C37-C38</f>
        <v>-7597.2580308063116</v>
      </c>
      <c r="D39" s="9">
        <f t="shared" si="10"/>
        <v>-13252.096742414404</v>
      </c>
      <c r="E39" s="9">
        <f t="shared" si="10"/>
        <v>-7161.9454252111827</v>
      </c>
      <c r="F39" s="9">
        <f t="shared" si="10"/>
        <v>-5945.9611979682959</v>
      </c>
      <c r="G39" s="9">
        <f t="shared" si="10"/>
        <v>-352.46644000000379</v>
      </c>
      <c r="H39" s="9">
        <f t="shared" si="10"/>
        <v>-4667.9672307208966</v>
      </c>
      <c r="I39" s="9">
        <f t="shared" si="10"/>
        <v>-4981.9040403867621</v>
      </c>
      <c r="J39" s="9">
        <f t="shared" si="10"/>
        <v>-6550.1178206555414</v>
      </c>
      <c r="K39" s="9">
        <f t="shared" si="10"/>
        <v>6070.1123346522727</v>
      </c>
      <c r="L39" s="9">
        <f t="shared" si="10"/>
        <v>8169.108182326454</v>
      </c>
      <c r="M39" s="9">
        <f t="shared" si="10"/>
        <v>6195.4725942800724</v>
      </c>
      <c r="N39" s="9">
        <f t="shared" si="10"/>
        <v>7156.5056601875549</v>
      </c>
      <c r="O39" s="9">
        <f t="shared" si="10"/>
        <v>7688.5610146760009</v>
      </c>
      <c r="P39" s="9">
        <f t="shared" si="10"/>
        <v>5956.1491131056973</v>
      </c>
      <c r="Q39" s="9">
        <f t="shared" si="10"/>
        <v>1131.2598000738653</v>
      </c>
      <c r="R39" s="9">
        <f t="shared" si="10"/>
        <v>-2299.145329456951</v>
      </c>
      <c r="S39" s="9">
        <f t="shared" si="10"/>
        <v>4285.4346711999387</v>
      </c>
      <c r="T39" s="9">
        <f t="shared" si="10"/>
        <v>-9245.8047513517085</v>
      </c>
      <c r="U39" s="9">
        <f t="shared" si="10"/>
        <v>-10525.463143528439</v>
      </c>
      <c r="V39" s="9">
        <f t="shared" si="10"/>
        <v>1667.8050466569839</v>
      </c>
      <c r="W39" s="9">
        <f t="shared" si="10"/>
        <v>35906.348015874159</v>
      </c>
      <c r="X39" s="9">
        <f t="shared" si="10"/>
        <v>-26068.675821369281</v>
      </c>
      <c r="Y39" s="9">
        <f t="shared" si="10"/>
        <v>-13561.763045622502</v>
      </c>
      <c r="Z39" s="9">
        <f t="shared" si="10"/>
        <v>132583.4073200007</v>
      </c>
      <c r="AA39" s="9">
        <f t="shared" si="10"/>
        <v>396095.44699999969</v>
      </c>
      <c r="AB39" s="9">
        <f t="shared" si="10"/>
        <v>172924.64601000212</v>
      </c>
      <c r="AC39" s="9">
        <f t="shared" si="10"/>
        <v>922523.2495499989</v>
      </c>
      <c r="AD39" s="9">
        <f t="shared" si="10"/>
        <v>561578.79425000213</v>
      </c>
      <c r="AE39" s="9">
        <f t="shared" si="10"/>
        <v>628095.62293542922</v>
      </c>
    </row>
    <row r="40" spans="1:31" ht="15.75" thickBo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6.5" thickBot="1" x14ac:dyDescent="0.3">
      <c r="A41" s="8" t="s">
        <v>14</v>
      </c>
      <c r="B41" s="17">
        <f>+B39+B25</f>
        <v>-6146.0810515266494</v>
      </c>
      <c r="C41" s="17">
        <f>+C39+C25</f>
        <v>-7596.5833641396448</v>
      </c>
      <c r="D41" s="17">
        <f t="shared" ref="D41:AE41" si="11">+D39+D25</f>
        <v>-13252.096742414404</v>
      </c>
      <c r="E41" s="17">
        <f t="shared" si="11"/>
        <v>-7160.9454252111827</v>
      </c>
      <c r="F41" s="17">
        <f t="shared" si="11"/>
        <v>-5935.9611979682959</v>
      </c>
      <c r="G41" s="17">
        <f t="shared" si="11"/>
        <v>-254.84844000000379</v>
      </c>
      <c r="H41" s="17">
        <f t="shared" si="11"/>
        <v>-4528.9672307208966</v>
      </c>
      <c r="I41" s="17">
        <f t="shared" si="11"/>
        <v>-4981.9040403867621</v>
      </c>
      <c r="J41" s="17">
        <f t="shared" si="11"/>
        <v>-6550.1178206555414</v>
      </c>
      <c r="K41" s="17">
        <f t="shared" si="11"/>
        <v>6070.1123346522727</v>
      </c>
      <c r="L41" s="17">
        <f t="shared" si="11"/>
        <v>8169.108182326454</v>
      </c>
      <c r="M41" s="17">
        <f t="shared" si="11"/>
        <v>6195.4725942800724</v>
      </c>
      <c r="N41" s="17">
        <f t="shared" si="11"/>
        <v>7156.5056601875549</v>
      </c>
      <c r="O41" s="17">
        <f t="shared" si="11"/>
        <v>7688.5610146760009</v>
      </c>
      <c r="P41" s="17">
        <f t="shared" si="11"/>
        <v>5956.1491131056973</v>
      </c>
      <c r="Q41" s="17">
        <f t="shared" si="11"/>
        <v>1131.2598000738653</v>
      </c>
      <c r="R41" s="17">
        <f t="shared" si="11"/>
        <v>-2299.145329456951</v>
      </c>
      <c r="S41" s="17">
        <f t="shared" si="11"/>
        <v>4285.4346711999387</v>
      </c>
      <c r="T41" s="17">
        <f t="shared" si="11"/>
        <v>-9245.8047513517085</v>
      </c>
      <c r="U41" s="17">
        <f t="shared" si="11"/>
        <v>-10525.463143528439</v>
      </c>
      <c r="V41" s="17">
        <f t="shared" si="11"/>
        <v>1667.8050466569839</v>
      </c>
      <c r="W41" s="17">
        <f t="shared" si="11"/>
        <v>35906.348015874159</v>
      </c>
      <c r="X41" s="17">
        <f t="shared" si="11"/>
        <v>-26068.675821369281</v>
      </c>
      <c r="Y41" s="17">
        <f t="shared" si="11"/>
        <v>-13561.763045622502</v>
      </c>
      <c r="Z41" s="17">
        <f t="shared" si="11"/>
        <v>132583.4073200007</v>
      </c>
      <c r="AA41" s="17">
        <f t="shared" si="11"/>
        <v>396095.44699999969</v>
      </c>
      <c r="AB41" s="17">
        <f t="shared" si="11"/>
        <v>172924.64601000212</v>
      </c>
      <c r="AC41" s="17">
        <f t="shared" si="11"/>
        <v>922523.2495499989</v>
      </c>
      <c r="AD41" s="17">
        <f t="shared" si="11"/>
        <v>561578.79425000213</v>
      </c>
      <c r="AE41" s="17">
        <f t="shared" si="11"/>
        <v>628095.62293542922</v>
      </c>
    </row>
    <row r="42" spans="1:31" ht="16.5" thickBot="1" x14ac:dyDescent="0.3">
      <c r="A42" s="8" t="s">
        <v>15</v>
      </c>
      <c r="B42" s="9">
        <f>+B38-B25</f>
        <v>57020.297082907025</v>
      </c>
      <c r="C42" s="9">
        <f>+C38-C25</f>
        <v>60444.201393519157</v>
      </c>
      <c r="D42" s="9">
        <f t="shared" ref="D42:AE42" si="12">+D38-D25</f>
        <v>59102.050937398089</v>
      </c>
      <c r="E42" s="9">
        <f t="shared" si="12"/>
        <v>56798.943324665364</v>
      </c>
      <c r="F42" s="9">
        <f t="shared" si="12"/>
        <v>62462.000000000007</v>
      </c>
      <c r="G42" s="9">
        <f t="shared" si="12"/>
        <v>70551.154779999997</v>
      </c>
      <c r="H42" s="9">
        <f t="shared" si="12"/>
        <v>62520.487230720886</v>
      </c>
      <c r="I42" s="9">
        <f t="shared" si="12"/>
        <v>60464.611040386764</v>
      </c>
      <c r="J42" s="9">
        <f t="shared" si="12"/>
        <v>55902.0016374025</v>
      </c>
      <c r="K42" s="9">
        <f t="shared" si="12"/>
        <v>47623.38416297207</v>
      </c>
      <c r="L42" s="9">
        <f t="shared" si="12"/>
        <v>63853.804511737704</v>
      </c>
      <c r="M42" s="9">
        <f t="shared" si="12"/>
        <v>89161.155724345997</v>
      </c>
      <c r="N42" s="9">
        <f t="shared" si="12"/>
        <v>124552.29716694057</v>
      </c>
      <c r="O42" s="9">
        <f t="shared" si="12"/>
        <v>156369.75252034466</v>
      </c>
      <c r="P42" s="9">
        <f t="shared" si="12"/>
        <v>218126.31550229926</v>
      </c>
      <c r="Q42" s="9">
        <f t="shared" si="12"/>
        <v>275423.403687999</v>
      </c>
      <c r="R42" s="9">
        <f t="shared" si="12"/>
        <v>326498.0838628682</v>
      </c>
      <c r="S42" s="9">
        <f t="shared" si="12"/>
        <v>460549.85375866015</v>
      </c>
      <c r="T42" s="9">
        <f t="shared" si="12"/>
        <v>655039.9420634408</v>
      </c>
      <c r="U42" s="9">
        <f t="shared" si="12"/>
        <v>730087.6439599595</v>
      </c>
      <c r="V42" s="9">
        <f t="shared" si="12"/>
        <v>955112.91794854065</v>
      </c>
      <c r="W42" s="9">
        <f t="shared" si="12"/>
        <v>1276905.2189452928</v>
      </c>
      <c r="X42" s="9">
        <f t="shared" si="12"/>
        <v>1710823.4475398471</v>
      </c>
      <c r="Y42" s="9">
        <f t="shared" si="12"/>
        <v>2114208.9620269132</v>
      </c>
      <c r="Z42" s="9">
        <f t="shared" si="12"/>
        <v>2866272.2567799995</v>
      </c>
      <c r="AA42" s="9">
        <f t="shared" si="12"/>
        <v>4218640.2390100006</v>
      </c>
      <c r="AB42" s="9">
        <f t="shared" si="12"/>
        <v>6939941.5146599989</v>
      </c>
      <c r="AC42" s="9">
        <f t="shared" si="12"/>
        <v>7935166.8762600003</v>
      </c>
      <c r="AD42" s="9">
        <f t="shared" si="12"/>
        <v>13805774.857940001</v>
      </c>
      <c r="AE42" s="9">
        <f t="shared" si="12"/>
        <v>26254085.14496325</v>
      </c>
    </row>
    <row r="44" spans="1:3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2019-03-12T15:42:32Z</dcterms:created>
  <dcterms:modified xsi:type="dcterms:W3CDTF">2023-12-04T17:04:02Z</dcterms:modified>
</cp:coreProperties>
</file>