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1496" windowHeight="8016"/>
  </bookViews>
  <sheets>
    <sheet name="E" sheetId="3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3" l="1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Z28" i="3"/>
  <c r="B28" i="3"/>
  <c r="T28" i="3"/>
  <c r="AE28" i="3"/>
  <c r="AD28" i="3"/>
  <c r="AC28" i="3"/>
  <c r="AB28" i="3"/>
  <c r="AA28" i="3"/>
  <c r="Y28" i="3"/>
  <c r="X28" i="3"/>
  <c r="W28" i="3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H20" i="3" s="1"/>
  <c r="H38" i="3" s="1"/>
  <c r="H42" i="3" s="1"/>
  <c r="G21" i="3"/>
  <c r="F21" i="3"/>
  <c r="E21" i="3"/>
  <c r="D21" i="3"/>
  <c r="C21" i="3"/>
  <c r="B21" i="3"/>
  <c r="AE20" i="3"/>
  <c r="AE38" i="3" s="1"/>
  <c r="AE42" i="3" s="1"/>
  <c r="AD20" i="3"/>
  <c r="AD38" i="3" s="1"/>
  <c r="AD42" i="3" s="1"/>
  <c r="AC20" i="3"/>
  <c r="AC38" i="3" s="1"/>
  <c r="AC42" i="3" s="1"/>
  <c r="AB20" i="3"/>
  <c r="AB38" i="3" s="1"/>
  <c r="AB42" i="3" s="1"/>
  <c r="AA20" i="3"/>
  <c r="AA38" i="3" s="1"/>
  <c r="AA42" i="3" s="1"/>
  <c r="Z20" i="3"/>
  <c r="Z38" i="3" s="1"/>
  <c r="Z42" i="3" s="1"/>
  <c r="Y20" i="3"/>
  <c r="Y38" i="3" s="1"/>
  <c r="Y42" i="3" s="1"/>
  <c r="X20" i="3"/>
  <c r="X38" i="3" s="1"/>
  <c r="X42" i="3" s="1"/>
  <c r="W20" i="3"/>
  <c r="W38" i="3" s="1"/>
  <c r="W42" i="3" s="1"/>
  <c r="V20" i="3"/>
  <c r="V38" i="3" s="1"/>
  <c r="V42" i="3" s="1"/>
  <c r="U20" i="3"/>
  <c r="U38" i="3" s="1"/>
  <c r="U42" i="3" s="1"/>
  <c r="T20" i="3"/>
  <c r="T38" i="3" s="1"/>
  <c r="T42" i="3" s="1"/>
  <c r="S20" i="3"/>
  <c r="S38" i="3" s="1"/>
  <c r="S42" i="3" s="1"/>
  <c r="R20" i="3"/>
  <c r="R38" i="3" s="1"/>
  <c r="R42" i="3" s="1"/>
  <c r="Q20" i="3"/>
  <c r="Q38" i="3" s="1"/>
  <c r="Q42" i="3" s="1"/>
  <c r="P20" i="3"/>
  <c r="P38" i="3" s="1"/>
  <c r="P42" i="3" s="1"/>
  <c r="O20" i="3"/>
  <c r="O38" i="3" s="1"/>
  <c r="O42" i="3" s="1"/>
  <c r="N20" i="3"/>
  <c r="N38" i="3" s="1"/>
  <c r="N42" i="3" s="1"/>
  <c r="M20" i="3"/>
  <c r="M38" i="3" s="1"/>
  <c r="M42" i="3" s="1"/>
  <c r="L20" i="3"/>
  <c r="L38" i="3" s="1"/>
  <c r="L42" i="3" s="1"/>
  <c r="K20" i="3"/>
  <c r="K38" i="3" s="1"/>
  <c r="K42" i="3" s="1"/>
  <c r="J20" i="3"/>
  <c r="J38" i="3" s="1"/>
  <c r="J42" i="3" s="1"/>
  <c r="I20" i="3"/>
  <c r="I38" i="3" s="1"/>
  <c r="I42" i="3" s="1"/>
  <c r="G20" i="3"/>
  <c r="G38" i="3" s="1"/>
  <c r="G42" i="3" s="1"/>
  <c r="F20" i="3"/>
  <c r="F38" i="3" s="1"/>
  <c r="F42" i="3" s="1"/>
  <c r="E20" i="3"/>
  <c r="E38" i="3" s="1"/>
  <c r="E42" i="3" s="1"/>
  <c r="D20" i="3"/>
  <c r="D38" i="3" s="1"/>
  <c r="D42" i="3" s="1"/>
  <c r="C20" i="3"/>
  <c r="C38" i="3" s="1"/>
  <c r="C42" i="3" s="1"/>
  <c r="B20" i="3"/>
  <c r="B38" i="3" s="1"/>
  <c r="B42" i="3" s="1"/>
  <c r="N14" i="3"/>
  <c r="N10" i="3" s="1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M14" i="3"/>
  <c r="L14" i="3"/>
  <c r="K14" i="3"/>
  <c r="J14" i="3"/>
  <c r="I14" i="3"/>
  <c r="H14" i="3"/>
  <c r="G14" i="3"/>
  <c r="F14" i="3"/>
  <c r="E14" i="3"/>
  <c r="D14" i="3"/>
  <c r="C14" i="3"/>
  <c r="B14" i="3"/>
  <c r="T11" i="3"/>
  <c r="T10" i="3" s="1"/>
  <c r="AE11" i="3"/>
  <c r="AD11" i="3"/>
  <c r="AC11" i="3"/>
  <c r="AB11" i="3"/>
  <c r="AA11" i="3"/>
  <c r="Z11" i="3"/>
  <c r="Y11" i="3"/>
  <c r="X11" i="3"/>
  <c r="W11" i="3"/>
  <c r="V11" i="3"/>
  <c r="U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E10" i="3"/>
  <c r="AE37" i="3" s="1"/>
  <c r="AD10" i="3"/>
  <c r="AD37" i="3" s="1"/>
  <c r="AD39" i="3" s="1"/>
  <c r="AD41" i="3" s="1"/>
  <c r="AC10" i="3"/>
  <c r="AC37" i="3" s="1"/>
  <c r="AC39" i="3" s="1"/>
  <c r="AC41" i="3" s="1"/>
  <c r="AB10" i="3"/>
  <c r="AB37" i="3" s="1"/>
  <c r="AB39" i="3" s="1"/>
  <c r="AB41" i="3" s="1"/>
  <c r="AA10" i="3"/>
  <c r="AA37" i="3" s="1"/>
  <c r="Z10" i="3"/>
  <c r="Z37" i="3" s="1"/>
  <c r="Y10" i="3"/>
  <c r="Y37" i="3" s="1"/>
  <c r="X10" i="3"/>
  <c r="X37" i="3" s="1"/>
  <c r="X39" i="3" s="1"/>
  <c r="X41" i="3" s="1"/>
  <c r="W10" i="3"/>
  <c r="W37" i="3" s="1"/>
  <c r="W39" i="3" s="1"/>
  <c r="W41" i="3" s="1"/>
  <c r="V10" i="3"/>
  <c r="V37" i="3" s="1"/>
  <c r="V39" i="3" s="1"/>
  <c r="V41" i="3" s="1"/>
  <c r="U10" i="3"/>
  <c r="U37" i="3" s="1"/>
  <c r="S10" i="3"/>
  <c r="S37" i="3" s="1"/>
  <c r="R10" i="3"/>
  <c r="R37" i="3" s="1"/>
  <c r="R39" i="3" s="1"/>
  <c r="R41" i="3" s="1"/>
  <c r="Q10" i="3"/>
  <c r="Q37" i="3" s="1"/>
  <c r="Q39" i="3" s="1"/>
  <c r="Q41" i="3" s="1"/>
  <c r="P10" i="3"/>
  <c r="P37" i="3" s="1"/>
  <c r="P39" i="3" s="1"/>
  <c r="P41" i="3" s="1"/>
  <c r="O10" i="3"/>
  <c r="O37" i="3" s="1"/>
  <c r="O39" i="3" s="1"/>
  <c r="O41" i="3" s="1"/>
  <c r="M10" i="3"/>
  <c r="M37" i="3" s="1"/>
  <c r="L10" i="3"/>
  <c r="L37" i="3" s="1"/>
  <c r="L39" i="3" s="1"/>
  <c r="L41" i="3" s="1"/>
  <c r="K10" i="3"/>
  <c r="K37" i="3" s="1"/>
  <c r="K39" i="3" s="1"/>
  <c r="K41" i="3" s="1"/>
  <c r="J10" i="3"/>
  <c r="J37" i="3" s="1"/>
  <c r="J39" i="3" s="1"/>
  <c r="J41" i="3" s="1"/>
  <c r="I10" i="3"/>
  <c r="I37" i="3" s="1"/>
  <c r="I39" i="3" s="1"/>
  <c r="I41" i="3" s="1"/>
  <c r="H10" i="3"/>
  <c r="H27" i="3" s="1"/>
  <c r="G10" i="3"/>
  <c r="G37" i="3" s="1"/>
  <c r="F10" i="3"/>
  <c r="F37" i="3" s="1"/>
  <c r="E10" i="3"/>
  <c r="E37" i="3" s="1"/>
  <c r="E39" i="3" s="1"/>
  <c r="E41" i="3" s="1"/>
  <c r="D10" i="3"/>
  <c r="D37" i="3" s="1"/>
  <c r="D39" i="3" s="1"/>
  <c r="D41" i="3" s="1"/>
  <c r="C10" i="3"/>
  <c r="C37" i="3" s="1"/>
  <c r="C39" i="3" s="1"/>
  <c r="C41" i="3" s="1"/>
  <c r="B10" i="3"/>
  <c r="B37" i="3" s="1"/>
  <c r="B39" i="3" s="1"/>
  <c r="B41" i="3" s="1"/>
  <c r="N37" i="3" l="1"/>
  <c r="N39" i="3" s="1"/>
  <c r="N41" i="3" s="1"/>
  <c r="N27" i="3"/>
  <c r="Y39" i="3"/>
  <c r="Y41" i="3" s="1"/>
  <c r="AE39" i="3"/>
  <c r="AE41" i="3" s="1"/>
  <c r="T37" i="3"/>
  <c r="T39" i="3" s="1"/>
  <c r="T41" i="3" s="1"/>
  <c r="T27" i="3"/>
  <c r="F39" i="3"/>
  <c r="F41" i="3" s="1"/>
  <c r="S39" i="3"/>
  <c r="S41" i="3" s="1"/>
  <c r="Z39" i="3"/>
  <c r="Z41" i="3" s="1"/>
  <c r="G39" i="3"/>
  <c r="G41" i="3" s="1"/>
  <c r="M39" i="3"/>
  <c r="M41" i="3" s="1"/>
  <c r="U39" i="3"/>
  <c r="U41" i="3" s="1"/>
  <c r="AA39" i="3"/>
  <c r="AA41" i="3" s="1"/>
  <c r="B27" i="3"/>
  <c r="Z27" i="3"/>
  <c r="H37" i="3"/>
  <c r="H39" i="3" s="1"/>
  <c r="H41" i="3" s="1"/>
  <c r="C27" i="3"/>
  <c r="I27" i="3"/>
  <c r="O27" i="3"/>
  <c r="U27" i="3"/>
  <c r="AA27" i="3"/>
  <c r="D27" i="3"/>
  <c r="J27" i="3"/>
  <c r="P27" i="3"/>
  <c r="V27" i="3"/>
  <c r="AB27" i="3"/>
  <c r="E27" i="3"/>
  <c r="K27" i="3"/>
  <c r="Q27" i="3"/>
  <c r="W27" i="3"/>
  <c r="AC27" i="3"/>
  <c r="F27" i="3"/>
  <c r="L27" i="3"/>
  <c r="R27" i="3"/>
  <c r="X27" i="3"/>
  <c r="AD27" i="3"/>
  <c r="G27" i="3"/>
  <c r="M27" i="3"/>
  <c r="S27" i="3"/>
  <c r="Y27" i="3"/>
  <c r="AE27" i="3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<sst xmlns="http://schemas.openxmlformats.org/spreadsheetml/2006/main" count="43" uniqueCount="39">
  <si>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</si>
  <si>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</si>
  <si>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</si>
  <si>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</si>
  <si>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</si>
  <si>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</si>
  <si>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</si>
  <si>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</si>
  <si>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</si>
  <si>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</si>
  <si>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</si>
  <si>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</si>
  <si>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</si>
  <si>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</si>
  <si>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</si>
  <si>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</si>
  <si>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</si>
  <si>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</si>
  <si>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</si>
  <si>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</si>
  <si>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</si>
  <si>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</si>
  <si>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</si>
  <si>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</si>
  <si>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</si>
  <si>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</si>
  <si>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</si>
  <si>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</si>
  <si>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</si>
  <si>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</si>
  <si>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</si>
  <si>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</si>
  <si>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</si>
  <si>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</si>
  <si>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</si>
  <si>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</si>
  <si>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</si>
  <si>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</si>
  <si>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ENTRE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</si>
</sst>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W16" sqref="W16"/>
    </sheetView>
  </sheetViews>
  <sheetFormatPr baseColWidth="10" defaultColWidth="8.58203125" defaultRowHeight="13.2" x14ac:dyDescent="0.25"/>
  <cols>
    <col min="1" max="1" width="40.5" style="2" bestFit="1" customWidth="1"/>
    <col min="2" max="26" width="8.58203125" style="2" customWidth="1"/>
    <col min="27" max="29" width="8.58203125" style="2"/>
    <col min="30" max="31" width="9.5" style="2" bestFit="1" customWidth="1"/>
    <col min="32" max="256" width="8.58203125" style="2"/>
    <col min="257" max="257" width="40.5" style="2" bestFit="1" customWidth="1"/>
    <col min="258" max="282" width="8.58203125" style="2" customWidth="1"/>
    <col min="283" max="285" width="8.58203125" style="2"/>
    <col min="286" max="287" width="9.5" style="2" bestFit="1" customWidth="1"/>
    <col min="288" max="512" width="8.58203125" style="2"/>
    <col min="513" max="513" width="40.5" style="2" bestFit="1" customWidth="1"/>
    <col min="514" max="538" width="8.58203125" style="2" customWidth="1"/>
    <col min="539" max="541" width="8.58203125" style="2"/>
    <col min="542" max="543" width="9.5" style="2" bestFit="1" customWidth="1"/>
    <col min="544" max="768" width="8.58203125" style="2"/>
    <col min="769" max="769" width="40.5" style="2" bestFit="1" customWidth="1"/>
    <col min="770" max="794" width="8.58203125" style="2" customWidth="1"/>
    <col min="795" max="797" width="8.58203125" style="2"/>
    <col min="798" max="799" width="9.5" style="2" bestFit="1" customWidth="1"/>
    <col min="800" max="1024" width="8.58203125" style="2"/>
    <col min="1025" max="1025" width="40.5" style="2" bestFit="1" customWidth="1"/>
    <col min="1026" max="1050" width="8.58203125" style="2" customWidth="1"/>
    <col min="1051" max="1053" width="8.58203125" style="2"/>
    <col min="1054" max="1055" width="9.5" style="2" bestFit="1" customWidth="1"/>
    <col min="1056" max="1280" width="8.58203125" style="2"/>
    <col min="1281" max="1281" width="40.5" style="2" bestFit="1" customWidth="1"/>
    <col min="1282" max="1306" width="8.58203125" style="2" customWidth="1"/>
    <col min="1307" max="1309" width="8.58203125" style="2"/>
    <col min="1310" max="1311" width="9.5" style="2" bestFit="1" customWidth="1"/>
    <col min="1312" max="1536" width="8.58203125" style="2"/>
    <col min="1537" max="1537" width="40.5" style="2" bestFit="1" customWidth="1"/>
    <col min="1538" max="1562" width="8.58203125" style="2" customWidth="1"/>
    <col min="1563" max="1565" width="8.58203125" style="2"/>
    <col min="1566" max="1567" width="9.5" style="2" bestFit="1" customWidth="1"/>
    <col min="1568" max="1792" width="8.58203125" style="2"/>
    <col min="1793" max="1793" width="40.5" style="2" bestFit="1" customWidth="1"/>
    <col min="1794" max="1818" width="8.58203125" style="2" customWidth="1"/>
    <col min="1819" max="1821" width="8.58203125" style="2"/>
    <col min="1822" max="1823" width="9.5" style="2" bestFit="1" customWidth="1"/>
    <col min="1824" max="2048" width="8.58203125" style="2"/>
    <col min="2049" max="2049" width="40.5" style="2" bestFit="1" customWidth="1"/>
    <col min="2050" max="2074" width="8.58203125" style="2" customWidth="1"/>
    <col min="2075" max="2077" width="8.58203125" style="2"/>
    <col min="2078" max="2079" width="9.5" style="2" bestFit="1" customWidth="1"/>
    <col min="2080" max="2304" width="8.58203125" style="2"/>
    <col min="2305" max="2305" width="40.5" style="2" bestFit="1" customWidth="1"/>
    <col min="2306" max="2330" width="8.58203125" style="2" customWidth="1"/>
    <col min="2331" max="2333" width="8.58203125" style="2"/>
    <col min="2334" max="2335" width="9.5" style="2" bestFit="1" customWidth="1"/>
    <col min="2336" max="2560" width="8.58203125" style="2"/>
    <col min="2561" max="2561" width="40.5" style="2" bestFit="1" customWidth="1"/>
    <col min="2562" max="2586" width="8.58203125" style="2" customWidth="1"/>
    <col min="2587" max="2589" width="8.58203125" style="2"/>
    <col min="2590" max="2591" width="9.5" style="2" bestFit="1" customWidth="1"/>
    <col min="2592" max="2816" width="8.58203125" style="2"/>
    <col min="2817" max="2817" width="40.5" style="2" bestFit="1" customWidth="1"/>
    <col min="2818" max="2842" width="8.58203125" style="2" customWidth="1"/>
    <col min="2843" max="2845" width="8.58203125" style="2"/>
    <col min="2846" max="2847" width="9.5" style="2" bestFit="1" customWidth="1"/>
    <col min="2848" max="3072" width="8.58203125" style="2"/>
    <col min="3073" max="3073" width="40.5" style="2" bestFit="1" customWidth="1"/>
    <col min="3074" max="3098" width="8.58203125" style="2" customWidth="1"/>
    <col min="3099" max="3101" width="8.58203125" style="2"/>
    <col min="3102" max="3103" width="9.5" style="2" bestFit="1" customWidth="1"/>
    <col min="3104" max="3328" width="8.58203125" style="2"/>
    <col min="3329" max="3329" width="40.5" style="2" bestFit="1" customWidth="1"/>
    <col min="3330" max="3354" width="8.58203125" style="2" customWidth="1"/>
    <col min="3355" max="3357" width="8.58203125" style="2"/>
    <col min="3358" max="3359" width="9.5" style="2" bestFit="1" customWidth="1"/>
    <col min="3360" max="3584" width="8.58203125" style="2"/>
    <col min="3585" max="3585" width="40.5" style="2" bestFit="1" customWidth="1"/>
    <col min="3586" max="3610" width="8.58203125" style="2" customWidth="1"/>
    <col min="3611" max="3613" width="8.58203125" style="2"/>
    <col min="3614" max="3615" width="9.5" style="2" bestFit="1" customWidth="1"/>
    <col min="3616" max="3840" width="8.58203125" style="2"/>
    <col min="3841" max="3841" width="40.5" style="2" bestFit="1" customWidth="1"/>
    <col min="3842" max="3866" width="8.58203125" style="2" customWidth="1"/>
    <col min="3867" max="3869" width="8.58203125" style="2"/>
    <col min="3870" max="3871" width="9.5" style="2" bestFit="1" customWidth="1"/>
    <col min="3872" max="4096" width="8.58203125" style="2"/>
    <col min="4097" max="4097" width="40.5" style="2" bestFit="1" customWidth="1"/>
    <col min="4098" max="4122" width="8.58203125" style="2" customWidth="1"/>
    <col min="4123" max="4125" width="8.58203125" style="2"/>
    <col min="4126" max="4127" width="9.5" style="2" bestFit="1" customWidth="1"/>
    <col min="4128" max="4352" width="8.58203125" style="2"/>
    <col min="4353" max="4353" width="40.5" style="2" bestFit="1" customWidth="1"/>
    <col min="4354" max="4378" width="8.58203125" style="2" customWidth="1"/>
    <col min="4379" max="4381" width="8.58203125" style="2"/>
    <col min="4382" max="4383" width="9.5" style="2" bestFit="1" customWidth="1"/>
    <col min="4384" max="4608" width="8.58203125" style="2"/>
    <col min="4609" max="4609" width="40.5" style="2" bestFit="1" customWidth="1"/>
    <col min="4610" max="4634" width="8.58203125" style="2" customWidth="1"/>
    <col min="4635" max="4637" width="8.58203125" style="2"/>
    <col min="4638" max="4639" width="9.5" style="2" bestFit="1" customWidth="1"/>
    <col min="4640" max="4864" width="8.58203125" style="2"/>
    <col min="4865" max="4865" width="40.5" style="2" bestFit="1" customWidth="1"/>
    <col min="4866" max="4890" width="8.58203125" style="2" customWidth="1"/>
    <col min="4891" max="4893" width="8.58203125" style="2"/>
    <col min="4894" max="4895" width="9.5" style="2" bestFit="1" customWidth="1"/>
    <col min="4896" max="5120" width="8.58203125" style="2"/>
    <col min="5121" max="5121" width="40.5" style="2" bestFit="1" customWidth="1"/>
    <col min="5122" max="5146" width="8.58203125" style="2" customWidth="1"/>
    <col min="5147" max="5149" width="8.58203125" style="2"/>
    <col min="5150" max="5151" width="9.5" style="2" bestFit="1" customWidth="1"/>
    <col min="5152" max="5376" width="8.58203125" style="2"/>
    <col min="5377" max="5377" width="40.5" style="2" bestFit="1" customWidth="1"/>
    <col min="5378" max="5402" width="8.58203125" style="2" customWidth="1"/>
    <col min="5403" max="5405" width="8.58203125" style="2"/>
    <col min="5406" max="5407" width="9.5" style="2" bestFit="1" customWidth="1"/>
    <col min="5408" max="5632" width="8.58203125" style="2"/>
    <col min="5633" max="5633" width="40.5" style="2" bestFit="1" customWidth="1"/>
    <col min="5634" max="5658" width="8.58203125" style="2" customWidth="1"/>
    <col min="5659" max="5661" width="8.58203125" style="2"/>
    <col min="5662" max="5663" width="9.5" style="2" bestFit="1" customWidth="1"/>
    <col min="5664" max="5888" width="8.58203125" style="2"/>
    <col min="5889" max="5889" width="40.5" style="2" bestFit="1" customWidth="1"/>
    <col min="5890" max="5914" width="8.58203125" style="2" customWidth="1"/>
    <col min="5915" max="5917" width="8.58203125" style="2"/>
    <col min="5918" max="5919" width="9.5" style="2" bestFit="1" customWidth="1"/>
    <col min="5920" max="6144" width="8.58203125" style="2"/>
    <col min="6145" max="6145" width="40.5" style="2" bestFit="1" customWidth="1"/>
    <col min="6146" max="6170" width="8.58203125" style="2" customWidth="1"/>
    <col min="6171" max="6173" width="8.58203125" style="2"/>
    <col min="6174" max="6175" width="9.5" style="2" bestFit="1" customWidth="1"/>
    <col min="6176" max="6400" width="8.58203125" style="2"/>
    <col min="6401" max="6401" width="40.5" style="2" bestFit="1" customWidth="1"/>
    <col min="6402" max="6426" width="8.58203125" style="2" customWidth="1"/>
    <col min="6427" max="6429" width="8.58203125" style="2"/>
    <col min="6430" max="6431" width="9.5" style="2" bestFit="1" customWidth="1"/>
    <col min="6432" max="6656" width="8.58203125" style="2"/>
    <col min="6657" max="6657" width="40.5" style="2" bestFit="1" customWidth="1"/>
    <col min="6658" max="6682" width="8.58203125" style="2" customWidth="1"/>
    <col min="6683" max="6685" width="8.58203125" style="2"/>
    <col min="6686" max="6687" width="9.5" style="2" bestFit="1" customWidth="1"/>
    <col min="6688" max="6912" width="8.58203125" style="2"/>
    <col min="6913" max="6913" width="40.5" style="2" bestFit="1" customWidth="1"/>
    <col min="6914" max="6938" width="8.58203125" style="2" customWidth="1"/>
    <col min="6939" max="6941" width="8.58203125" style="2"/>
    <col min="6942" max="6943" width="9.5" style="2" bestFit="1" customWidth="1"/>
    <col min="6944" max="7168" width="8.58203125" style="2"/>
    <col min="7169" max="7169" width="40.5" style="2" bestFit="1" customWidth="1"/>
    <col min="7170" max="7194" width="8.58203125" style="2" customWidth="1"/>
    <col min="7195" max="7197" width="8.58203125" style="2"/>
    <col min="7198" max="7199" width="9.5" style="2" bestFit="1" customWidth="1"/>
    <col min="7200" max="7424" width="8.58203125" style="2"/>
    <col min="7425" max="7425" width="40.5" style="2" bestFit="1" customWidth="1"/>
    <col min="7426" max="7450" width="8.58203125" style="2" customWidth="1"/>
    <col min="7451" max="7453" width="8.58203125" style="2"/>
    <col min="7454" max="7455" width="9.5" style="2" bestFit="1" customWidth="1"/>
    <col min="7456" max="7680" width="8.58203125" style="2"/>
    <col min="7681" max="7681" width="40.5" style="2" bestFit="1" customWidth="1"/>
    <col min="7682" max="7706" width="8.58203125" style="2" customWidth="1"/>
    <col min="7707" max="7709" width="8.58203125" style="2"/>
    <col min="7710" max="7711" width="9.5" style="2" bestFit="1" customWidth="1"/>
    <col min="7712" max="7936" width="8.58203125" style="2"/>
    <col min="7937" max="7937" width="40.5" style="2" bestFit="1" customWidth="1"/>
    <col min="7938" max="7962" width="8.58203125" style="2" customWidth="1"/>
    <col min="7963" max="7965" width="8.58203125" style="2"/>
    <col min="7966" max="7967" width="9.5" style="2" bestFit="1" customWidth="1"/>
    <col min="7968" max="8192" width="8.58203125" style="2"/>
    <col min="8193" max="8193" width="40.5" style="2" bestFit="1" customWidth="1"/>
    <col min="8194" max="8218" width="8.58203125" style="2" customWidth="1"/>
    <col min="8219" max="8221" width="8.58203125" style="2"/>
    <col min="8222" max="8223" width="9.5" style="2" bestFit="1" customWidth="1"/>
    <col min="8224" max="8448" width="8.58203125" style="2"/>
    <col min="8449" max="8449" width="40.5" style="2" bestFit="1" customWidth="1"/>
    <col min="8450" max="8474" width="8.58203125" style="2" customWidth="1"/>
    <col min="8475" max="8477" width="8.58203125" style="2"/>
    <col min="8478" max="8479" width="9.5" style="2" bestFit="1" customWidth="1"/>
    <col min="8480" max="8704" width="8.58203125" style="2"/>
    <col min="8705" max="8705" width="40.5" style="2" bestFit="1" customWidth="1"/>
    <col min="8706" max="8730" width="8.58203125" style="2" customWidth="1"/>
    <col min="8731" max="8733" width="8.58203125" style="2"/>
    <col min="8734" max="8735" width="9.5" style="2" bestFit="1" customWidth="1"/>
    <col min="8736" max="8960" width="8.58203125" style="2"/>
    <col min="8961" max="8961" width="40.5" style="2" bestFit="1" customWidth="1"/>
    <col min="8962" max="8986" width="8.58203125" style="2" customWidth="1"/>
    <col min="8987" max="8989" width="8.58203125" style="2"/>
    <col min="8990" max="8991" width="9.5" style="2" bestFit="1" customWidth="1"/>
    <col min="8992" max="9216" width="8.58203125" style="2"/>
    <col min="9217" max="9217" width="40.5" style="2" bestFit="1" customWidth="1"/>
    <col min="9218" max="9242" width="8.58203125" style="2" customWidth="1"/>
    <col min="9243" max="9245" width="8.58203125" style="2"/>
    <col min="9246" max="9247" width="9.5" style="2" bestFit="1" customWidth="1"/>
    <col min="9248" max="9472" width="8.58203125" style="2"/>
    <col min="9473" max="9473" width="40.5" style="2" bestFit="1" customWidth="1"/>
    <col min="9474" max="9498" width="8.58203125" style="2" customWidth="1"/>
    <col min="9499" max="9501" width="8.58203125" style="2"/>
    <col min="9502" max="9503" width="9.5" style="2" bestFit="1" customWidth="1"/>
    <col min="9504" max="9728" width="8.58203125" style="2"/>
    <col min="9729" max="9729" width="40.5" style="2" bestFit="1" customWidth="1"/>
    <col min="9730" max="9754" width="8.58203125" style="2" customWidth="1"/>
    <col min="9755" max="9757" width="8.58203125" style="2"/>
    <col min="9758" max="9759" width="9.5" style="2" bestFit="1" customWidth="1"/>
    <col min="9760" max="9984" width="8.58203125" style="2"/>
    <col min="9985" max="9985" width="40.5" style="2" bestFit="1" customWidth="1"/>
    <col min="9986" max="10010" width="8.58203125" style="2" customWidth="1"/>
    <col min="10011" max="10013" width="8.58203125" style="2"/>
    <col min="10014" max="10015" width="9.5" style="2" bestFit="1" customWidth="1"/>
    <col min="10016" max="10240" width="8.58203125" style="2"/>
    <col min="10241" max="10241" width="40.5" style="2" bestFit="1" customWidth="1"/>
    <col min="10242" max="10266" width="8.58203125" style="2" customWidth="1"/>
    <col min="10267" max="10269" width="8.58203125" style="2"/>
    <col min="10270" max="10271" width="9.5" style="2" bestFit="1" customWidth="1"/>
    <col min="10272" max="10496" width="8.58203125" style="2"/>
    <col min="10497" max="10497" width="40.5" style="2" bestFit="1" customWidth="1"/>
    <col min="10498" max="10522" width="8.58203125" style="2" customWidth="1"/>
    <col min="10523" max="10525" width="8.58203125" style="2"/>
    <col min="10526" max="10527" width="9.5" style="2" bestFit="1" customWidth="1"/>
    <col min="10528" max="10752" width="8.58203125" style="2"/>
    <col min="10753" max="10753" width="40.5" style="2" bestFit="1" customWidth="1"/>
    <col min="10754" max="10778" width="8.58203125" style="2" customWidth="1"/>
    <col min="10779" max="10781" width="8.58203125" style="2"/>
    <col min="10782" max="10783" width="9.5" style="2" bestFit="1" customWidth="1"/>
    <col min="10784" max="11008" width="8.58203125" style="2"/>
    <col min="11009" max="11009" width="40.5" style="2" bestFit="1" customWidth="1"/>
    <col min="11010" max="11034" width="8.58203125" style="2" customWidth="1"/>
    <col min="11035" max="11037" width="8.58203125" style="2"/>
    <col min="11038" max="11039" width="9.5" style="2" bestFit="1" customWidth="1"/>
    <col min="11040" max="11264" width="8.58203125" style="2"/>
    <col min="11265" max="11265" width="40.5" style="2" bestFit="1" customWidth="1"/>
    <col min="11266" max="11290" width="8.58203125" style="2" customWidth="1"/>
    <col min="11291" max="11293" width="8.58203125" style="2"/>
    <col min="11294" max="11295" width="9.5" style="2" bestFit="1" customWidth="1"/>
    <col min="11296" max="11520" width="8.58203125" style="2"/>
    <col min="11521" max="11521" width="40.5" style="2" bestFit="1" customWidth="1"/>
    <col min="11522" max="11546" width="8.58203125" style="2" customWidth="1"/>
    <col min="11547" max="11549" width="8.58203125" style="2"/>
    <col min="11550" max="11551" width="9.5" style="2" bestFit="1" customWidth="1"/>
    <col min="11552" max="11776" width="8.58203125" style="2"/>
    <col min="11777" max="11777" width="40.5" style="2" bestFit="1" customWidth="1"/>
    <col min="11778" max="11802" width="8.58203125" style="2" customWidth="1"/>
    <col min="11803" max="11805" width="8.58203125" style="2"/>
    <col min="11806" max="11807" width="9.5" style="2" bestFit="1" customWidth="1"/>
    <col min="11808" max="12032" width="8.58203125" style="2"/>
    <col min="12033" max="12033" width="40.5" style="2" bestFit="1" customWidth="1"/>
    <col min="12034" max="12058" width="8.58203125" style="2" customWidth="1"/>
    <col min="12059" max="12061" width="8.58203125" style="2"/>
    <col min="12062" max="12063" width="9.5" style="2" bestFit="1" customWidth="1"/>
    <col min="12064" max="12288" width="8.58203125" style="2"/>
    <col min="12289" max="12289" width="40.5" style="2" bestFit="1" customWidth="1"/>
    <col min="12290" max="12314" width="8.58203125" style="2" customWidth="1"/>
    <col min="12315" max="12317" width="8.58203125" style="2"/>
    <col min="12318" max="12319" width="9.5" style="2" bestFit="1" customWidth="1"/>
    <col min="12320" max="12544" width="8.58203125" style="2"/>
    <col min="12545" max="12545" width="40.5" style="2" bestFit="1" customWidth="1"/>
    <col min="12546" max="12570" width="8.58203125" style="2" customWidth="1"/>
    <col min="12571" max="12573" width="8.58203125" style="2"/>
    <col min="12574" max="12575" width="9.5" style="2" bestFit="1" customWidth="1"/>
    <col min="12576" max="12800" width="8.58203125" style="2"/>
    <col min="12801" max="12801" width="40.5" style="2" bestFit="1" customWidth="1"/>
    <col min="12802" max="12826" width="8.58203125" style="2" customWidth="1"/>
    <col min="12827" max="12829" width="8.58203125" style="2"/>
    <col min="12830" max="12831" width="9.5" style="2" bestFit="1" customWidth="1"/>
    <col min="12832" max="13056" width="8.58203125" style="2"/>
    <col min="13057" max="13057" width="40.5" style="2" bestFit="1" customWidth="1"/>
    <col min="13058" max="13082" width="8.58203125" style="2" customWidth="1"/>
    <col min="13083" max="13085" width="8.58203125" style="2"/>
    <col min="13086" max="13087" width="9.5" style="2" bestFit="1" customWidth="1"/>
    <col min="13088" max="13312" width="8.58203125" style="2"/>
    <col min="13313" max="13313" width="40.5" style="2" bestFit="1" customWidth="1"/>
    <col min="13314" max="13338" width="8.58203125" style="2" customWidth="1"/>
    <col min="13339" max="13341" width="8.58203125" style="2"/>
    <col min="13342" max="13343" width="9.5" style="2" bestFit="1" customWidth="1"/>
    <col min="13344" max="13568" width="8.58203125" style="2"/>
    <col min="13569" max="13569" width="40.5" style="2" bestFit="1" customWidth="1"/>
    <col min="13570" max="13594" width="8.58203125" style="2" customWidth="1"/>
    <col min="13595" max="13597" width="8.58203125" style="2"/>
    <col min="13598" max="13599" width="9.5" style="2" bestFit="1" customWidth="1"/>
    <col min="13600" max="13824" width="8.58203125" style="2"/>
    <col min="13825" max="13825" width="40.5" style="2" bestFit="1" customWidth="1"/>
    <col min="13826" max="13850" width="8.58203125" style="2" customWidth="1"/>
    <col min="13851" max="13853" width="8.58203125" style="2"/>
    <col min="13854" max="13855" width="9.5" style="2" bestFit="1" customWidth="1"/>
    <col min="13856" max="14080" width="8.58203125" style="2"/>
    <col min="14081" max="14081" width="40.5" style="2" bestFit="1" customWidth="1"/>
    <col min="14082" max="14106" width="8.58203125" style="2" customWidth="1"/>
    <col min="14107" max="14109" width="8.58203125" style="2"/>
    <col min="14110" max="14111" width="9.5" style="2" bestFit="1" customWidth="1"/>
    <col min="14112" max="14336" width="8.58203125" style="2"/>
    <col min="14337" max="14337" width="40.5" style="2" bestFit="1" customWidth="1"/>
    <col min="14338" max="14362" width="8.58203125" style="2" customWidth="1"/>
    <col min="14363" max="14365" width="8.58203125" style="2"/>
    <col min="14366" max="14367" width="9.5" style="2" bestFit="1" customWidth="1"/>
    <col min="14368" max="14592" width="8.58203125" style="2"/>
    <col min="14593" max="14593" width="40.5" style="2" bestFit="1" customWidth="1"/>
    <col min="14594" max="14618" width="8.58203125" style="2" customWidth="1"/>
    <col min="14619" max="14621" width="8.58203125" style="2"/>
    <col min="14622" max="14623" width="9.5" style="2" bestFit="1" customWidth="1"/>
    <col min="14624" max="14848" width="8.58203125" style="2"/>
    <col min="14849" max="14849" width="40.5" style="2" bestFit="1" customWidth="1"/>
    <col min="14850" max="14874" width="8.58203125" style="2" customWidth="1"/>
    <col min="14875" max="14877" width="8.58203125" style="2"/>
    <col min="14878" max="14879" width="9.5" style="2" bestFit="1" customWidth="1"/>
    <col min="14880" max="15104" width="8.58203125" style="2"/>
    <col min="15105" max="15105" width="40.5" style="2" bestFit="1" customWidth="1"/>
    <col min="15106" max="15130" width="8.58203125" style="2" customWidth="1"/>
    <col min="15131" max="15133" width="8.58203125" style="2"/>
    <col min="15134" max="15135" width="9.5" style="2" bestFit="1" customWidth="1"/>
    <col min="15136" max="15360" width="8.58203125" style="2"/>
    <col min="15361" max="15361" width="40.5" style="2" bestFit="1" customWidth="1"/>
    <col min="15362" max="15386" width="8.58203125" style="2" customWidth="1"/>
    <col min="15387" max="15389" width="8.58203125" style="2"/>
    <col min="15390" max="15391" width="9.5" style="2" bestFit="1" customWidth="1"/>
    <col min="15392" max="15616" width="8.58203125" style="2"/>
    <col min="15617" max="15617" width="40.5" style="2" bestFit="1" customWidth="1"/>
    <col min="15618" max="15642" width="8.58203125" style="2" customWidth="1"/>
    <col min="15643" max="15645" width="8.58203125" style="2"/>
    <col min="15646" max="15647" width="9.5" style="2" bestFit="1" customWidth="1"/>
    <col min="15648" max="15872" width="8.58203125" style="2"/>
    <col min="15873" max="15873" width="40.5" style="2" bestFit="1" customWidth="1"/>
    <col min="15874" max="15898" width="8.58203125" style="2" customWidth="1"/>
    <col min="15899" max="15901" width="8.58203125" style="2"/>
    <col min="15902" max="15903" width="9.5" style="2" bestFit="1" customWidth="1"/>
    <col min="15904" max="16128" width="8.58203125" style="2"/>
    <col min="16129" max="16129" width="40.5" style="2" bestFit="1" customWidth="1"/>
    <col min="16130" max="16154" width="8.58203125" style="2" customWidth="1"/>
    <col min="16155" max="16157" width="8.58203125" style="2"/>
    <col min="16158" max="16159" width="9.5" style="2" bestFit="1" customWidth="1"/>
    <col min="16160" max="16384" width="8.58203125" style="2"/>
  </cols>
  <sheetData>
    <row r="1" spans="1:31" ht="15.6" x14ac:dyDescent="0.3">
      <c r="A1" s="1" t="s">
        <v>29</v>
      </c>
    </row>
    <row r="2" spans="1:31" ht="15.6" x14ac:dyDescent="0.3">
      <c r="A2" s="1"/>
    </row>
    <row r="3" spans="1:31" ht="15.6" x14ac:dyDescent="0.3">
      <c r="A3" s="3" t="s">
        <v>30</v>
      </c>
    </row>
    <row r="4" spans="1:31" ht="15.6" x14ac:dyDescent="0.3">
      <c r="A4" s="3" t="s">
        <v>38</v>
      </c>
      <c r="D4" s="4"/>
    </row>
    <row r="5" spans="1:31" ht="15.6" x14ac:dyDescent="0.3">
      <c r="A5" s="3" t="s">
        <v>0</v>
      </c>
    </row>
    <row r="6" spans="1:31" ht="14.4" thickBot="1" x14ac:dyDescent="0.35">
      <c r="A6" s="5" t="s">
        <v>31</v>
      </c>
    </row>
    <row r="7" spans="1:31" ht="15.6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6" x14ac:dyDescent="0.3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2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2" thickBot="1" x14ac:dyDescent="0.35">
      <c r="A10" s="8" t="s">
        <v>2</v>
      </c>
      <c r="B10" s="9">
        <f>+B11+B14+B17+B18+B19</f>
        <v>262435.02220845869</v>
      </c>
      <c r="C10" s="9">
        <f t="shared" ref="C10:AE10" si="0">+C11+C14+C17+C18+C19</f>
        <v>253831.77065409999</v>
      </c>
      <c r="D10" s="9">
        <f t="shared" si="0"/>
        <v>238598.87277019999</v>
      </c>
      <c r="E10" s="9">
        <f t="shared" si="0"/>
        <v>244700.46403432469</v>
      </c>
      <c r="F10" s="9">
        <f t="shared" si="0"/>
        <v>254057.52900000001</v>
      </c>
      <c r="G10" s="9">
        <f t="shared" si="0"/>
        <v>256456.03099999996</v>
      </c>
      <c r="H10" s="9">
        <f t="shared" si="0"/>
        <v>245929.40500000006</v>
      </c>
      <c r="I10" s="9">
        <f t="shared" si="0"/>
        <v>274575.74248000007</v>
      </c>
      <c r="J10" s="9">
        <f t="shared" si="0"/>
        <v>256123.00232</v>
      </c>
      <c r="K10" s="9">
        <f t="shared" si="0"/>
        <v>239413.09247999999</v>
      </c>
      <c r="L10" s="9">
        <f t="shared" si="0"/>
        <v>316452.41033366666</v>
      </c>
      <c r="M10" s="9">
        <f t="shared" si="0"/>
        <v>417234.16390404373</v>
      </c>
      <c r="N10" s="9">
        <f t="shared" si="0"/>
        <v>504640.83617557312</v>
      </c>
      <c r="O10" s="9">
        <f t="shared" si="0"/>
        <v>626043.75745886611</v>
      </c>
      <c r="P10" s="9">
        <f t="shared" si="0"/>
        <v>769103.47382388683</v>
      </c>
      <c r="Q10" s="9">
        <f t="shared" si="0"/>
        <v>968954.7008799999</v>
      </c>
      <c r="R10" s="9">
        <f t="shared" si="0"/>
        <v>1087350.9676098975</v>
      </c>
      <c r="S10" s="9">
        <f t="shared" si="0"/>
        <v>1415459.2057976215</v>
      </c>
      <c r="T10" s="9">
        <f t="shared" si="0"/>
        <v>1975879.7700653079</v>
      </c>
      <c r="U10" s="9">
        <f t="shared" si="0"/>
        <v>2559696.2178455074</v>
      </c>
      <c r="V10" s="9">
        <f t="shared" si="0"/>
        <v>3563508.2390579954</v>
      </c>
      <c r="W10" s="9">
        <f t="shared" si="0"/>
        <v>5079213.9391500084</v>
      </c>
      <c r="X10" s="9">
        <f t="shared" si="0"/>
        <v>6123937.2379060108</v>
      </c>
      <c r="Y10" s="9">
        <f t="shared" si="0"/>
        <v>8349657.8729699999</v>
      </c>
      <c r="Z10" s="9">
        <f t="shared" si="0"/>
        <v>11342067.063000001</v>
      </c>
      <c r="AA10" s="9">
        <f t="shared" si="0"/>
        <v>15963408.408000002</v>
      </c>
      <c r="AB10" s="9">
        <f t="shared" si="0"/>
        <v>23763412.3983</v>
      </c>
      <c r="AC10" s="9">
        <f t="shared" si="0"/>
        <v>32710596.745959997</v>
      </c>
      <c r="AD10" s="9">
        <f t="shared" si="0"/>
        <v>53775058.508300006</v>
      </c>
      <c r="AE10" s="9">
        <f t="shared" si="0"/>
        <v>98777267.092838228</v>
      </c>
    </row>
    <row r="11" spans="1:31" ht="15.6" x14ac:dyDescent="0.3">
      <c r="A11" s="10" t="s">
        <v>16</v>
      </c>
      <c r="B11" s="11">
        <f>+B12+B13</f>
        <v>112576.74536163945</v>
      </c>
      <c r="C11" s="11">
        <f t="shared" ref="C11:AE11" si="1">+C12+C13</f>
        <v>102384.4845218</v>
      </c>
      <c r="D11" s="11">
        <f t="shared" si="1"/>
        <v>98942.336338299996</v>
      </c>
      <c r="E11" s="11">
        <f t="shared" si="1"/>
        <v>104808.44397976724</v>
      </c>
      <c r="F11" s="11">
        <f t="shared" si="1"/>
        <v>102399.92200000001</v>
      </c>
      <c r="G11" s="11">
        <f t="shared" si="1"/>
        <v>101873.03099999999</v>
      </c>
      <c r="H11" s="11">
        <f t="shared" si="1"/>
        <v>100948.17599999999</v>
      </c>
      <c r="I11" s="11">
        <f t="shared" si="1"/>
        <v>116941</v>
      </c>
      <c r="J11" s="11">
        <f t="shared" si="1"/>
        <v>119052.26259999999</v>
      </c>
      <c r="K11" s="11">
        <f t="shared" si="1"/>
        <v>102872.69511</v>
      </c>
      <c r="L11" s="11">
        <f t="shared" si="1"/>
        <v>136090.65372</v>
      </c>
      <c r="M11" s="11">
        <f t="shared" si="1"/>
        <v>192496.45141999994</v>
      </c>
      <c r="N11" s="11">
        <f t="shared" si="1"/>
        <v>241347.36</v>
      </c>
      <c r="O11" s="11">
        <f t="shared" si="1"/>
        <v>306231.06800000003</v>
      </c>
      <c r="P11" s="11">
        <f t="shared" si="1"/>
        <v>405722.93871000002</v>
      </c>
      <c r="Q11" s="11">
        <f t="shared" si="1"/>
        <v>508444.87099999998</v>
      </c>
      <c r="R11" s="11">
        <f t="shared" si="1"/>
        <v>553503.60601999995</v>
      </c>
      <c r="S11" s="11">
        <f t="shared" si="1"/>
        <v>768372.06575000007</v>
      </c>
      <c r="T11" s="11">
        <f t="shared" si="1"/>
        <v>1144340</v>
      </c>
      <c r="U11" s="11">
        <f t="shared" si="1"/>
        <v>1465840</v>
      </c>
      <c r="V11" s="11">
        <f t="shared" si="1"/>
        <v>2036095.23668314</v>
      </c>
      <c r="W11" s="11">
        <f t="shared" si="1"/>
        <v>2897418.0589999999</v>
      </c>
      <c r="X11" s="11">
        <f t="shared" si="1"/>
        <v>3418997.3321767561</v>
      </c>
      <c r="Y11" s="11">
        <f t="shared" si="1"/>
        <v>4691542.8338799998</v>
      </c>
      <c r="Z11" s="11">
        <f t="shared" si="1"/>
        <v>6441730.0000000009</v>
      </c>
      <c r="AA11" s="11">
        <f t="shared" si="1"/>
        <v>8910961.1410000008</v>
      </c>
      <c r="AB11" s="11">
        <f t="shared" si="1"/>
        <v>13139967.952</v>
      </c>
      <c r="AC11" s="11">
        <f t="shared" si="1"/>
        <v>18873176.624000002</v>
      </c>
      <c r="AD11" s="11">
        <f t="shared" si="1"/>
        <v>31575695.118000001</v>
      </c>
      <c r="AE11" s="11">
        <f t="shared" si="1"/>
        <v>56973824.684</v>
      </c>
    </row>
    <row r="12" spans="1:31" ht="15.6" x14ac:dyDescent="0.3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0.29532000000000003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6" x14ac:dyDescent="0.3">
      <c r="A13" s="13" t="s">
        <v>34</v>
      </c>
      <c r="B13" s="12">
        <v>112576.74536163945</v>
      </c>
      <c r="C13" s="12">
        <v>102384.4845218</v>
      </c>
      <c r="D13" s="12">
        <v>98942.336338299996</v>
      </c>
      <c r="E13" s="12">
        <v>104808.44397976724</v>
      </c>
      <c r="F13" s="12">
        <v>102399.92200000001</v>
      </c>
      <c r="G13" s="12">
        <v>101873.03099999999</v>
      </c>
      <c r="H13" s="12">
        <v>100948.17599999999</v>
      </c>
      <c r="I13" s="12">
        <v>116941</v>
      </c>
      <c r="J13" s="12">
        <v>119052.26259999999</v>
      </c>
      <c r="K13" s="12">
        <v>102872.39979</v>
      </c>
      <c r="L13" s="12">
        <v>136090.65372</v>
      </c>
      <c r="M13" s="12">
        <v>192496.45141999994</v>
      </c>
      <c r="N13" s="12">
        <v>241347.36</v>
      </c>
      <c r="O13" s="12">
        <v>306231.06800000003</v>
      </c>
      <c r="P13" s="12">
        <v>405722.93871000002</v>
      </c>
      <c r="Q13" s="12">
        <v>508444.87099999998</v>
      </c>
      <c r="R13" s="12">
        <v>553503.60601999995</v>
      </c>
      <c r="S13" s="12">
        <v>768372.06575000007</v>
      </c>
      <c r="T13" s="12">
        <v>1144340</v>
      </c>
      <c r="U13" s="12">
        <v>1465840</v>
      </c>
      <c r="V13" s="12">
        <v>2036095.23668314</v>
      </c>
      <c r="W13" s="12">
        <v>2897418.0589999999</v>
      </c>
      <c r="X13" s="12">
        <v>3418997.3321767561</v>
      </c>
      <c r="Y13" s="12">
        <v>4691542.8338799998</v>
      </c>
      <c r="Z13" s="12">
        <v>6441730.0000000009</v>
      </c>
      <c r="AA13" s="12">
        <v>8910961.1410000008</v>
      </c>
      <c r="AB13" s="12">
        <v>13139967.952</v>
      </c>
      <c r="AC13" s="12">
        <v>18873176.624000002</v>
      </c>
      <c r="AD13" s="12">
        <v>31575695.118000001</v>
      </c>
      <c r="AE13" s="12">
        <v>56973824.684</v>
      </c>
    </row>
    <row r="14" spans="1:31" ht="15.6" x14ac:dyDescent="0.3">
      <c r="A14" s="10" t="s">
        <v>17</v>
      </c>
      <c r="B14" s="11">
        <f>+B15+B16</f>
        <v>135130.73350621061</v>
      </c>
      <c r="C14" s="11">
        <f t="shared" ref="C14:AE14" si="2">+C15+C16</f>
        <v>135829.70507645578</v>
      </c>
      <c r="D14" s="11">
        <f t="shared" si="2"/>
        <v>125090.36105235606</v>
      </c>
      <c r="E14" s="11">
        <f t="shared" si="2"/>
        <v>127400.78124830601</v>
      </c>
      <c r="F14" s="11">
        <f t="shared" si="2"/>
        <v>138897.70700000002</v>
      </c>
      <c r="G14" s="11">
        <f t="shared" si="2"/>
        <v>152267.73543906887</v>
      </c>
      <c r="H14" s="11">
        <f t="shared" si="2"/>
        <v>141759.92867318846</v>
      </c>
      <c r="I14" s="11">
        <f t="shared" si="2"/>
        <v>140816.73159623251</v>
      </c>
      <c r="J14" s="11">
        <f t="shared" si="2"/>
        <v>132802.55572</v>
      </c>
      <c r="K14" s="11">
        <f t="shared" si="2"/>
        <v>133138.06052999996</v>
      </c>
      <c r="L14" s="11">
        <f t="shared" si="2"/>
        <v>166796.368617</v>
      </c>
      <c r="M14" s="11">
        <f t="shared" si="2"/>
        <v>193801.7853715104</v>
      </c>
      <c r="N14" s="11">
        <f t="shared" si="2"/>
        <v>238328.63276639848</v>
      </c>
      <c r="O14" s="11">
        <f t="shared" si="2"/>
        <v>298038.00569238787</v>
      </c>
      <c r="P14" s="11">
        <f t="shared" si="2"/>
        <v>346312.50076000002</v>
      </c>
      <c r="Q14" s="11">
        <f t="shared" si="2"/>
        <v>434189.60674999998</v>
      </c>
      <c r="R14" s="11">
        <f t="shared" si="2"/>
        <v>502373.62225999997</v>
      </c>
      <c r="S14" s="11">
        <f t="shared" si="2"/>
        <v>616032.20499999996</v>
      </c>
      <c r="T14" s="11">
        <f t="shared" si="2"/>
        <v>765330.81623999984</v>
      </c>
      <c r="U14" s="11">
        <f t="shared" si="2"/>
        <v>1007767.1227225395</v>
      </c>
      <c r="V14" s="11">
        <f t="shared" si="2"/>
        <v>1413691.2601400001</v>
      </c>
      <c r="W14" s="11">
        <f t="shared" si="2"/>
        <v>1870836.7890000001</v>
      </c>
      <c r="X14" s="11">
        <f t="shared" si="2"/>
        <v>2361740.5593416244</v>
      </c>
      <c r="Y14" s="11">
        <f t="shared" si="2"/>
        <v>3224257.5970000001</v>
      </c>
      <c r="Z14" s="11">
        <f t="shared" si="2"/>
        <v>4557687.2130000005</v>
      </c>
      <c r="AA14" s="11">
        <f t="shared" si="2"/>
        <v>6182211.3470000001</v>
      </c>
      <c r="AB14" s="11">
        <f t="shared" si="2"/>
        <v>8883309.0793000013</v>
      </c>
      <c r="AC14" s="11">
        <f t="shared" si="2"/>
        <v>11783154.651729997</v>
      </c>
      <c r="AD14" s="11">
        <f t="shared" si="2"/>
        <v>18437353.7203</v>
      </c>
      <c r="AE14" s="11">
        <f t="shared" si="2"/>
        <v>32540095.469123829</v>
      </c>
    </row>
    <row r="15" spans="1:31" ht="15.6" x14ac:dyDescent="0.3">
      <c r="A15" s="14" t="s">
        <v>3</v>
      </c>
      <c r="B15" s="15">
        <v>1744.8911378923542</v>
      </c>
      <c r="C15" s="15">
        <v>1586.9154782000001</v>
      </c>
      <c r="D15" s="15">
        <v>1533.5636617</v>
      </c>
      <c r="E15" s="15">
        <v>1487.1331304528867</v>
      </c>
      <c r="F15" s="15">
        <v>1587.2</v>
      </c>
      <c r="G15" s="15">
        <v>82</v>
      </c>
      <c r="H15" s="15">
        <v>2143.5039999999999</v>
      </c>
      <c r="I15" s="15">
        <v>859.56999999999994</v>
      </c>
      <c r="J15" s="15">
        <v>1602.5760000000002</v>
      </c>
      <c r="K15" s="15">
        <v>2574.4599999999996</v>
      </c>
      <c r="L15" s="15">
        <v>2720.80854</v>
      </c>
      <c r="M15" s="15">
        <v>2486.3593695104041</v>
      </c>
      <c r="N15" s="15">
        <v>3898.6327663984894</v>
      </c>
      <c r="O15" s="15">
        <v>4194.0056923878947</v>
      </c>
      <c r="P15" s="15">
        <v>5524.5007600000008</v>
      </c>
      <c r="Q15" s="15">
        <v>4461.6067499999999</v>
      </c>
      <c r="R15" s="15">
        <v>3501.6222600000006</v>
      </c>
      <c r="S15" s="15">
        <v>17518.204999999998</v>
      </c>
      <c r="T15" s="15">
        <v>7801.7866399999994</v>
      </c>
      <c r="U15" s="15">
        <v>6819.981933787838</v>
      </c>
      <c r="V15" s="15">
        <v>6556.7420000000002</v>
      </c>
      <c r="W15" s="15">
        <v>5053.9350000000004</v>
      </c>
      <c r="X15" s="15">
        <v>8809.9631633699591</v>
      </c>
      <c r="Y15" s="15">
        <v>7605.7209999999995</v>
      </c>
      <c r="Z15" s="15">
        <v>0</v>
      </c>
      <c r="AA15" s="15">
        <v>65431.802399999993</v>
      </c>
      <c r="AB15" s="15">
        <v>0</v>
      </c>
      <c r="AC15" s="15">
        <v>0</v>
      </c>
      <c r="AD15" s="15">
        <v>0</v>
      </c>
      <c r="AE15" s="15">
        <v>0</v>
      </c>
    </row>
    <row r="16" spans="1:31" ht="15.6" x14ac:dyDescent="0.3">
      <c r="A16" s="14" t="s">
        <v>4</v>
      </c>
      <c r="B16" s="15">
        <v>133385.84236831826</v>
      </c>
      <c r="C16" s="15">
        <v>134242.78959825577</v>
      </c>
      <c r="D16" s="15">
        <v>123556.79739065607</v>
      </c>
      <c r="E16" s="15">
        <v>125913.64811785312</v>
      </c>
      <c r="F16" s="15">
        <v>137310.50700000001</v>
      </c>
      <c r="G16" s="15">
        <v>152185.73543906887</v>
      </c>
      <c r="H16" s="15">
        <v>139616.42467318848</v>
      </c>
      <c r="I16" s="15">
        <v>139957.1615962325</v>
      </c>
      <c r="J16" s="15">
        <v>131199.97972</v>
      </c>
      <c r="K16" s="15">
        <v>130563.60052999997</v>
      </c>
      <c r="L16" s="15">
        <v>164075.560077</v>
      </c>
      <c r="M16" s="15">
        <v>191315.42600199999</v>
      </c>
      <c r="N16" s="15">
        <v>234430</v>
      </c>
      <c r="O16" s="15">
        <v>293844</v>
      </c>
      <c r="P16" s="15">
        <v>340788</v>
      </c>
      <c r="Q16" s="15">
        <v>429728</v>
      </c>
      <c r="R16" s="15">
        <v>498872</v>
      </c>
      <c r="S16" s="15">
        <v>598514</v>
      </c>
      <c r="T16" s="15">
        <v>757529.02959999989</v>
      </c>
      <c r="U16" s="15">
        <v>1000947.1407887517</v>
      </c>
      <c r="V16" s="15">
        <v>1407134.5181400001</v>
      </c>
      <c r="W16" s="15">
        <v>1865782.8540000001</v>
      </c>
      <c r="X16" s="15">
        <v>2352930.5961782546</v>
      </c>
      <c r="Y16" s="15">
        <v>3216651.8760000002</v>
      </c>
      <c r="Z16" s="15">
        <v>4557687.2130000005</v>
      </c>
      <c r="AA16" s="15">
        <v>6116779.5445999997</v>
      </c>
      <c r="AB16" s="15">
        <v>8883309.0793000013</v>
      </c>
      <c r="AC16" s="15">
        <v>11783154.651729997</v>
      </c>
      <c r="AD16" s="15">
        <v>18437353.7203</v>
      </c>
      <c r="AE16" s="15">
        <v>32540095.469123829</v>
      </c>
    </row>
    <row r="17" spans="1:31" ht="15.6" x14ac:dyDescent="0.3">
      <c r="A17" s="10" t="s">
        <v>35</v>
      </c>
      <c r="B17" s="12">
        <v>1512.207134931429</v>
      </c>
      <c r="C17" s="12">
        <v>1521.9224217441997</v>
      </c>
      <c r="D17" s="12">
        <v>1400.7743795439421</v>
      </c>
      <c r="E17" s="12">
        <v>3458.8768062514482</v>
      </c>
      <c r="F17" s="12">
        <v>1529.9999999999993</v>
      </c>
      <c r="G17" s="12">
        <v>2120.9174060798682</v>
      </c>
      <c r="H17" s="12">
        <v>2983.7656546406688</v>
      </c>
      <c r="I17" s="12">
        <v>6792.0585175088781</v>
      </c>
      <c r="J17" s="12">
        <v>4082.3919999999989</v>
      </c>
      <c r="K17" s="12">
        <v>6792.1280100000022</v>
      </c>
      <c r="L17" s="12">
        <v>5850.8462899999986</v>
      </c>
      <c r="M17" s="12">
        <v>5028.6446099999994</v>
      </c>
      <c r="N17" s="12">
        <v>1902</v>
      </c>
      <c r="O17" s="12">
        <v>2555</v>
      </c>
      <c r="P17" s="12">
        <v>3184</v>
      </c>
      <c r="Q17" s="12">
        <v>4673</v>
      </c>
      <c r="R17" s="12">
        <v>5492</v>
      </c>
      <c r="S17" s="12">
        <v>5130</v>
      </c>
      <c r="T17" s="12">
        <v>30040.908749999999</v>
      </c>
      <c r="U17" s="12">
        <v>46333.436717973556</v>
      </c>
      <c r="V17" s="12">
        <v>58069.031999999999</v>
      </c>
      <c r="W17" s="12">
        <v>80909.399999999994</v>
      </c>
      <c r="X17" s="12">
        <v>195854.15653000001</v>
      </c>
      <c r="Y17" s="12">
        <v>172827.18799999999</v>
      </c>
      <c r="Z17" s="12">
        <v>159263.19399999999</v>
      </c>
      <c r="AA17" s="12">
        <v>230198.386</v>
      </c>
      <c r="AB17" s="12">
        <v>313952.614</v>
      </c>
      <c r="AC17" s="12">
        <v>299281.45934</v>
      </c>
      <c r="AD17" s="12">
        <v>621149.81000000006</v>
      </c>
      <c r="AE17" s="12">
        <v>1512763.03780793</v>
      </c>
    </row>
    <row r="18" spans="1:31" ht="15.6" x14ac:dyDescent="0.3">
      <c r="A18" s="10" t="s">
        <v>18</v>
      </c>
      <c r="B18" s="12">
        <v>0</v>
      </c>
      <c r="C18" s="12">
        <v>0</v>
      </c>
      <c r="D18" s="12">
        <v>0</v>
      </c>
      <c r="E18" s="12">
        <v>413.21199999999999</v>
      </c>
      <c r="F18" s="12">
        <v>0</v>
      </c>
      <c r="G18" s="12">
        <v>194.34715485124605</v>
      </c>
      <c r="H18" s="12">
        <v>237.29267217091228</v>
      </c>
      <c r="I18" s="12">
        <v>237.7173662586647</v>
      </c>
      <c r="J18" s="12">
        <v>185.85500000000005</v>
      </c>
      <c r="K18" s="12">
        <v>110.14957</v>
      </c>
      <c r="L18" s="12">
        <v>238.28176000000002</v>
      </c>
      <c r="M18" s="12">
        <v>1231.7361999999998</v>
      </c>
      <c r="N18" s="12">
        <v>2143</v>
      </c>
      <c r="O18" s="12">
        <v>1354</v>
      </c>
      <c r="P18" s="12">
        <v>1545</v>
      </c>
      <c r="Q18" s="12">
        <v>5408</v>
      </c>
      <c r="R18" s="12">
        <v>4236</v>
      </c>
      <c r="S18" s="12">
        <v>3556</v>
      </c>
      <c r="T18" s="12">
        <v>6951.5643500000006</v>
      </c>
      <c r="U18" s="12">
        <v>10071.278524838908</v>
      </c>
      <c r="V18" s="12">
        <v>13506.313</v>
      </c>
      <c r="W18" s="12">
        <v>91200.641000000003</v>
      </c>
      <c r="X18" s="12">
        <v>37993.79464929652</v>
      </c>
      <c r="Y18" s="12">
        <v>149858.49600000001</v>
      </c>
      <c r="Z18" s="12">
        <v>152158.65599999999</v>
      </c>
      <c r="AA18" s="12">
        <v>469209.46899999998</v>
      </c>
      <c r="AB18" s="12">
        <v>1000651.1409999999</v>
      </c>
      <c r="AC18" s="12">
        <v>1206430.2908200002</v>
      </c>
      <c r="AD18" s="12">
        <v>2248513.5329999998</v>
      </c>
      <c r="AE18" s="12">
        <v>5965325.3144517923</v>
      </c>
    </row>
    <row r="19" spans="1:31" ht="16.2" thickBot="1" x14ac:dyDescent="0.35">
      <c r="A19" s="10" t="s">
        <v>19</v>
      </c>
      <c r="B19" s="12">
        <v>13215.336205677198</v>
      </c>
      <c r="C19" s="12">
        <v>14095.6586341</v>
      </c>
      <c r="D19" s="12">
        <v>13165.401</v>
      </c>
      <c r="E19" s="12">
        <v>8619.15</v>
      </c>
      <c r="F19" s="12">
        <v>11229.9</v>
      </c>
      <c r="G19" s="12">
        <v>0</v>
      </c>
      <c r="H19" s="12">
        <v>0.24200000000018917</v>
      </c>
      <c r="I19" s="12">
        <v>9788.2350000000006</v>
      </c>
      <c r="J19" s="12">
        <v>-6.3000000001920853E-2</v>
      </c>
      <c r="K19" s="12">
        <v>-3499.9407400000023</v>
      </c>
      <c r="L19" s="12">
        <v>7476.2599466666652</v>
      </c>
      <c r="M19" s="12">
        <v>24675.546302533334</v>
      </c>
      <c r="N19" s="12">
        <v>20919.843409174646</v>
      </c>
      <c r="O19" s="12">
        <v>17865.683766478265</v>
      </c>
      <c r="P19" s="12">
        <v>12339.034353886771</v>
      </c>
      <c r="Q19" s="12">
        <v>16239.223129999998</v>
      </c>
      <c r="R19" s="12">
        <v>21745.73932989758</v>
      </c>
      <c r="S19" s="12">
        <v>22368.935047621275</v>
      </c>
      <c r="T19" s="12">
        <v>29216.48072530828</v>
      </c>
      <c r="U19" s="12">
        <v>29684.379880155233</v>
      </c>
      <c r="V19" s="12">
        <v>42146.397234854747</v>
      </c>
      <c r="W19" s="12">
        <v>138849.05015000826</v>
      </c>
      <c r="X19" s="12">
        <v>109351.39520833333</v>
      </c>
      <c r="Y19" s="12">
        <v>111171.75809</v>
      </c>
      <c r="Z19" s="12">
        <v>31228</v>
      </c>
      <c r="AA19" s="12">
        <v>170828.06499999997</v>
      </c>
      <c r="AB19" s="12">
        <v>425531.61199999996</v>
      </c>
      <c r="AC19" s="12">
        <v>548553.72007000004</v>
      </c>
      <c r="AD19" s="12">
        <v>892346.32700000005</v>
      </c>
      <c r="AE19" s="12">
        <v>1785258.5874546799</v>
      </c>
    </row>
    <row r="20" spans="1:31" ht="16.2" thickBot="1" x14ac:dyDescent="0.35">
      <c r="A20" s="8" t="s">
        <v>5</v>
      </c>
      <c r="B20" s="9">
        <f>+B21+B25+B26</f>
        <v>202015.1881189635</v>
      </c>
      <c r="C20" s="9">
        <f t="shared" ref="C20:AE20" si="3">+C21+C25+C26</f>
        <v>226128.5474715532</v>
      </c>
      <c r="D20" s="9">
        <f t="shared" si="3"/>
        <v>219484.98414877386</v>
      </c>
      <c r="E20" s="9">
        <f t="shared" si="3"/>
        <v>214226.62999999998</v>
      </c>
      <c r="F20" s="9">
        <f t="shared" si="3"/>
        <v>214816.7</v>
      </c>
      <c r="G20" s="9">
        <f t="shared" si="3"/>
        <v>226111.77299999999</v>
      </c>
      <c r="H20" s="9">
        <f t="shared" si="3"/>
        <v>235691.815</v>
      </c>
      <c r="I20" s="9">
        <f t="shared" si="3"/>
        <v>245236.56399999995</v>
      </c>
      <c r="J20" s="9">
        <f t="shared" si="3"/>
        <v>236367.18839999998</v>
      </c>
      <c r="K20" s="9">
        <f t="shared" si="3"/>
        <v>216255.7508354829</v>
      </c>
      <c r="L20" s="9">
        <f t="shared" si="3"/>
        <v>264339.50148666673</v>
      </c>
      <c r="M20" s="9">
        <f t="shared" si="3"/>
        <v>322974.06494083733</v>
      </c>
      <c r="N20" s="9">
        <f t="shared" si="3"/>
        <v>416234.66592855711</v>
      </c>
      <c r="O20" s="9">
        <f t="shared" si="3"/>
        <v>525901.96778719407</v>
      </c>
      <c r="P20" s="9">
        <f t="shared" si="3"/>
        <v>669039.28215527628</v>
      </c>
      <c r="Q20" s="9">
        <f t="shared" si="3"/>
        <v>854194.49606620008</v>
      </c>
      <c r="R20" s="9">
        <f t="shared" si="3"/>
        <v>1020061.9509536623</v>
      </c>
      <c r="S20" s="9">
        <f t="shared" si="3"/>
        <v>1250945.5211014398</v>
      </c>
      <c r="T20" s="9">
        <f t="shared" si="3"/>
        <v>1772261.112082982</v>
      </c>
      <c r="U20" s="9">
        <f t="shared" si="3"/>
        <v>2192275.6327961558</v>
      </c>
      <c r="V20" s="9">
        <f t="shared" si="3"/>
        <v>3035705.2552658496</v>
      </c>
      <c r="W20" s="9">
        <f t="shared" si="3"/>
        <v>4214272.8840705277</v>
      </c>
      <c r="X20" s="9">
        <f t="shared" si="3"/>
        <v>5538886.6001413353</v>
      </c>
      <c r="Y20" s="9">
        <f t="shared" si="3"/>
        <v>7555132.6710000001</v>
      </c>
      <c r="Z20" s="9">
        <f t="shared" si="3"/>
        <v>10391402.053068161</v>
      </c>
      <c r="AA20" s="9">
        <f t="shared" si="3"/>
        <v>13646814.702</v>
      </c>
      <c r="AB20" s="9">
        <f t="shared" si="3"/>
        <v>20680195.004999995</v>
      </c>
      <c r="AC20" s="9">
        <f t="shared" si="3"/>
        <v>26162295.189100001</v>
      </c>
      <c r="AD20" s="9">
        <f t="shared" si="3"/>
        <v>40323481.682000004</v>
      </c>
      <c r="AE20" s="9">
        <f t="shared" si="3"/>
        <v>74337249.403126687</v>
      </c>
    </row>
    <row r="21" spans="1:31" ht="15.6" x14ac:dyDescent="0.3">
      <c r="A21" s="10" t="s">
        <v>20</v>
      </c>
      <c r="B21" s="11">
        <f>+B22+B23+B24</f>
        <v>189315.25005384727</v>
      </c>
      <c r="C21" s="11">
        <f t="shared" ref="C21:AE21" si="4">+C22+C23+C24</f>
        <v>206920.64530799998</v>
      </c>
      <c r="D21" s="11">
        <f t="shared" si="4"/>
        <v>203638.66006174401</v>
      </c>
      <c r="E21" s="11">
        <f t="shared" si="4"/>
        <v>199501.38099999999</v>
      </c>
      <c r="F21" s="11">
        <f t="shared" si="4"/>
        <v>198858</v>
      </c>
      <c r="G21" s="11">
        <f t="shared" si="4"/>
        <v>210396.68799999999</v>
      </c>
      <c r="H21" s="11">
        <f t="shared" si="4"/>
        <v>217882.80100000001</v>
      </c>
      <c r="I21" s="11">
        <f t="shared" si="4"/>
        <v>226690.26499999996</v>
      </c>
      <c r="J21" s="11">
        <f t="shared" si="4"/>
        <v>217350.79444999999</v>
      </c>
      <c r="K21" s="11">
        <f t="shared" si="4"/>
        <v>201440.82043548289</v>
      </c>
      <c r="L21" s="11">
        <f t="shared" si="4"/>
        <v>241107.5774666667</v>
      </c>
      <c r="M21" s="11">
        <f t="shared" si="4"/>
        <v>289859.46227083734</v>
      </c>
      <c r="N21" s="11">
        <f t="shared" si="4"/>
        <v>373934.97633855714</v>
      </c>
      <c r="O21" s="11">
        <f t="shared" si="4"/>
        <v>473874.38406719401</v>
      </c>
      <c r="P21" s="11">
        <f t="shared" si="4"/>
        <v>609246.53513527627</v>
      </c>
      <c r="Q21" s="11">
        <f t="shared" si="4"/>
        <v>791639.27039620001</v>
      </c>
      <c r="R21" s="11">
        <f t="shared" si="4"/>
        <v>939170.96864366217</v>
      </c>
      <c r="S21" s="11">
        <f t="shared" si="4"/>
        <v>1146691.1114814398</v>
      </c>
      <c r="T21" s="11">
        <f t="shared" si="4"/>
        <v>1613157.8924332014</v>
      </c>
      <c r="U21" s="11">
        <f t="shared" si="4"/>
        <v>2026000.3247405172</v>
      </c>
      <c r="V21" s="11">
        <f t="shared" si="4"/>
        <v>2799553.6435969616</v>
      </c>
      <c r="W21" s="11">
        <f t="shared" si="4"/>
        <v>3892776.0646862946</v>
      </c>
      <c r="X21" s="11">
        <f t="shared" si="4"/>
        <v>5118016.2056981465</v>
      </c>
      <c r="Y21" s="11">
        <f t="shared" si="4"/>
        <v>7011122.9900000002</v>
      </c>
      <c r="Z21" s="11">
        <f t="shared" si="4"/>
        <v>9726401.7940681614</v>
      </c>
      <c r="AA21" s="11">
        <f t="shared" si="4"/>
        <v>12677844.453</v>
      </c>
      <c r="AB21" s="11">
        <f t="shared" si="4"/>
        <v>19116352.174999997</v>
      </c>
      <c r="AC21" s="11">
        <f t="shared" si="4"/>
        <v>24646095.338470001</v>
      </c>
      <c r="AD21" s="11">
        <f t="shared" si="4"/>
        <v>37261419.406000003</v>
      </c>
      <c r="AE21" s="11">
        <f t="shared" si="4"/>
        <v>68104551.702165008</v>
      </c>
    </row>
    <row r="22" spans="1:31" ht="15.6" x14ac:dyDescent="0.3">
      <c r="A22" s="14" t="s">
        <v>6</v>
      </c>
      <c r="B22" s="15">
        <v>133674.99177873437</v>
      </c>
      <c r="C22" s="15">
        <v>141061.20572</v>
      </c>
      <c r="D22" s="15">
        <v>143084.97798123202</v>
      </c>
      <c r="E22" s="15">
        <v>141791.92799999999</v>
      </c>
      <c r="F22" s="15">
        <v>141144.70000000001</v>
      </c>
      <c r="G22" s="15">
        <v>145835.837</v>
      </c>
      <c r="H22" s="15">
        <v>154460.94400000002</v>
      </c>
      <c r="I22" s="15">
        <v>162345.89299999998</v>
      </c>
      <c r="J22" s="15">
        <v>156116.76644999997</v>
      </c>
      <c r="K22" s="15">
        <v>142486.51493548288</v>
      </c>
      <c r="L22" s="15">
        <v>163548.95669000002</v>
      </c>
      <c r="M22" s="15">
        <v>198503.44350358401</v>
      </c>
      <c r="N22" s="15">
        <v>259377.10168056877</v>
      </c>
      <c r="O22" s="15">
        <v>331467.96108389832</v>
      </c>
      <c r="P22" s="15">
        <v>442119.41654249892</v>
      </c>
      <c r="Q22" s="15">
        <v>574626.85573606391</v>
      </c>
      <c r="R22" s="15">
        <v>690832.59222895675</v>
      </c>
      <c r="S22" s="15">
        <v>842655.36514663661</v>
      </c>
      <c r="T22" s="15">
        <v>1190861.7477970135</v>
      </c>
      <c r="U22" s="15">
        <v>1508403.3893908083</v>
      </c>
      <c r="V22" s="15">
        <v>2039578.8022090467</v>
      </c>
      <c r="W22" s="15">
        <v>2816116.6635520472</v>
      </c>
      <c r="X22" s="15">
        <v>3779012.6371645578</v>
      </c>
      <c r="Y22" s="15">
        <v>5275975.1330000004</v>
      </c>
      <c r="Z22" s="15">
        <v>7057841.4690090753</v>
      </c>
      <c r="AA22" s="15">
        <v>8967614.4670000002</v>
      </c>
      <c r="AB22" s="15">
        <v>13745256.690999998</v>
      </c>
      <c r="AC22" s="15">
        <v>16638605.08876</v>
      </c>
      <c r="AD22" s="15">
        <v>25469054.802000001</v>
      </c>
      <c r="AE22" s="15">
        <v>45761549.57337518</v>
      </c>
    </row>
    <row r="23" spans="1:31" ht="15.6" x14ac:dyDescent="0.3">
      <c r="A23" s="14" t="s">
        <v>7</v>
      </c>
      <c r="B23" s="15">
        <v>55634.338515112911</v>
      </c>
      <c r="C23" s="15">
        <v>65471.514117999999</v>
      </c>
      <c r="D23" s="15">
        <v>59918.551080512007</v>
      </c>
      <c r="E23" s="15">
        <v>57709.453000000001</v>
      </c>
      <c r="F23" s="15">
        <v>57664.5</v>
      </c>
      <c r="G23" s="15">
        <v>64560.851000000002</v>
      </c>
      <c r="H23" s="15">
        <v>63421.856999999996</v>
      </c>
      <c r="I23" s="15">
        <v>64344.371999999988</v>
      </c>
      <c r="J23" s="15">
        <v>61234.028000000028</v>
      </c>
      <c r="K23" s="15">
        <v>58244.458910000008</v>
      </c>
      <c r="L23" s="15">
        <v>77558.620776666663</v>
      </c>
      <c r="M23" s="15">
        <v>91053.575767253293</v>
      </c>
      <c r="N23" s="15">
        <v>114146.79465798837</v>
      </c>
      <c r="O23" s="15">
        <v>141484.77521329568</v>
      </c>
      <c r="P23" s="15">
        <v>167124.52249277741</v>
      </c>
      <c r="Q23" s="15">
        <v>217012.41466013604</v>
      </c>
      <c r="R23" s="15">
        <v>248333.87641470542</v>
      </c>
      <c r="S23" s="15">
        <v>303990.64933480305</v>
      </c>
      <c r="T23" s="15">
        <v>422296.14463618782</v>
      </c>
      <c r="U23" s="15">
        <v>517596.93534970889</v>
      </c>
      <c r="V23" s="15">
        <v>746280.11378961976</v>
      </c>
      <c r="W23" s="15">
        <v>1065444.2329506031</v>
      </c>
      <c r="X23" s="15">
        <v>1302285.6775035891</v>
      </c>
      <c r="Y23" s="15">
        <v>1735147.8569999998</v>
      </c>
      <c r="Z23" s="15">
        <v>2668560.3250590852</v>
      </c>
      <c r="AA23" s="15">
        <v>3534385.227</v>
      </c>
      <c r="AB23" s="15">
        <v>5365766.8000000007</v>
      </c>
      <c r="AC23" s="15">
        <v>7880153.1245700009</v>
      </c>
      <c r="AD23" s="15">
        <v>11647228.209000001</v>
      </c>
      <c r="AE23" s="15">
        <v>22338346.679409832</v>
      </c>
    </row>
    <row r="24" spans="1:31" ht="15.6" x14ac:dyDescent="0.3">
      <c r="A24" s="14" t="s">
        <v>36</v>
      </c>
      <c r="B24" s="15">
        <v>5.9197600000000001</v>
      </c>
      <c r="C24" s="15">
        <v>387.92546999999996</v>
      </c>
      <c r="D24" s="15">
        <v>635.13100000000009</v>
      </c>
      <c r="E24" s="15">
        <v>0</v>
      </c>
      <c r="F24" s="15">
        <v>48.800000000000004</v>
      </c>
      <c r="G24" s="15">
        <v>0</v>
      </c>
      <c r="H24" s="15">
        <v>0</v>
      </c>
      <c r="I24" s="15">
        <v>0</v>
      </c>
      <c r="J24" s="15">
        <v>0</v>
      </c>
      <c r="K24" s="15">
        <v>709.84658999999999</v>
      </c>
      <c r="L24" s="15">
        <v>0</v>
      </c>
      <c r="M24" s="15">
        <v>302.44299999999998</v>
      </c>
      <c r="N24" s="15">
        <v>411.08</v>
      </c>
      <c r="O24" s="15">
        <v>921.64776999999992</v>
      </c>
      <c r="P24" s="15">
        <v>2.5960999999999999</v>
      </c>
      <c r="Q24" s="15">
        <v>0</v>
      </c>
      <c r="R24" s="15">
        <v>4.5</v>
      </c>
      <c r="S24" s="15">
        <v>45.097000000000001</v>
      </c>
      <c r="T24" s="15">
        <v>0</v>
      </c>
      <c r="U24" s="15">
        <v>0</v>
      </c>
      <c r="V24" s="15">
        <v>13694.727598295285</v>
      </c>
      <c r="W24" s="15">
        <v>11215.168183644317</v>
      </c>
      <c r="X24" s="15">
        <v>36717.891029999999</v>
      </c>
      <c r="Y24" s="15">
        <v>0</v>
      </c>
      <c r="Z24" s="15">
        <v>0</v>
      </c>
      <c r="AA24" s="15">
        <v>175844.75900000002</v>
      </c>
      <c r="AB24" s="15">
        <v>5328.6840000000002</v>
      </c>
      <c r="AC24" s="15">
        <v>127337.12514</v>
      </c>
      <c r="AD24" s="15">
        <v>145136.39499999996</v>
      </c>
      <c r="AE24" s="15">
        <v>4655.44938</v>
      </c>
    </row>
    <row r="25" spans="1:31" ht="15.6" x14ac:dyDescent="0.3">
      <c r="A25" s="10" t="s">
        <v>21</v>
      </c>
      <c r="B25" s="12">
        <v>880.44907999999998</v>
      </c>
      <c r="C25" s="12">
        <v>1715.91335</v>
      </c>
      <c r="D25" s="12">
        <v>1941.915</v>
      </c>
      <c r="E25" s="12">
        <v>3609.3409999999999</v>
      </c>
      <c r="F25" s="12">
        <v>4729.5</v>
      </c>
      <c r="G25" s="12">
        <v>5710.1689999999999</v>
      </c>
      <c r="H25" s="12">
        <v>2764.3789999999999</v>
      </c>
      <c r="I25" s="12">
        <v>7259.6329999999989</v>
      </c>
      <c r="J25" s="12">
        <v>7855.8199500000001</v>
      </c>
      <c r="K25" s="12">
        <v>4319.9267799999989</v>
      </c>
      <c r="L25" s="12">
        <v>4038.3848700000003</v>
      </c>
      <c r="M25" s="12">
        <v>3381.3062300000001</v>
      </c>
      <c r="N25" s="12">
        <v>6211.04691</v>
      </c>
      <c r="O25" s="12">
        <v>8316.2279099999996</v>
      </c>
      <c r="P25" s="12">
        <v>7584.0341200000021</v>
      </c>
      <c r="Q25" s="12">
        <v>5813.9357299999974</v>
      </c>
      <c r="R25" s="12">
        <v>7385.2501599999987</v>
      </c>
      <c r="S25" s="12">
        <v>7359.3196200000002</v>
      </c>
      <c r="T25" s="12">
        <v>9513.122095088871</v>
      </c>
      <c r="U25" s="12">
        <v>6810.8450813634854</v>
      </c>
      <c r="V25" s="12">
        <v>5065.3159865248017</v>
      </c>
      <c r="W25" s="12">
        <v>7483.4970340557793</v>
      </c>
      <c r="X25" s="12">
        <v>5022.1652182641974</v>
      </c>
      <c r="Y25" s="12">
        <v>5681.3119999999999</v>
      </c>
      <c r="Z25" s="12">
        <v>10466.245999999999</v>
      </c>
      <c r="AA25" s="12">
        <v>38589.900999999998</v>
      </c>
      <c r="AB25" s="12">
        <v>107346.97</v>
      </c>
      <c r="AC25" s="12">
        <v>157119.87196999998</v>
      </c>
      <c r="AD25" s="12">
        <v>172872.541</v>
      </c>
      <c r="AE25" s="12">
        <v>324840.81166000001</v>
      </c>
    </row>
    <row r="26" spans="1:31" ht="16.2" thickBot="1" x14ac:dyDescent="0.35">
      <c r="A26" s="10" t="s">
        <v>22</v>
      </c>
      <c r="B26" s="12">
        <v>11819.488985116259</v>
      </c>
      <c r="C26" s="12">
        <v>17491.988813553231</v>
      </c>
      <c r="D26" s="12">
        <v>13904.409087029842</v>
      </c>
      <c r="E26" s="12">
        <v>11115.907999999999</v>
      </c>
      <c r="F26" s="12">
        <v>11229.199999999999</v>
      </c>
      <c r="G26" s="12">
        <v>10004.915999999999</v>
      </c>
      <c r="H26" s="12">
        <v>15044.634999999998</v>
      </c>
      <c r="I26" s="12">
        <v>11286.665999999997</v>
      </c>
      <c r="J26" s="12">
        <v>11160.574000000002</v>
      </c>
      <c r="K26" s="12">
        <v>10495.003620000001</v>
      </c>
      <c r="L26" s="12">
        <v>19193.539150000001</v>
      </c>
      <c r="M26" s="12">
        <v>29733.296439999998</v>
      </c>
      <c r="N26" s="12">
        <v>36088.642679999997</v>
      </c>
      <c r="O26" s="12">
        <v>43711.355810000001</v>
      </c>
      <c r="P26" s="12">
        <v>52208.712900000006</v>
      </c>
      <c r="Q26" s="12">
        <v>56741.28994000001</v>
      </c>
      <c r="R26" s="12">
        <v>73505.732150000011</v>
      </c>
      <c r="S26" s="12">
        <v>96895.09</v>
      </c>
      <c r="T26" s="12">
        <v>149590.0975546916</v>
      </c>
      <c r="U26" s="12">
        <v>159464.46297427517</v>
      </c>
      <c r="V26" s="12">
        <v>231086.29568236318</v>
      </c>
      <c r="W26" s="12">
        <v>314013.32235017768</v>
      </c>
      <c r="X26" s="12">
        <v>415848.22922492458</v>
      </c>
      <c r="Y26" s="12">
        <v>538328.36899999995</v>
      </c>
      <c r="Z26" s="12">
        <v>654534.01300000004</v>
      </c>
      <c r="AA26" s="12">
        <v>930380.348</v>
      </c>
      <c r="AB26" s="12">
        <v>1456495.8599999999</v>
      </c>
      <c r="AC26" s="12">
        <v>1359079.97866</v>
      </c>
      <c r="AD26" s="12">
        <v>2889189.7349999999</v>
      </c>
      <c r="AE26" s="12">
        <v>5907856.8893016698</v>
      </c>
    </row>
    <row r="27" spans="1:31" ht="16.2" thickBot="1" x14ac:dyDescent="0.35">
      <c r="A27" s="8" t="s">
        <v>8</v>
      </c>
      <c r="B27" s="9">
        <f>+B10-B20</f>
        <v>60419.834089495183</v>
      </c>
      <c r="C27" s="9">
        <f t="shared" ref="C27:AE27" si="5">+C10-C20</f>
        <v>27703.22318254679</v>
      </c>
      <c r="D27" s="9">
        <f t="shared" si="5"/>
        <v>19113.888621426129</v>
      </c>
      <c r="E27" s="9">
        <f t="shared" si="5"/>
        <v>30473.834034324711</v>
      </c>
      <c r="F27" s="9">
        <f t="shared" si="5"/>
        <v>39240.828999999998</v>
      </c>
      <c r="G27" s="9">
        <f t="shared" si="5"/>
        <v>30344.257999999973</v>
      </c>
      <c r="H27" s="9">
        <f t="shared" si="5"/>
        <v>10237.590000000055</v>
      </c>
      <c r="I27" s="9">
        <f t="shared" si="5"/>
        <v>29339.178480000119</v>
      </c>
      <c r="J27" s="9">
        <f t="shared" si="5"/>
        <v>19755.813920000015</v>
      </c>
      <c r="K27" s="9">
        <f t="shared" si="5"/>
        <v>23157.341644517088</v>
      </c>
      <c r="L27" s="9">
        <f t="shared" si="5"/>
        <v>52112.908846999926</v>
      </c>
      <c r="M27" s="9">
        <f t="shared" si="5"/>
        <v>94260.098963206401</v>
      </c>
      <c r="N27" s="9">
        <f t="shared" si="5"/>
        <v>88406.170247016009</v>
      </c>
      <c r="O27" s="9">
        <f t="shared" si="5"/>
        <v>100141.78967167204</v>
      </c>
      <c r="P27" s="9">
        <f t="shared" si="5"/>
        <v>100064.19166861055</v>
      </c>
      <c r="Q27" s="9">
        <f t="shared" si="5"/>
        <v>114760.20481379982</v>
      </c>
      <c r="R27" s="9">
        <f t="shared" si="5"/>
        <v>67289.01665623521</v>
      </c>
      <c r="S27" s="9">
        <f t="shared" si="5"/>
        <v>164513.68469618168</v>
      </c>
      <c r="T27" s="9">
        <f t="shared" si="5"/>
        <v>203618.65798232588</v>
      </c>
      <c r="U27" s="9">
        <f t="shared" si="5"/>
        <v>367420.58504935168</v>
      </c>
      <c r="V27" s="9">
        <f t="shared" si="5"/>
        <v>527802.98379214574</v>
      </c>
      <c r="W27" s="9">
        <f t="shared" si="5"/>
        <v>864941.05507948063</v>
      </c>
      <c r="X27" s="9">
        <f t="shared" si="5"/>
        <v>585050.63776467554</v>
      </c>
      <c r="Y27" s="9">
        <f t="shared" si="5"/>
        <v>794525.20196999982</v>
      </c>
      <c r="Z27" s="9">
        <f t="shared" si="5"/>
        <v>950665.00993184</v>
      </c>
      <c r="AA27" s="9">
        <f t="shared" si="5"/>
        <v>2316593.7060000021</v>
      </c>
      <c r="AB27" s="9">
        <f t="shared" si="5"/>
        <v>3083217.3933000043</v>
      </c>
      <c r="AC27" s="9">
        <f t="shared" si="5"/>
        <v>6548301.5568599962</v>
      </c>
      <c r="AD27" s="9">
        <f t="shared" si="5"/>
        <v>13451576.826300003</v>
      </c>
      <c r="AE27" s="9">
        <f t="shared" si="5"/>
        <v>24440017.689711541</v>
      </c>
    </row>
    <row r="28" spans="1:31" ht="16.2" thickBot="1" x14ac:dyDescent="0.35">
      <c r="A28" s="8" t="s">
        <v>9</v>
      </c>
      <c r="B28" s="9">
        <f>+B29+B30+B31+B32</f>
        <v>1410.4607122076277</v>
      </c>
      <c r="C28" s="9">
        <f t="shared" ref="C28:AE28" si="6">+C29+C30+C31+C32</f>
        <v>2961.2870600000001</v>
      </c>
      <c r="D28" s="9">
        <f t="shared" si="6"/>
        <v>2152.3699000000001</v>
      </c>
      <c r="E28" s="9">
        <f t="shared" si="6"/>
        <v>3268.317</v>
      </c>
      <c r="F28" s="9">
        <f t="shared" si="6"/>
        <v>3285.9799999999996</v>
      </c>
      <c r="G28" s="9">
        <f t="shared" si="6"/>
        <v>14356.424999999999</v>
      </c>
      <c r="H28" s="9">
        <f t="shared" si="6"/>
        <v>9815.4359999999997</v>
      </c>
      <c r="I28" s="9">
        <f t="shared" si="6"/>
        <v>5065.4260000000004</v>
      </c>
      <c r="J28" s="9">
        <f t="shared" si="6"/>
        <v>6536.7024000000001</v>
      </c>
      <c r="K28" s="9">
        <f t="shared" si="6"/>
        <v>6829.919097</v>
      </c>
      <c r="L28" s="9">
        <f t="shared" si="6"/>
        <v>5168.7636466666672</v>
      </c>
      <c r="M28" s="9">
        <f t="shared" si="6"/>
        <v>14400.050283733333</v>
      </c>
      <c r="N28" s="9">
        <f t="shared" si="6"/>
        <v>19773.600260057927</v>
      </c>
      <c r="O28" s="9">
        <f t="shared" si="6"/>
        <v>36841.747953521735</v>
      </c>
      <c r="P28" s="9">
        <f t="shared" si="6"/>
        <v>61672.070876113226</v>
      </c>
      <c r="Q28" s="9">
        <f t="shared" si="6"/>
        <v>43130.232979999993</v>
      </c>
      <c r="R28" s="9">
        <f t="shared" si="6"/>
        <v>97005.991585051204</v>
      </c>
      <c r="S28" s="9">
        <f t="shared" si="6"/>
        <v>205826.66245</v>
      </c>
      <c r="T28" s="9">
        <f t="shared" si="6"/>
        <v>244158.24858000001</v>
      </c>
      <c r="U28" s="9">
        <f t="shared" si="6"/>
        <v>262331.28304014105</v>
      </c>
      <c r="V28" s="9">
        <f t="shared" si="6"/>
        <v>353590.16099</v>
      </c>
      <c r="W28" s="9">
        <f t="shared" si="6"/>
        <v>490888.69900000002</v>
      </c>
      <c r="X28" s="9">
        <f t="shared" si="6"/>
        <v>800020.58091208129</v>
      </c>
      <c r="Y28" s="9">
        <f t="shared" si="6"/>
        <v>869425.42215</v>
      </c>
      <c r="Z28" s="9">
        <f t="shared" si="6"/>
        <v>1390888.7080000001</v>
      </c>
      <c r="AA28" s="9">
        <f t="shared" si="6"/>
        <v>1374189.581</v>
      </c>
      <c r="AB28" s="9">
        <f t="shared" si="6"/>
        <v>928632.58100000001</v>
      </c>
      <c r="AC28" s="9">
        <f t="shared" si="6"/>
        <v>835142.73144</v>
      </c>
      <c r="AD28" s="9">
        <f t="shared" si="6"/>
        <v>4593792.2630000003</v>
      </c>
      <c r="AE28" s="9">
        <f t="shared" si="6"/>
        <v>8336862.4375300007</v>
      </c>
    </row>
    <row r="29" spans="1:31" ht="15.6" x14ac:dyDescent="0.3">
      <c r="A29" s="10" t="s">
        <v>23</v>
      </c>
      <c r="B29" s="12">
        <v>393.53363000000002</v>
      </c>
      <c r="C29" s="12">
        <v>46</v>
      </c>
      <c r="D29" s="12">
        <v>883.40200000000004</v>
      </c>
      <c r="E29" s="12">
        <v>370</v>
      </c>
      <c r="F29" s="12">
        <v>1164.2999999999997</v>
      </c>
      <c r="G29" s="12">
        <v>2844.069</v>
      </c>
      <c r="H29" s="12">
        <v>637.33799999999985</v>
      </c>
      <c r="I29" s="12">
        <v>76.097000000000008</v>
      </c>
      <c r="J29" s="12">
        <v>953.66230000000007</v>
      </c>
      <c r="K29" s="12">
        <v>1998.5515999999998</v>
      </c>
      <c r="L29" s="12">
        <v>1691.8054</v>
      </c>
      <c r="M29" s="12">
        <v>992.77697999999987</v>
      </c>
      <c r="N29" s="12">
        <v>860.07735000000002</v>
      </c>
      <c r="O29" s="12">
        <v>1927.1599299999998</v>
      </c>
      <c r="P29" s="12">
        <v>2617.6064699999997</v>
      </c>
      <c r="Q29" s="12">
        <v>2975.8896699999996</v>
      </c>
      <c r="R29" s="12">
        <v>1980.5105699999999</v>
      </c>
      <c r="S29" s="12">
        <v>4736.5715600000003</v>
      </c>
      <c r="T29" s="12">
        <v>11170.584210000001</v>
      </c>
      <c r="U29" s="12">
        <v>8557.4986914045712</v>
      </c>
      <c r="V29" s="12">
        <v>13690.772000000001</v>
      </c>
      <c r="W29" s="12">
        <v>22571.788</v>
      </c>
      <c r="X29" s="12">
        <v>17580.662630675179</v>
      </c>
      <c r="Y29" s="12">
        <v>22724.405999999999</v>
      </c>
      <c r="Z29" s="12">
        <v>36621.701999999997</v>
      </c>
      <c r="AA29" s="12">
        <v>91104.993000000002</v>
      </c>
      <c r="AB29" s="12">
        <v>111711.436</v>
      </c>
      <c r="AC29" s="12">
        <v>220004.38787000004</v>
      </c>
      <c r="AD29" s="12">
        <v>318473.837</v>
      </c>
      <c r="AE29" s="12">
        <v>365385.12255000003</v>
      </c>
    </row>
    <row r="30" spans="1:31" ht="15.6" x14ac:dyDescent="0.3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343.5</v>
      </c>
      <c r="G30" s="12">
        <v>11212</v>
      </c>
      <c r="H30" s="12">
        <v>6412</v>
      </c>
      <c r="I30" s="12">
        <v>1847.2</v>
      </c>
      <c r="J30" s="12">
        <v>4220</v>
      </c>
      <c r="K30" s="12">
        <v>3562</v>
      </c>
      <c r="L30" s="12">
        <v>2742.8503866666674</v>
      </c>
      <c r="M30" s="12">
        <v>12250.870723733333</v>
      </c>
      <c r="N30" s="12">
        <v>15896.827880057928</v>
      </c>
      <c r="O30" s="12">
        <v>31482.186253521737</v>
      </c>
      <c r="P30" s="12">
        <v>49297.836646113225</v>
      </c>
      <c r="Q30" s="12">
        <v>34500.758999999998</v>
      </c>
      <c r="R30" s="12">
        <v>89013.121625051208</v>
      </c>
      <c r="S30" s="12">
        <v>194726</v>
      </c>
      <c r="T30" s="12">
        <v>214357.61796</v>
      </c>
      <c r="U30" s="12">
        <v>238402.424528723</v>
      </c>
      <c r="V30" s="12">
        <v>308431.56599000003</v>
      </c>
      <c r="W30" s="12">
        <v>448582.2</v>
      </c>
      <c r="X30" s="12">
        <v>587687.08517314668</v>
      </c>
      <c r="Y30" s="12">
        <v>745719.73915000004</v>
      </c>
      <c r="Z30" s="12">
        <v>1354267.0060000001</v>
      </c>
      <c r="AA30" s="12">
        <v>1283084.588</v>
      </c>
      <c r="AB30" s="12">
        <v>816921.14500000002</v>
      </c>
      <c r="AC30" s="12">
        <v>615138.34357000003</v>
      </c>
      <c r="AD30" s="12">
        <v>4275315.926</v>
      </c>
      <c r="AE30" s="12">
        <v>7971477.3149800003</v>
      </c>
    </row>
    <row r="31" spans="1:31" ht="15.6" x14ac:dyDescent="0.3">
      <c r="A31" s="10" t="s">
        <v>25</v>
      </c>
      <c r="B31" s="12">
        <v>950.60616000000005</v>
      </c>
      <c r="C31" s="12">
        <v>2.1</v>
      </c>
      <c r="D31" s="12">
        <v>1125.4268999999999</v>
      </c>
      <c r="E31" s="12">
        <v>119.7</v>
      </c>
      <c r="F31" s="12">
        <v>1641.9499999999998</v>
      </c>
      <c r="G31" s="12">
        <v>300.35599999999999</v>
      </c>
      <c r="H31" s="12">
        <v>2202.0920000000006</v>
      </c>
      <c r="I31" s="12">
        <v>3142.1290000000004</v>
      </c>
      <c r="J31" s="12">
        <v>1363.0401000000002</v>
      </c>
      <c r="K31" s="12">
        <v>916.3473469999999</v>
      </c>
      <c r="L31" s="12">
        <v>717.85145999999997</v>
      </c>
      <c r="M31" s="12">
        <v>942.5005799999999</v>
      </c>
      <c r="N31" s="12">
        <v>2974.1950299999994</v>
      </c>
      <c r="O31" s="12">
        <v>3116.0290500000001</v>
      </c>
      <c r="P31" s="12">
        <v>9621.3214199999984</v>
      </c>
      <c r="Q31" s="12">
        <v>5627.7741499999993</v>
      </c>
      <c r="R31" s="12">
        <v>5954.8593900000005</v>
      </c>
      <c r="S31" s="12">
        <v>5146.2898899999991</v>
      </c>
      <c r="T31" s="12">
        <v>18630.046409999999</v>
      </c>
      <c r="U31" s="12">
        <v>15371.359820013466</v>
      </c>
      <c r="V31" s="12">
        <v>31467.823</v>
      </c>
      <c r="W31" s="12">
        <v>19734.710999999999</v>
      </c>
      <c r="X31" s="12">
        <v>194752.83310825945</v>
      </c>
      <c r="Y31" s="12">
        <v>100981.277</v>
      </c>
      <c r="Z31" s="12">
        <v>0</v>
      </c>
      <c r="AA31" s="12">
        <v>0</v>
      </c>
      <c r="AB31" s="12">
        <v>0</v>
      </c>
      <c r="AC31" s="12">
        <v>0</v>
      </c>
      <c r="AD31" s="12">
        <v>2.5</v>
      </c>
      <c r="AE31" s="12">
        <v>0</v>
      </c>
    </row>
    <row r="32" spans="1:31" ht="16.2" thickBot="1" x14ac:dyDescent="0.35">
      <c r="A32" s="10" t="s">
        <v>37</v>
      </c>
      <c r="B32" s="15">
        <v>66.320922207627447</v>
      </c>
      <c r="C32" s="15">
        <v>2913.1870600000002</v>
      </c>
      <c r="D32" s="15">
        <v>143.541</v>
      </c>
      <c r="E32" s="15">
        <v>2778.6170000000002</v>
      </c>
      <c r="F32" s="15">
        <v>136.22999999999999</v>
      </c>
      <c r="G32" s="15">
        <v>0</v>
      </c>
      <c r="H32" s="15">
        <v>564.00599999999997</v>
      </c>
      <c r="I32" s="15">
        <v>0</v>
      </c>
      <c r="J32" s="15">
        <v>0</v>
      </c>
      <c r="K32" s="15">
        <v>353.02015</v>
      </c>
      <c r="L32" s="15">
        <v>16.256399999999999</v>
      </c>
      <c r="M32" s="15">
        <v>213.90200000000002</v>
      </c>
      <c r="N32" s="15">
        <v>42.5</v>
      </c>
      <c r="O32" s="15">
        <v>316.37272000000002</v>
      </c>
      <c r="P32" s="15">
        <v>135.30634000000001</v>
      </c>
      <c r="Q32" s="15">
        <v>25.81016</v>
      </c>
      <c r="R32" s="15">
        <v>57.5</v>
      </c>
      <c r="S32" s="15">
        <v>1217.8010000000002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2" thickBot="1" x14ac:dyDescent="0.35">
      <c r="A33" s="8" t="s">
        <v>10</v>
      </c>
      <c r="B33" s="9">
        <f>+B34+B35+B36</f>
        <v>44976.973708803089</v>
      </c>
      <c r="C33" s="9">
        <f t="shared" ref="C33:AE33" si="7">+C34+C35+C36</f>
        <v>58441.266657133667</v>
      </c>
      <c r="D33" s="9">
        <f t="shared" si="7"/>
        <v>38245.046674385121</v>
      </c>
      <c r="E33" s="9">
        <f t="shared" si="7"/>
        <v>36598.030032213508</v>
      </c>
      <c r="F33" s="9">
        <f t="shared" si="7"/>
        <v>41257.360000000001</v>
      </c>
      <c r="G33" s="9">
        <f t="shared" si="7"/>
        <v>51001.639000000003</v>
      </c>
      <c r="H33" s="9">
        <f t="shared" si="7"/>
        <v>42611.482799999991</v>
      </c>
      <c r="I33" s="9">
        <f t="shared" si="7"/>
        <v>38828.76999999999</v>
      </c>
      <c r="J33" s="9">
        <f t="shared" si="7"/>
        <v>41291.418800000007</v>
      </c>
      <c r="K33" s="9">
        <f t="shared" si="7"/>
        <v>20974.687599999997</v>
      </c>
      <c r="L33" s="9">
        <f t="shared" si="7"/>
        <v>44925.383684444481</v>
      </c>
      <c r="M33" s="9">
        <f t="shared" si="7"/>
        <v>70935.053985102175</v>
      </c>
      <c r="N33" s="9">
        <f t="shared" si="7"/>
        <v>105550.37393713852</v>
      </c>
      <c r="O33" s="9">
        <f t="shared" si="7"/>
        <v>124352.66674172602</v>
      </c>
      <c r="P33" s="9">
        <f t="shared" si="7"/>
        <v>137052.22012256019</v>
      </c>
      <c r="Q33" s="9">
        <f t="shared" si="7"/>
        <v>114341.7235279</v>
      </c>
      <c r="R33" s="9">
        <f t="shared" si="7"/>
        <v>140184.46560563822</v>
      </c>
      <c r="S33" s="9">
        <f t="shared" si="7"/>
        <v>298314.41236585297</v>
      </c>
      <c r="T33" s="9">
        <f t="shared" si="7"/>
        <v>443363.3359722672</v>
      </c>
      <c r="U33" s="9">
        <f t="shared" si="7"/>
        <v>464890.38612261391</v>
      </c>
      <c r="V33" s="9">
        <f t="shared" si="7"/>
        <v>712405.28517509939</v>
      </c>
      <c r="W33" s="9">
        <f t="shared" si="7"/>
        <v>1117255.0106449795</v>
      </c>
      <c r="X33" s="9">
        <f t="shared" si="7"/>
        <v>1782503.5769176267</v>
      </c>
      <c r="Y33" s="9">
        <f t="shared" si="7"/>
        <v>1428197.7910000002</v>
      </c>
      <c r="Z33" s="9">
        <f t="shared" si="7"/>
        <v>2223243.2381292931</v>
      </c>
      <c r="AA33" s="9">
        <f t="shared" si="7"/>
        <v>3734932.1343699996</v>
      </c>
      <c r="AB33" s="9">
        <f t="shared" si="7"/>
        <v>4773668.6870000018</v>
      </c>
      <c r="AC33" s="9">
        <f t="shared" si="7"/>
        <v>4020929.3796499996</v>
      </c>
      <c r="AD33" s="9">
        <f t="shared" si="7"/>
        <v>12717413.096999999</v>
      </c>
      <c r="AE33" s="9">
        <f t="shared" si="7"/>
        <v>27404080.78077307</v>
      </c>
    </row>
    <row r="34" spans="1:31" ht="15.6" x14ac:dyDescent="0.3">
      <c r="A34" s="16" t="s">
        <v>26</v>
      </c>
      <c r="B34" s="12">
        <v>44262.141140323751</v>
      </c>
      <c r="C34" s="12">
        <v>57438.250233799998</v>
      </c>
      <c r="D34" s="12">
        <v>37512.431330224004</v>
      </c>
      <c r="E34" s="12">
        <v>35969.630032213507</v>
      </c>
      <c r="F34" s="12">
        <v>40684.46</v>
      </c>
      <c r="G34" s="12">
        <v>50745.120000000003</v>
      </c>
      <c r="H34" s="12">
        <v>42306.396799999995</v>
      </c>
      <c r="I34" s="12">
        <v>38807.656999999992</v>
      </c>
      <c r="J34" s="12">
        <v>41090.731800000001</v>
      </c>
      <c r="K34" s="12">
        <v>20696.985849999997</v>
      </c>
      <c r="L34" s="12">
        <v>44681.02920444448</v>
      </c>
      <c r="M34" s="12">
        <v>70505.956985102181</v>
      </c>
      <c r="N34" s="12">
        <v>100674.16593713852</v>
      </c>
      <c r="O34" s="12">
        <v>123135.47618172602</v>
      </c>
      <c r="P34" s="12">
        <v>136015.00864256019</v>
      </c>
      <c r="Q34" s="12">
        <v>112405.4507479</v>
      </c>
      <c r="R34" s="12">
        <v>138200.93764563822</v>
      </c>
      <c r="S34" s="12">
        <v>289538.71636585292</v>
      </c>
      <c r="T34" s="12">
        <v>436441.86956027331</v>
      </c>
      <c r="U34" s="12">
        <v>451860.91916160827</v>
      </c>
      <c r="V34" s="12">
        <v>684603.49398838577</v>
      </c>
      <c r="W34" s="12">
        <v>1078561.5353987874</v>
      </c>
      <c r="X34" s="12">
        <v>1679732.9459276267</v>
      </c>
      <c r="Y34" s="12">
        <v>1363315.6360000002</v>
      </c>
      <c r="Z34" s="12">
        <v>2118487.1501292931</v>
      </c>
      <c r="AA34" s="12">
        <v>3652213.4140399997</v>
      </c>
      <c r="AB34" s="12">
        <v>4706845.9770000018</v>
      </c>
      <c r="AC34" s="12">
        <v>3948337.9859899995</v>
      </c>
      <c r="AD34" s="12">
        <v>12529202.696999999</v>
      </c>
      <c r="AE34" s="12">
        <v>26867195.223424871</v>
      </c>
    </row>
    <row r="35" spans="1:31" ht="15.6" x14ac:dyDescent="0.3">
      <c r="A35" s="10" t="s">
        <v>27</v>
      </c>
      <c r="B35" s="12">
        <v>440.817538479338</v>
      </c>
      <c r="C35" s="12">
        <v>652.37807333366766</v>
      </c>
      <c r="D35" s="12">
        <v>518.5763441611216</v>
      </c>
      <c r="E35" s="12">
        <v>0</v>
      </c>
      <c r="F35" s="12">
        <v>418.8</v>
      </c>
      <c r="G35" s="12">
        <v>240.51900000000001</v>
      </c>
      <c r="H35" s="12">
        <v>133.43899999999999</v>
      </c>
      <c r="I35" s="12">
        <v>0</v>
      </c>
      <c r="J35" s="12">
        <v>153.44399999999999</v>
      </c>
      <c r="K35" s="12">
        <v>256.39432999999997</v>
      </c>
      <c r="L35" s="12">
        <v>181.75769000000003</v>
      </c>
      <c r="M35" s="12">
        <v>355.76100000000002</v>
      </c>
      <c r="N35" s="12">
        <v>3702.1410000000001</v>
      </c>
      <c r="O35" s="12">
        <v>734.71084000000008</v>
      </c>
      <c r="P35" s="12">
        <v>817.93400000000008</v>
      </c>
      <c r="Q35" s="12">
        <v>1776.8009300000001</v>
      </c>
      <c r="R35" s="12">
        <v>1700.0084199999999</v>
      </c>
      <c r="S35" s="12">
        <v>7559.2909999999993</v>
      </c>
      <c r="T35" s="12">
        <v>6921.466411993868</v>
      </c>
      <c r="U35" s="12">
        <v>13029.466961005628</v>
      </c>
      <c r="V35" s="12">
        <v>10856.33467089785</v>
      </c>
      <c r="W35" s="12">
        <v>18951.921186025993</v>
      </c>
      <c r="X35" s="12">
        <v>30193.841339999999</v>
      </c>
      <c r="Y35" s="12">
        <v>29476.046999999999</v>
      </c>
      <c r="Z35" s="12">
        <v>104756.088</v>
      </c>
      <c r="AA35" s="12">
        <v>82718.720330000011</v>
      </c>
      <c r="AB35" s="12">
        <v>66822.710000000006</v>
      </c>
      <c r="AC35" s="12">
        <v>72591.393660000002</v>
      </c>
      <c r="AD35" s="12">
        <v>164473.02499999999</v>
      </c>
      <c r="AE35" s="12">
        <v>472224.80730633205</v>
      </c>
    </row>
    <row r="36" spans="1:31" ht="16.2" thickBot="1" x14ac:dyDescent="0.35">
      <c r="A36" s="10" t="s">
        <v>28</v>
      </c>
      <c r="B36" s="12">
        <v>274.01503000000002</v>
      </c>
      <c r="C36" s="12">
        <v>350.63835000000006</v>
      </c>
      <c r="D36" s="12">
        <v>214.03899999999999</v>
      </c>
      <c r="E36" s="12">
        <v>628.4</v>
      </c>
      <c r="F36" s="12">
        <v>154.10000000000002</v>
      </c>
      <c r="G36" s="12">
        <v>16</v>
      </c>
      <c r="H36" s="12">
        <v>171.64699999999999</v>
      </c>
      <c r="I36" s="12">
        <v>21.113</v>
      </c>
      <c r="J36" s="12">
        <v>47.242999999999995</v>
      </c>
      <c r="K36" s="12">
        <v>21.30742</v>
      </c>
      <c r="L36" s="12">
        <v>62.596789999999999</v>
      </c>
      <c r="M36" s="12">
        <v>73.335999999999999</v>
      </c>
      <c r="N36" s="12">
        <v>1174.067</v>
      </c>
      <c r="O36" s="12">
        <v>482.47971999999999</v>
      </c>
      <c r="P36" s="12">
        <v>219.27748</v>
      </c>
      <c r="Q36" s="12">
        <v>159.47184999999999</v>
      </c>
      <c r="R36" s="12">
        <v>283.51954000000001</v>
      </c>
      <c r="S36" s="12">
        <v>1216.405</v>
      </c>
      <c r="T36" s="12">
        <v>0</v>
      </c>
      <c r="U36" s="12">
        <v>0</v>
      </c>
      <c r="V36" s="12">
        <v>16945.456515815793</v>
      </c>
      <c r="W36" s="12">
        <v>19741.554060166334</v>
      </c>
      <c r="X36" s="12">
        <v>72576.789650000006</v>
      </c>
      <c r="Y36" s="12">
        <v>35406.108</v>
      </c>
      <c r="Z36" s="12">
        <v>0</v>
      </c>
      <c r="AA36" s="12">
        <v>0</v>
      </c>
      <c r="AB36" s="12">
        <v>0</v>
      </c>
      <c r="AC36" s="12">
        <v>0</v>
      </c>
      <c r="AD36" s="12">
        <v>23737.375</v>
      </c>
      <c r="AE36" s="12">
        <v>64660.75004186853</v>
      </c>
    </row>
    <row r="37" spans="1:31" ht="16.2" thickBot="1" x14ac:dyDescent="0.35">
      <c r="A37" s="8" t="s">
        <v>11</v>
      </c>
      <c r="B37" s="17">
        <f>+B10+B28</f>
        <v>263845.48292066634</v>
      </c>
      <c r="C37" s="17">
        <f t="shared" ref="C37:AE37" si="8">+C10+C28</f>
        <v>256793.0577141</v>
      </c>
      <c r="D37" s="17">
        <f t="shared" si="8"/>
        <v>240751.24267019998</v>
      </c>
      <c r="E37" s="17">
        <f t="shared" si="8"/>
        <v>247968.7810343247</v>
      </c>
      <c r="F37" s="17">
        <f t="shared" si="8"/>
        <v>257343.50900000002</v>
      </c>
      <c r="G37" s="17">
        <f t="shared" si="8"/>
        <v>270812.45599999995</v>
      </c>
      <c r="H37" s="17">
        <f t="shared" si="8"/>
        <v>255744.84100000004</v>
      </c>
      <c r="I37" s="17">
        <f t="shared" si="8"/>
        <v>279641.16848000005</v>
      </c>
      <c r="J37" s="17">
        <f t="shared" si="8"/>
        <v>262659.70471999998</v>
      </c>
      <c r="K37" s="17">
        <f t="shared" si="8"/>
        <v>246243.011577</v>
      </c>
      <c r="L37" s="17">
        <f t="shared" si="8"/>
        <v>321621.17398033332</v>
      </c>
      <c r="M37" s="17">
        <f t="shared" si="8"/>
        <v>431634.21418777708</v>
      </c>
      <c r="N37" s="17">
        <f t="shared" si="8"/>
        <v>524414.43643563101</v>
      </c>
      <c r="O37" s="17">
        <f t="shared" si="8"/>
        <v>662885.50541238789</v>
      </c>
      <c r="P37" s="17">
        <f t="shared" si="8"/>
        <v>830775.54470000009</v>
      </c>
      <c r="Q37" s="17">
        <f t="shared" si="8"/>
        <v>1012084.9338599999</v>
      </c>
      <c r="R37" s="17">
        <f t="shared" si="8"/>
        <v>1184356.9591949487</v>
      </c>
      <c r="S37" s="17">
        <f t="shared" si="8"/>
        <v>1621285.8682476215</v>
      </c>
      <c r="T37" s="17">
        <f t="shared" si="8"/>
        <v>2220038.018645308</v>
      </c>
      <c r="U37" s="17">
        <f t="shared" si="8"/>
        <v>2822027.5008856487</v>
      </c>
      <c r="V37" s="17">
        <f t="shared" si="8"/>
        <v>3917098.4000479952</v>
      </c>
      <c r="W37" s="17">
        <f t="shared" si="8"/>
        <v>5570102.6381500084</v>
      </c>
      <c r="X37" s="17">
        <f t="shared" si="8"/>
        <v>6923957.8188180923</v>
      </c>
      <c r="Y37" s="17">
        <f t="shared" si="8"/>
        <v>9219083.2951200008</v>
      </c>
      <c r="Z37" s="17">
        <f t="shared" si="8"/>
        <v>12732955.771000002</v>
      </c>
      <c r="AA37" s="17">
        <f t="shared" si="8"/>
        <v>17337597.989</v>
      </c>
      <c r="AB37" s="17">
        <f t="shared" si="8"/>
        <v>24692044.9793</v>
      </c>
      <c r="AC37" s="17">
        <f t="shared" si="8"/>
        <v>33545739.477399997</v>
      </c>
      <c r="AD37" s="17">
        <f t="shared" si="8"/>
        <v>58368850.771300003</v>
      </c>
      <c r="AE37" s="17">
        <f t="shared" si="8"/>
        <v>107114129.53036822</v>
      </c>
    </row>
    <row r="38" spans="1:31" ht="16.2" thickBot="1" x14ac:dyDescent="0.35">
      <c r="A38" s="8" t="s">
        <v>12</v>
      </c>
      <c r="B38" s="17">
        <f>+B20+B33</f>
        <v>246992.1618277666</v>
      </c>
      <c r="C38" s="17">
        <f t="shared" ref="C38:AE38" si="9">+C20+C33</f>
        <v>284569.81412868685</v>
      </c>
      <c r="D38" s="17">
        <f t="shared" si="9"/>
        <v>257730.03082315897</v>
      </c>
      <c r="E38" s="17">
        <f t="shared" si="9"/>
        <v>250824.66003221349</v>
      </c>
      <c r="F38" s="17">
        <f t="shared" si="9"/>
        <v>256074.06</v>
      </c>
      <c r="G38" s="17">
        <f t="shared" si="9"/>
        <v>277113.41200000001</v>
      </c>
      <c r="H38" s="17">
        <f t="shared" si="9"/>
        <v>278303.2978</v>
      </c>
      <c r="I38" s="17">
        <f t="shared" si="9"/>
        <v>284065.33399999992</v>
      </c>
      <c r="J38" s="17">
        <f t="shared" si="9"/>
        <v>277658.60719999997</v>
      </c>
      <c r="K38" s="17">
        <f t="shared" si="9"/>
        <v>237230.43843548291</v>
      </c>
      <c r="L38" s="17">
        <f t="shared" si="9"/>
        <v>309264.88517111121</v>
      </c>
      <c r="M38" s="17">
        <f t="shared" si="9"/>
        <v>393909.11892593949</v>
      </c>
      <c r="N38" s="17">
        <f t="shared" si="9"/>
        <v>521785.03986569564</v>
      </c>
      <c r="O38" s="17">
        <f t="shared" si="9"/>
        <v>650254.63452892005</v>
      </c>
      <c r="P38" s="17">
        <f t="shared" si="9"/>
        <v>806091.50227783644</v>
      </c>
      <c r="Q38" s="17">
        <f t="shared" si="9"/>
        <v>968536.21959410002</v>
      </c>
      <c r="R38" s="17">
        <f t="shared" si="9"/>
        <v>1160246.4165593004</v>
      </c>
      <c r="S38" s="17">
        <f t="shared" si="9"/>
        <v>1549259.9334672927</v>
      </c>
      <c r="T38" s="17">
        <f t="shared" si="9"/>
        <v>2215624.4480552492</v>
      </c>
      <c r="U38" s="17">
        <f t="shared" si="9"/>
        <v>2657166.0189187694</v>
      </c>
      <c r="V38" s="17">
        <f t="shared" si="9"/>
        <v>3748110.5404409491</v>
      </c>
      <c r="W38" s="17">
        <f t="shared" si="9"/>
        <v>5331527.8947155075</v>
      </c>
      <c r="X38" s="17">
        <f t="shared" si="9"/>
        <v>7321390.1770589622</v>
      </c>
      <c r="Y38" s="17">
        <f t="shared" si="9"/>
        <v>8983330.4620000012</v>
      </c>
      <c r="Z38" s="17">
        <f t="shared" si="9"/>
        <v>12614645.291197455</v>
      </c>
      <c r="AA38" s="17">
        <f t="shared" si="9"/>
        <v>17381746.836369999</v>
      </c>
      <c r="AB38" s="17">
        <f t="shared" si="9"/>
        <v>25453863.691999998</v>
      </c>
      <c r="AC38" s="17">
        <f t="shared" si="9"/>
        <v>30183224.568750001</v>
      </c>
      <c r="AD38" s="17">
        <f t="shared" si="9"/>
        <v>53040894.778999999</v>
      </c>
      <c r="AE38" s="17">
        <f t="shared" si="9"/>
        <v>101741330.18389976</v>
      </c>
    </row>
    <row r="39" spans="1:31" ht="16.2" thickBot="1" x14ac:dyDescent="0.35">
      <c r="A39" s="18" t="s">
        <v>13</v>
      </c>
      <c r="B39" s="9">
        <f>+B37-B38</f>
        <v>16853.321092899743</v>
      </c>
      <c r="C39" s="9">
        <f t="shared" ref="C39:AE39" si="10">+C37-C38</f>
        <v>-27776.756414586853</v>
      </c>
      <c r="D39" s="9">
        <f t="shared" si="10"/>
        <v>-16978.788152958994</v>
      </c>
      <c r="E39" s="9">
        <f t="shared" si="10"/>
        <v>-2855.8789978887944</v>
      </c>
      <c r="F39" s="9">
        <f t="shared" si="10"/>
        <v>1269.4490000000224</v>
      </c>
      <c r="G39" s="9">
        <f t="shared" si="10"/>
        <v>-6300.9560000000638</v>
      </c>
      <c r="H39" s="9">
        <f t="shared" si="10"/>
        <v>-22558.456799999956</v>
      </c>
      <c r="I39" s="9">
        <f t="shared" si="10"/>
        <v>-4424.165519999864</v>
      </c>
      <c r="J39" s="9">
        <f t="shared" si="10"/>
        <v>-14998.90247999999</v>
      </c>
      <c r="K39" s="9">
        <f t="shared" si="10"/>
        <v>9012.5731415170885</v>
      </c>
      <c r="L39" s="9">
        <f t="shared" si="10"/>
        <v>12356.288809222111</v>
      </c>
      <c r="M39" s="9">
        <f t="shared" si="10"/>
        <v>37725.095261837589</v>
      </c>
      <c r="N39" s="9">
        <f t="shared" si="10"/>
        <v>2629.3965699353721</v>
      </c>
      <c r="O39" s="9">
        <f t="shared" si="10"/>
        <v>12630.87088346784</v>
      </c>
      <c r="P39" s="9">
        <f t="shared" si="10"/>
        <v>24684.042422163649</v>
      </c>
      <c r="Q39" s="9">
        <f t="shared" si="10"/>
        <v>43548.714265899849</v>
      </c>
      <c r="R39" s="9">
        <f t="shared" si="10"/>
        <v>24110.542635648279</v>
      </c>
      <c r="S39" s="9">
        <f t="shared" si="10"/>
        <v>72025.934780328767</v>
      </c>
      <c r="T39" s="9">
        <f t="shared" si="10"/>
        <v>4413.5705900588073</v>
      </c>
      <c r="U39" s="9">
        <f t="shared" si="10"/>
        <v>164861.48196687922</v>
      </c>
      <c r="V39" s="9">
        <f t="shared" si="10"/>
        <v>168987.859607046</v>
      </c>
      <c r="W39" s="9">
        <f t="shared" si="10"/>
        <v>238574.74343450088</v>
      </c>
      <c r="X39" s="9">
        <f t="shared" si="10"/>
        <v>-397432.35824086983</v>
      </c>
      <c r="Y39" s="9">
        <f t="shared" si="10"/>
        <v>235752.83311999962</v>
      </c>
      <c r="Z39" s="9">
        <f t="shared" si="10"/>
        <v>118310.47980254702</v>
      </c>
      <c r="AA39" s="9">
        <f t="shared" si="10"/>
        <v>-44148.847369998693</v>
      </c>
      <c r="AB39" s="9">
        <f t="shared" si="10"/>
        <v>-761818.71269999817</v>
      </c>
      <c r="AC39" s="9">
        <f t="shared" si="10"/>
        <v>3362514.9086499959</v>
      </c>
      <c r="AD39" s="9">
        <f t="shared" si="10"/>
        <v>5327955.9923000038</v>
      </c>
      <c r="AE39" s="9">
        <f t="shared" si="10"/>
        <v>5372799.3464684635</v>
      </c>
    </row>
    <row r="40" spans="1:31" ht="15.6" thickBo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2" thickBot="1" x14ac:dyDescent="0.35">
      <c r="A41" s="8" t="s">
        <v>14</v>
      </c>
      <c r="B41" s="17">
        <f>+B39+B25</f>
        <v>17733.770172899742</v>
      </c>
      <c r="C41" s="17">
        <f>+C39+C25</f>
        <v>-26060.843064586854</v>
      </c>
      <c r="D41" s="17">
        <f t="shared" ref="D41:AE41" si="11">+D39+D25</f>
        <v>-15036.873152958993</v>
      </c>
      <c r="E41" s="17">
        <f t="shared" si="11"/>
        <v>753.46200211120549</v>
      </c>
      <c r="F41" s="17">
        <f t="shared" si="11"/>
        <v>5998.9490000000224</v>
      </c>
      <c r="G41" s="17">
        <f t="shared" si="11"/>
        <v>-590.78700000006393</v>
      </c>
      <c r="H41" s="17">
        <f t="shared" si="11"/>
        <v>-19794.077799999955</v>
      </c>
      <c r="I41" s="17">
        <f t="shared" si="11"/>
        <v>2835.4674800001349</v>
      </c>
      <c r="J41" s="17">
        <f t="shared" si="11"/>
        <v>-7143.0825299999897</v>
      </c>
      <c r="K41" s="17">
        <f t="shared" si="11"/>
        <v>13332.499921517086</v>
      </c>
      <c r="L41" s="17">
        <f t="shared" si="11"/>
        <v>16394.673679222113</v>
      </c>
      <c r="M41" s="17">
        <f t="shared" si="11"/>
        <v>41106.401491837591</v>
      </c>
      <c r="N41" s="17">
        <f t="shared" si="11"/>
        <v>8840.443479935373</v>
      </c>
      <c r="O41" s="17">
        <f t="shared" si="11"/>
        <v>20947.098793467841</v>
      </c>
      <c r="P41" s="17">
        <f t="shared" si="11"/>
        <v>32268.076542163653</v>
      </c>
      <c r="Q41" s="17">
        <f t="shared" si="11"/>
        <v>49362.649995899847</v>
      </c>
      <c r="R41" s="17">
        <f t="shared" si="11"/>
        <v>31495.792795648278</v>
      </c>
      <c r="S41" s="17">
        <f t="shared" si="11"/>
        <v>79385.254400328762</v>
      </c>
      <c r="T41" s="17">
        <f t="shared" si="11"/>
        <v>13926.692685147678</v>
      </c>
      <c r="U41" s="17">
        <f t="shared" si="11"/>
        <v>171672.3270482427</v>
      </c>
      <c r="V41" s="17">
        <f t="shared" si="11"/>
        <v>174053.17559357081</v>
      </c>
      <c r="W41" s="17">
        <f t="shared" si="11"/>
        <v>246058.24046855667</v>
      </c>
      <c r="X41" s="17">
        <f t="shared" si="11"/>
        <v>-392410.19302260561</v>
      </c>
      <c r="Y41" s="17">
        <f t="shared" si="11"/>
        <v>241434.14511999962</v>
      </c>
      <c r="Z41" s="17">
        <f t="shared" si="11"/>
        <v>128776.72580254702</v>
      </c>
      <c r="AA41" s="17">
        <f t="shared" si="11"/>
        <v>-5558.9463699986954</v>
      </c>
      <c r="AB41" s="17">
        <f t="shared" si="11"/>
        <v>-654471.7426999982</v>
      </c>
      <c r="AC41" s="17">
        <f t="shared" si="11"/>
        <v>3519634.7806199957</v>
      </c>
      <c r="AD41" s="17">
        <f t="shared" si="11"/>
        <v>5500828.533300004</v>
      </c>
      <c r="AE41" s="17">
        <f t="shared" si="11"/>
        <v>5697640.1581284637</v>
      </c>
    </row>
    <row r="42" spans="1:31" ht="16.2" thickBot="1" x14ac:dyDescent="0.35">
      <c r="A42" s="8" t="s">
        <v>15</v>
      </c>
      <c r="B42" s="9">
        <f>+B38-B25</f>
        <v>246111.71274776661</v>
      </c>
      <c r="C42" s="9">
        <f>+C38-C25</f>
        <v>282853.90077868686</v>
      </c>
      <c r="D42" s="9">
        <f t="shared" ref="D42:AE42" si="12">+D38-D25</f>
        <v>255788.11582315897</v>
      </c>
      <c r="E42" s="9">
        <f t="shared" si="12"/>
        <v>247215.31903221351</v>
      </c>
      <c r="F42" s="9">
        <f t="shared" si="12"/>
        <v>251344.56</v>
      </c>
      <c r="G42" s="9">
        <f t="shared" si="12"/>
        <v>271403.24300000002</v>
      </c>
      <c r="H42" s="9">
        <f t="shared" si="12"/>
        <v>275538.91879999998</v>
      </c>
      <c r="I42" s="9">
        <f t="shared" si="12"/>
        <v>276805.70099999994</v>
      </c>
      <c r="J42" s="9">
        <f t="shared" si="12"/>
        <v>269802.78724999999</v>
      </c>
      <c r="K42" s="9">
        <f t="shared" si="12"/>
        <v>232910.5116554829</v>
      </c>
      <c r="L42" s="9">
        <f t="shared" si="12"/>
        <v>305226.5003011112</v>
      </c>
      <c r="M42" s="9">
        <f t="shared" si="12"/>
        <v>390527.8126959395</v>
      </c>
      <c r="N42" s="9">
        <f t="shared" si="12"/>
        <v>515573.99295569566</v>
      </c>
      <c r="O42" s="9">
        <f t="shared" si="12"/>
        <v>641938.40661892004</v>
      </c>
      <c r="P42" s="9">
        <f t="shared" si="12"/>
        <v>798507.46815783647</v>
      </c>
      <c r="Q42" s="9">
        <f t="shared" si="12"/>
        <v>962722.2838641</v>
      </c>
      <c r="R42" s="9">
        <f t="shared" si="12"/>
        <v>1152861.1663993003</v>
      </c>
      <c r="S42" s="9">
        <f t="shared" si="12"/>
        <v>1541900.6138472927</v>
      </c>
      <c r="T42" s="9">
        <f t="shared" si="12"/>
        <v>2206111.3259601602</v>
      </c>
      <c r="U42" s="9">
        <f t="shared" si="12"/>
        <v>2650355.1738374061</v>
      </c>
      <c r="V42" s="9">
        <f t="shared" si="12"/>
        <v>3743045.2244544243</v>
      </c>
      <c r="W42" s="9">
        <f t="shared" si="12"/>
        <v>5324044.3976814514</v>
      </c>
      <c r="X42" s="9">
        <f t="shared" si="12"/>
        <v>7316368.0118406983</v>
      </c>
      <c r="Y42" s="9">
        <f t="shared" si="12"/>
        <v>8977649.1500000004</v>
      </c>
      <c r="Z42" s="9">
        <f t="shared" si="12"/>
        <v>12604179.045197455</v>
      </c>
      <c r="AA42" s="9">
        <f t="shared" si="12"/>
        <v>17343156.935369998</v>
      </c>
      <c r="AB42" s="9">
        <f t="shared" si="12"/>
        <v>25346516.721999999</v>
      </c>
      <c r="AC42" s="9">
        <f t="shared" si="12"/>
        <v>30026104.69678</v>
      </c>
      <c r="AD42" s="9">
        <f t="shared" si="12"/>
        <v>52868022.237999998</v>
      </c>
      <c r="AE42" s="9">
        <f t="shared" si="12"/>
        <v>101416489.37223975</v>
      </c>
    </row>
    <row r="44" spans="1:3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2019-03-12T15:41:58Z</dcterms:created>
  <dcterms:modified xsi:type="dcterms:W3CDTF">2023-12-04T22:57:06Z</dcterms:modified>
</cp:coreProperties>
</file>