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2330" windowHeight="8010"/>
  </bookViews>
  <sheets>
    <sheet name="B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F28" i="2"/>
  <c r="X28" i="2"/>
  <c r="U28" i="2"/>
  <c r="AE28" i="2"/>
  <c r="AD28" i="2"/>
  <c r="AC28" i="2"/>
  <c r="AB28" i="2"/>
  <c r="AA28" i="2"/>
  <c r="Z28" i="2"/>
  <c r="Y28" i="2"/>
  <c r="W28" i="2"/>
  <c r="V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L11" i="2"/>
  <c r="L10" i="2" s="1"/>
  <c r="AE11" i="2"/>
  <c r="AD11" i="2"/>
  <c r="AC11" i="2"/>
  <c r="AB11" i="2"/>
  <c r="AA11" i="2"/>
  <c r="AA10" i="2" s="1"/>
  <c r="Z11" i="2"/>
  <c r="Y11" i="2"/>
  <c r="X11" i="2"/>
  <c r="W11" i="2"/>
  <c r="V11" i="2"/>
  <c r="U11" i="2"/>
  <c r="T11" i="2"/>
  <c r="S11" i="2"/>
  <c r="R11" i="2"/>
  <c r="Q11" i="2"/>
  <c r="P11" i="2"/>
  <c r="O11" i="2"/>
  <c r="O10" i="2" s="1"/>
  <c r="N11" i="2"/>
  <c r="M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C10" i="2"/>
  <c r="AC37" i="2" s="1"/>
  <c r="AC39" i="2" s="1"/>
  <c r="AC41" i="2" s="1"/>
  <c r="AB10" i="2"/>
  <c r="AB37" i="2" s="1"/>
  <c r="Z10" i="2"/>
  <c r="Z37" i="2" s="1"/>
  <c r="Y10" i="2"/>
  <c r="Y37" i="2" s="1"/>
  <c r="X10" i="2"/>
  <c r="X37" i="2" s="1"/>
  <c r="W10" i="2"/>
  <c r="W37" i="2" s="1"/>
  <c r="W39" i="2" s="1"/>
  <c r="W41" i="2" s="1"/>
  <c r="V10" i="2"/>
  <c r="V37" i="2" s="1"/>
  <c r="V39" i="2" s="1"/>
  <c r="V41" i="2" s="1"/>
  <c r="U10" i="2"/>
  <c r="U27" i="2" s="1"/>
  <c r="T10" i="2"/>
  <c r="T37" i="2" s="1"/>
  <c r="S10" i="2"/>
  <c r="S37" i="2" s="1"/>
  <c r="R10" i="2"/>
  <c r="R37" i="2" s="1"/>
  <c r="Q10" i="2"/>
  <c r="Q37" i="2" s="1"/>
  <c r="Q39" i="2" s="1"/>
  <c r="Q41" i="2" s="1"/>
  <c r="P10" i="2"/>
  <c r="P37" i="2" s="1"/>
  <c r="P39" i="2" s="1"/>
  <c r="P41" i="2" s="1"/>
  <c r="N10" i="2"/>
  <c r="N37" i="2" s="1"/>
  <c r="M10" i="2"/>
  <c r="M37" i="2" s="1"/>
  <c r="K10" i="2"/>
  <c r="K37" i="2" s="1"/>
  <c r="K39" i="2" s="1"/>
  <c r="K41" i="2" s="1"/>
  <c r="J10" i="2"/>
  <c r="J37" i="2" s="1"/>
  <c r="J39" i="2" s="1"/>
  <c r="J41" i="2" s="1"/>
  <c r="I10" i="2"/>
  <c r="I27" i="2" s="1"/>
  <c r="H10" i="2"/>
  <c r="H37" i="2" s="1"/>
  <c r="H39" i="2" s="1"/>
  <c r="H41" i="2" s="1"/>
  <c r="G10" i="2"/>
  <c r="G37" i="2" s="1"/>
  <c r="F10" i="2"/>
  <c r="E10" i="2"/>
  <c r="E37" i="2" s="1"/>
  <c r="E39" i="2" s="1"/>
  <c r="E41" i="2" s="1"/>
  <c r="D10" i="2"/>
  <c r="D37" i="2" s="1"/>
  <c r="D39" i="2" s="1"/>
  <c r="D41" i="2" s="1"/>
  <c r="C10" i="2"/>
  <c r="C37" i="2" s="1"/>
  <c r="C39" i="2" s="1"/>
  <c r="C41" i="2" s="1"/>
  <c r="B10" i="2"/>
  <c r="B37" i="2" s="1"/>
  <c r="B39" i="2" s="1"/>
  <c r="B41" i="2" s="1"/>
  <c r="AD39" i="2" l="1"/>
  <c r="AD41" i="2" s="1"/>
  <c r="R39" i="2"/>
  <c r="R41" i="2" s="1"/>
  <c r="AE39" i="2"/>
  <c r="AE41" i="2" s="1"/>
  <c r="S39" i="2"/>
  <c r="S41" i="2" s="1"/>
  <c r="Y39" i="2"/>
  <c r="Y41" i="2" s="1"/>
  <c r="O37" i="2"/>
  <c r="O39" i="2" s="1"/>
  <c r="O41" i="2" s="1"/>
  <c r="O27" i="2"/>
  <c r="AA37" i="2"/>
  <c r="AA39" i="2" s="1"/>
  <c r="AA41" i="2" s="1"/>
  <c r="AA27" i="2"/>
  <c r="F37" i="2"/>
  <c r="F39" i="2" s="1"/>
  <c r="F41" i="2" s="1"/>
  <c r="M39" i="2"/>
  <c r="M41" i="2" s="1"/>
  <c r="T39" i="2"/>
  <c r="T41" i="2" s="1"/>
  <c r="Z39" i="2"/>
  <c r="Z41" i="2" s="1"/>
  <c r="G39" i="2"/>
  <c r="G41" i="2" s="1"/>
  <c r="N39" i="2"/>
  <c r="N41" i="2" s="1"/>
  <c r="AB39" i="2"/>
  <c r="AB41" i="2" s="1"/>
  <c r="L37" i="2"/>
  <c r="L39" i="2" s="1"/>
  <c r="L41" i="2" s="1"/>
  <c r="L27" i="2"/>
  <c r="X39" i="2"/>
  <c r="X41" i="2" s="1"/>
  <c r="U37" i="2"/>
  <c r="U39" i="2" s="1"/>
  <c r="U41" i="2" s="1"/>
  <c r="B27" i="2"/>
  <c r="H27" i="2"/>
  <c r="N27" i="2"/>
  <c r="T27" i="2"/>
  <c r="Z27" i="2"/>
  <c r="I37" i="2"/>
  <c r="I39" i="2" s="1"/>
  <c r="I41" i="2" s="1"/>
  <c r="D27" i="2"/>
  <c r="J27" i="2"/>
  <c r="P27" i="2"/>
  <c r="V27" i="2"/>
  <c r="AB27" i="2"/>
  <c r="E27" i="2"/>
  <c r="K27" i="2"/>
  <c r="Q27" i="2"/>
  <c r="W27" i="2"/>
  <c r="AC27" i="2"/>
  <c r="C27" i="2"/>
  <c r="F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<sst xmlns="http://schemas.openxmlformats.org/spreadsheetml/2006/main" count="43" uniqueCount="39">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</sst>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3" x14ac:knownFonts="1">
    <font>
      <sz val="12"/>
      <name val="Courier"/>
      <family val="3"/>
    </font>
    <font>
      <sz val="12"/>
      <name val="Courier"/>
      <family val="3"/>
    </font>
    <font>
      <b/>
      <sz val="12"/>
      <name val="Calibri"/>
      <family val="2"/>
    </font>
    <font>
      <sz val="12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1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2" fillId="0" borderId="3" xfId="9" applyFont="1" applyBorder="1"/>
    <xf numFmtId="3" fontId="11" fillId="2" borderId="3" xfId="9" applyNumberFormat="1" applyFont="1" applyFill="1" applyBorder="1"/>
    <xf numFmtId="0" fontId="2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2" fillId="0" borderId="2" xfId="9" applyNumberFormat="1" applyFont="1" applyBorder="1" applyAlignment="1" applyProtection="1">
      <alignment horizontal="left"/>
    </xf>
    <xf numFmtId="0" fontId="3" fillId="0" borderId="2" xfId="9" applyFont="1" applyBorder="1"/>
    <xf numFmtId="3" fontId="7" fillId="0" borderId="2" xfId="9" applyNumberFormat="1" applyFont="1" applyBorder="1"/>
    <xf numFmtId="0" fontId="2" fillId="0" borderId="1" xfId="9" applyFont="1" applyBorder="1"/>
    <xf numFmtId="3" fontId="11" fillId="2" borderId="1" xfId="9" applyNumberFormat="1" applyFont="1" applyFill="1" applyBorder="1"/>
    <xf numFmtId="37" fontId="2" fillId="0" borderId="3" xfId="9" applyNumberFormat="1" applyFont="1" applyBorder="1"/>
    <xf numFmtId="3" fontId="12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B15" sqref="B15"/>
    </sheetView>
  </sheetViews>
  <sheetFormatPr baseColWidth="10" defaultRowHeight="12.75" x14ac:dyDescent="0.2"/>
  <cols>
    <col min="1" max="1" width="42" style="2" bestFit="1" customWidth="1"/>
    <col min="2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2610775.3210960599</v>
      </c>
      <c r="C10" s="9">
        <f t="shared" ref="C10:AE10" si="0">+C11+C14+C17+C18+C19</f>
        <v>2883390</v>
      </c>
      <c r="D10" s="9">
        <f t="shared" si="0"/>
        <v>2703926.0000000005</v>
      </c>
      <c r="E10" s="9">
        <f t="shared" si="0"/>
        <v>2788641.2708000001</v>
      </c>
      <c r="F10" s="9">
        <f t="shared" si="0"/>
        <v>3158448.8081999999</v>
      </c>
      <c r="G10" s="9">
        <f t="shared" si="0"/>
        <v>3295718.8109999998</v>
      </c>
      <c r="H10" s="9">
        <f t="shared" si="0"/>
        <v>3240930</v>
      </c>
      <c r="I10" s="9">
        <f t="shared" si="0"/>
        <v>3375184</v>
      </c>
      <c r="J10" s="9">
        <f t="shared" si="0"/>
        <v>3170533.99</v>
      </c>
      <c r="K10" s="9">
        <f t="shared" si="0"/>
        <v>3133549.355</v>
      </c>
      <c r="L10" s="9">
        <f t="shared" si="0"/>
        <v>3945608.3990000002</v>
      </c>
      <c r="M10" s="9">
        <f t="shared" si="0"/>
        <v>4965953.4179937858</v>
      </c>
      <c r="N10" s="9">
        <f t="shared" si="0"/>
        <v>5653823.5738678258</v>
      </c>
      <c r="O10" s="9">
        <f t="shared" si="0"/>
        <v>7157883.222571956</v>
      </c>
      <c r="P10" s="9">
        <f t="shared" si="0"/>
        <v>8444900.4355612285</v>
      </c>
      <c r="Q10" s="9">
        <f t="shared" si="0"/>
        <v>11242976.996670447</v>
      </c>
      <c r="R10" s="9">
        <f t="shared" si="0"/>
        <v>14191951.209865395</v>
      </c>
      <c r="S10" s="9">
        <f t="shared" si="0"/>
        <v>18074782.635669913</v>
      </c>
      <c r="T10" s="9">
        <f t="shared" si="0"/>
        <v>23844045.087056577</v>
      </c>
      <c r="U10" s="9">
        <f t="shared" si="0"/>
        <v>29544243.864177994</v>
      </c>
      <c r="V10" s="9">
        <f t="shared" si="0"/>
        <v>41499613.030062996</v>
      </c>
      <c r="W10" s="9">
        <f t="shared" si="0"/>
        <v>54850948.036482431</v>
      </c>
      <c r="X10" s="9">
        <f t="shared" si="0"/>
        <v>74035873.150178343</v>
      </c>
      <c r="Y10" s="9">
        <f t="shared" si="0"/>
        <v>99159694.45314011</v>
      </c>
      <c r="Z10" s="9">
        <f t="shared" si="0"/>
        <v>135897424.55186179</v>
      </c>
      <c r="AA10" s="9">
        <f t="shared" si="0"/>
        <v>196753416.79999998</v>
      </c>
      <c r="AB10" s="9">
        <f t="shared" si="0"/>
        <v>278606616.19999999</v>
      </c>
      <c r="AC10" s="9">
        <f t="shared" si="0"/>
        <v>382246866.19999993</v>
      </c>
      <c r="AD10" s="9">
        <f t="shared" si="0"/>
        <v>633542609.20000005</v>
      </c>
      <c r="AE10" s="9">
        <f t="shared" si="0"/>
        <v>1131096000</v>
      </c>
    </row>
    <row r="11" spans="1:31" ht="15.75" x14ac:dyDescent="0.25">
      <c r="A11" s="10" t="s">
        <v>16</v>
      </c>
      <c r="B11" s="11">
        <f>+B12+B13</f>
        <v>928488.41924330953</v>
      </c>
      <c r="C11" s="11">
        <f t="shared" ref="C11:AE11" si="1">+C12+C13</f>
        <v>943968</v>
      </c>
      <c r="D11" s="11">
        <f t="shared" si="1"/>
        <v>915310</v>
      </c>
      <c r="E11" s="11">
        <f t="shared" si="1"/>
        <v>878774.27080000006</v>
      </c>
      <c r="F11" s="11">
        <f t="shared" si="1"/>
        <v>1042470.8082</v>
      </c>
      <c r="G11" s="11">
        <f t="shared" si="1"/>
        <v>978916</v>
      </c>
      <c r="H11" s="11">
        <f t="shared" si="1"/>
        <v>961456</v>
      </c>
      <c r="I11" s="11">
        <f t="shared" si="1"/>
        <v>1045280</v>
      </c>
      <c r="J11" s="11">
        <f t="shared" si="1"/>
        <v>1051117</v>
      </c>
      <c r="K11" s="11">
        <f t="shared" si="1"/>
        <v>961607</v>
      </c>
      <c r="L11" s="11">
        <f t="shared" si="1"/>
        <v>1289404.669</v>
      </c>
      <c r="M11" s="11">
        <f t="shared" si="1"/>
        <v>2047456.2060217999</v>
      </c>
      <c r="N11" s="11">
        <f t="shared" si="1"/>
        <v>2461935.7239927109</v>
      </c>
      <c r="O11" s="11">
        <f t="shared" si="1"/>
        <v>3039154.9410000001</v>
      </c>
      <c r="P11" s="11">
        <f t="shared" si="1"/>
        <v>3811721.115888177</v>
      </c>
      <c r="Q11" s="11">
        <f t="shared" si="1"/>
        <v>5160207.5670000017</v>
      </c>
      <c r="R11" s="11">
        <f t="shared" si="1"/>
        <v>5973188.4973384002</v>
      </c>
      <c r="S11" s="11">
        <f t="shared" si="1"/>
        <v>8063337.2509555342</v>
      </c>
      <c r="T11" s="11">
        <f t="shared" si="1"/>
        <v>11163022.348286575</v>
      </c>
      <c r="U11" s="11">
        <f t="shared" si="1"/>
        <v>13340005.986234996</v>
      </c>
      <c r="V11" s="11">
        <f t="shared" si="1"/>
        <v>19727234.901529998</v>
      </c>
      <c r="W11" s="11">
        <f t="shared" si="1"/>
        <v>25897945.009896412</v>
      </c>
      <c r="X11" s="11">
        <f t="shared" si="1"/>
        <v>30740108.489496771</v>
      </c>
      <c r="Y11" s="11">
        <f t="shared" si="1"/>
        <v>50274331.081</v>
      </c>
      <c r="Z11" s="11">
        <f t="shared" si="1"/>
        <v>63696855</v>
      </c>
      <c r="AA11" s="11">
        <f t="shared" si="1"/>
        <v>88185293.808294594</v>
      </c>
      <c r="AB11" s="11">
        <f t="shared" si="1"/>
        <v>109128553.70701669</v>
      </c>
      <c r="AC11" s="11">
        <f t="shared" si="1"/>
        <v>130811310</v>
      </c>
      <c r="AD11" s="11">
        <f t="shared" si="1"/>
        <v>218632865.07340994</v>
      </c>
      <c r="AE11" s="11">
        <f t="shared" si="1"/>
        <v>403413596.03233999</v>
      </c>
    </row>
    <row r="12" spans="1:31" ht="15.75" x14ac:dyDescent="0.25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6877</v>
      </c>
      <c r="R12" s="12">
        <v>0</v>
      </c>
      <c r="S12" s="12">
        <v>1435.402</v>
      </c>
      <c r="T12" s="12">
        <v>9305.8070000000007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75" x14ac:dyDescent="0.25">
      <c r="A13" s="13" t="s">
        <v>34</v>
      </c>
      <c r="B13" s="12">
        <v>928488.41924330953</v>
      </c>
      <c r="C13" s="12">
        <v>943968</v>
      </c>
      <c r="D13" s="12">
        <v>915310</v>
      </c>
      <c r="E13" s="12">
        <v>878774.27080000006</v>
      </c>
      <c r="F13" s="12">
        <v>1042470.8082</v>
      </c>
      <c r="G13" s="12">
        <v>978916</v>
      </c>
      <c r="H13" s="12">
        <v>961456</v>
      </c>
      <c r="I13" s="12">
        <v>1045280</v>
      </c>
      <c r="J13" s="12">
        <v>1051117</v>
      </c>
      <c r="K13" s="12">
        <v>961607</v>
      </c>
      <c r="L13" s="12">
        <v>1289404.669</v>
      </c>
      <c r="M13" s="12">
        <v>2047456.2060217999</v>
      </c>
      <c r="N13" s="12">
        <v>2461935.7239927109</v>
      </c>
      <c r="O13" s="12">
        <v>3039154.9410000001</v>
      </c>
      <c r="P13" s="12">
        <v>3811721.115888177</v>
      </c>
      <c r="Q13" s="12">
        <v>5153330.5670000017</v>
      </c>
      <c r="R13" s="12">
        <v>5973188.4973384002</v>
      </c>
      <c r="S13" s="12">
        <v>8061901.8489555344</v>
      </c>
      <c r="T13" s="12">
        <v>11153716.541286575</v>
      </c>
      <c r="U13" s="12">
        <v>13340005.986234996</v>
      </c>
      <c r="V13" s="12">
        <v>19727234.901529998</v>
      </c>
      <c r="W13" s="12">
        <v>25897945.009896412</v>
      </c>
      <c r="X13" s="12">
        <v>30740108.489496771</v>
      </c>
      <c r="Y13" s="12">
        <v>50274331.081</v>
      </c>
      <c r="Z13" s="12">
        <v>63696855</v>
      </c>
      <c r="AA13" s="12">
        <v>88185293.808294594</v>
      </c>
      <c r="AB13" s="12">
        <v>109128553.70701669</v>
      </c>
      <c r="AC13" s="12">
        <v>130811310</v>
      </c>
      <c r="AD13" s="12">
        <v>218632865.07340994</v>
      </c>
      <c r="AE13" s="12">
        <v>403413596.03233999</v>
      </c>
    </row>
    <row r="14" spans="1:31" ht="15.75" x14ac:dyDescent="0.25">
      <c r="A14" s="10" t="s">
        <v>17</v>
      </c>
      <c r="B14" s="11">
        <f>+B15+B16</f>
        <v>1493486.2334102225</v>
      </c>
      <c r="C14" s="11">
        <f t="shared" ref="C14:AE14" si="2">+C15+C16</f>
        <v>1718413.12476</v>
      </c>
      <c r="D14" s="11">
        <f t="shared" si="2"/>
        <v>1638632.55556</v>
      </c>
      <c r="E14" s="11">
        <f t="shared" si="2"/>
        <v>1759147</v>
      </c>
      <c r="F14" s="11">
        <f t="shared" si="2"/>
        <v>1914250</v>
      </c>
      <c r="G14" s="11">
        <f t="shared" si="2"/>
        <v>2087062.811</v>
      </c>
      <c r="H14" s="11">
        <f t="shared" si="2"/>
        <v>2052084.0000000002</v>
      </c>
      <c r="I14" s="11">
        <f t="shared" si="2"/>
        <v>2006402</v>
      </c>
      <c r="J14" s="11">
        <f t="shared" si="2"/>
        <v>1829486</v>
      </c>
      <c r="K14" s="11">
        <f t="shared" si="2"/>
        <v>1778290</v>
      </c>
      <c r="L14" s="11">
        <f t="shared" si="2"/>
        <v>2254193.2340000002</v>
      </c>
      <c r="M14" s="11">
        <f t="shared" si="2"/>
        <v>2637971.6334254574</v>
      </c>
      <c r="N14" s="11">
        <f t="shared" si="2"/>
        <v>2910285.0650828076</v>
      </c>
      <c r="O14" s="11">
        <f t="shared" si="2"/>
        <v>3617962.3829844515</v>
      </c>
      <c r="P14" s="11">
        <f t="shared" si="2"/>
        <v>3950060.4975822894</v>
      </c>
      <c r="Q14" s="11">
        <f t="shared" si="2"/>
        <v>5189460.001082194</v>
      </c>
      <c r="R14" s="11">
        <f t="shared" si="2"/>
        <v>6020881.9607574958</v>
      </c>
      <c r="S14" s="11">
        <f t="shared" si="2"/>
        <v>7690104.3202461936</v>
      </c>
      <c r="T14" s="11">
        <f t="shared" si="2"/>
        <v>10175942.548740003</v>
      </c>
      <c r="U14" s="11">
        <f t="shared" si="2"/>
        <v>13743899.734323001</v>
      </c>
      <c r="V14" s="11">
        <f t="shared" si="2"/>
        <v>18896269.792103</v>
      </c>
      <c r="W14" s="11">
        <f t="shared" si="2"/>
        <v>25108328.105018925</v>
      </c>
      <c r="X14" s="11">
        <f t="shared" si="2"/>
        <v>35820801.600729905</v>
      </c>
      <c r="Y14" s="11">
        <f t="shared" si="2"/>
        <v>46540492.740642443</v>
      </c>
      <c r="Z14" s="11">
        <f t="shared" si="2"/>
        <v>67371973.289279968</v>
      </c>
      <c r="AA14" s="11">
        <f t="shared" si="2"/>
        <v>96997099.760086298</v>
      </c>
      <c r="AB14" s="11">
        <f t="shared" si="2"/>
        <v>130002003.88548857</v>
      </c>
      <c r="AC14" s="11">
        <f t="shared" si="2"/>
        <v>176876170.83675608</v>
      </c>
      <c r="AD14" s="11">
        <f t="shared" si="2"/>
        <v>304825373.73941445</v>
      </c>
      <c r="AE14" s="11">
        <f t="shared" si="2"/>
        <v>515250573.6104784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1254</v>
      </c>
      <c r="R15" s="15">
        <v>0</v>
      </c>
      <c r="S15" s="15">
        <v>8615.1470000000008</v>
      </c>
      <c r="T15" s="15">
        <v>1520.777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1493486.2334102225</v>
      </c>
      <c r="C16" s="15">
        <v>1718413.12476</v>
      </c>
      <c r="D16" s="15">
        <v>1638632.55556</v>
      </c>
      <c r="E16" s="15">
        <v>1759147</v>
      </c>
      <c r="F16" s="15">
        <v>1914250</v>
      </c>
      <c r="G16" s="15">
        <v>2087062.811</v>
      </c>
      <c r="H16" s="15">
        <v>2052084.0000000002</v>
      </c>
      <c r="I16" s="15">
        <v>2006402</v>
      </c>
      <c r="J16" s="15">
        <v>1829486</v>
      </c>
      <c r="K16" s="15">
        <v>1778290</v>
      </c>
      <c r="L16" s="15">
        <v>2254193.2340000002</v>
      </c>
      <c r="M16" s="15">
        <v>2637971.6334254574</v>
      </c>
      <c r="N16" s="15">
        <v>2910285.0650828076</v>
      </c>
      <c r="O16" s="15">
        <v>3617962.3829844515</v>
      </c>
      <c r="P16" s="15">
        <v>3950060.4975822894</v>
      </c>
      <c r="Q16" s="15">
        <v>5188206.001082194</v>
      </c>
      <c r="R16" s="15">
        <v>6020881.9607574958</v>
      </c>
      <c r="S16" s="15">
        <v>7681489.1732461937</v>
      </c>
      <c r="T16" s="15">
        <v>10174421.771740003</v>
      </c>
      <c r="U16" s="15">
        <v>13743899.734323001</v>
      </c>
      <c r="V16" s="15">
        <v>18896269.792103</v>
      </c>
      <c r="W16" s="15">
        <v>25108328.105018925</v>
      </c>
      <c r="X16" s="15">
        <v>35820801.600729905</v>
      </c>
      <c r="Y16" s="15">
        <v>46540492.740642443</v>
      </c>
      <c r="Z16" s="15">
        <v>67371973.289279968</v>
      </c>
      <c r="AA16" s="15">
        <v>96997099.760086298</v>
      </c>
      <c r="AB16" s="15">
        <v>130002003.88548857</v>
      </c>
      <c r="AC16" s="15">
        <v>176876170.83675608</v>
      </c>
      <c r="AD16" s="15">
        <v>304825373.73941445</v>
      </c>
      <c r="AE16" s="15">
        <v>515250573.6104784</v>
      </c>
    </row>
    <row r="17" spans="1:31" ht="15.75" x14ac:dyDescent="0.25">
      <c r="A17" s="10" t="s">
        <v>35</v>
      </c>
      <c r="B17" s="12">
        <v>32003.717739068183</v>
      </c>
      <c r="C17" s="12">
        <v>36823.646159999997</v>
      </c>
      <c r="D17" s="12">
        <v>35114.038959999998</v>
      </c>
      <c r="E17" s="12">
        <v>31309</v>
      </c>
      <c r="F17" s="12">
        <v>39659</v>
      </c>
      <c r="G17" s="12">
        <v>31792</v>
      </c>
      <c r="H17" s="12">
        <v>31434</v>
      </c>
      <c r="I17" s="12">
        <v>31557</v>
      </c>
      <c r="J17" s="12">
        <v>28800</v>
      </c>
      <c r="K17" s="12">
        <v>31370.355</v>
      </c>
      <c r="L17" s="12">
        <v>0</v>
      </c>
      <c r="M17" s="12">
        <v>0</v>
      </c>
      <c r="N17" s="12">
        <v>11592.437417672729</v>
      </c>
      <c r="O17" s="12">
        <v>11883.41336578405</v>
      </c>
      <c r="P17" s="12">
        <v>12808.593432324635</v>
      </c>
      <c r="Q17" s="12">
        <v>45733</v>
      </c>
      <c r="R17" s="12">
        <v>120635</v>
      </c>
      <c r="S17" s="12">
        <v>99332</v>
      </c>
      <c r="T17" s="12">
        <v>2680.26</v>
      </c>
      <c r="U17" s="12">
        <v>0</v>
      </c>
      <c r="V17" s="12">
        <v>0</v>
      </c>
      <c r="W17" s="12">
        <v>38580.290659999999</v>
      </c>
      <c r="X17" s="12">
        <v>48875.066129360268</v>
      </c>
      <c r="Y17" s="12">
        <v>61677.386095399997</v>
      </c>
      <c r="Z17" s="12">
        <v>51838.580746666659</v>
      </c>
      <c r="AA17" s="12">
        <v>0</v>
      </c>
      <c r="AB17" s="12">
        <v>611520.58747784607</v>
      </c>
      <c r="AC17" s="12">
        <v>526370.97949769278</v>
      </c>
      <c r="AD17" s="12">
        <v>659292.22766095435</v>
      </c>
      <c r="AE17" s="12">
        <v>9741515.9893844724</v>
      </c>
    </row>
    <row r="18" spans="1:31" ht="15.75" x14ac:dyDescent="0.25">
      <c r="A18" s="10" t="s">
        <v>18</v>
      </c>
      <c r="B18" s="12">
        <v>19091.020813459592</v>
      </c>
      <c r="C18" s="12">
        <v>21966.229079999997</v>
      </c>
      <c r="D18" s="12">
        <v>20946.405479999998</v>
      </c>
      <c r="E18" s="12">
        <v>22948</v>
      </c>
      <c r="F18" s="12">
        <v>23668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49435.83077997504</v>
      </c>
      <c r="O18" s="12">
        <v>52782.61526878085</v>
      </c>
      <c r="P18" s="12">
        <v>88086.690281770614</v>
      </c>
      <c r="Q18" s="12">
        <v>11403.49158825186</v>
      </c>
      <c r="R18" s="12">
        <v>9242.5524251243514</v>
      </c>
      <c r="S18" s="12">
        <v>67601.126451520511</v>
      </c>
      <c r="T18" s="12">
        <v>0</v>
      </c>
      <c r="U18" s="12">
        <v>0</v>
      </c>
      <c r="V18" s="12">
        <v>0</v>
      </c>
      <c r="W18" s="12">
        <v>71249.254199999996</v>
      </c>
      <c r="X18" s="12">
        <v>90261.424969072526</v>
      </c>
      <c r="Y18" s="12">
        <v>139390.54938159999</v>
      </c>
      <c r="Z18" s="12">
        <v>234432.42428094539</v>
      </c>
      <c r="AA18" s="12">
        <v>0</v>
      </c>
      <c r="AB18" s="12">
        <v>2309361.050643228</v>
      </c>
      <c r="AC18" s="12">
        <v>1086288.675876331</v>
      </c>
      <c r="AD18" s="12">
        <v>2295313.3931866074</v>
      </c>
      <c r="AE18" s="12">
        <v>20495910.400137104</v>
      </c>
    </row>
    <row r="19" spans="1:31" ht="16.5" thickBot="1" x14ac:dyDescent="0.3">
      <c r="A19" s="10" t="s">
        <v>19</v>
      </c>
      <c r="B19" s="12">
        <v>137705.92989000006</v>
      </c>
      <c r="C19" s="12">
        <v>162219</v>
      </c>
      <c r="D19" s="12">
        <v>93923</v>
      </c>
      <c r="E19" s="12">
        <v>96463</v>
      </c>
      <c r="F19" s="12">
        <v>138401</v>
      </c>
      <c r="G19" s="12">
        <v>197948</v>
      </c>
      <c r="H19" s="12">
        <v>195956</v>
      </c>
      <c r="I19" s="12">
        <v>291945</v>
      </c>
      <c r="J19" s="12">
        <v>261130.99</v>
      </c>
      <c r="K19" s="12">
        <v>362282</v>
      </c>
      <c r="L19" s="12">
        <v>402010.49600000004</v>
      </c>
      <c r="M19" s="12">
        <v>280525.57854652888</v>
      </c>
      <c r="N19" s="12">
        <v>220574.51659465942</v>
      </c>
      <c r="O19" s="12">
        <v>436099.86995293992</v>
      </c>
      <c r="P19" s="12">
        <v>582223.53837666649</v>
      </c>
      <c r="Q19" s="12">
        <v>836172.93699999992</v>
      </c>
      <c r="R19" s="12">
        <v>2068003.1993443747</v>
      </c>
      <c r="S19" s="12">
        <v>2154407.9380166666</v>
      </c>
      <c r="T19" s="12">
        <v>2502399.9300299999</v>
      </c>
      <c r="U19" s="12">
        <v>2460338.1436200002</v>
      </c>
      <c r="V19" s="12">
        <v>2876108.3364300001</v>
      </c>
      <c r="W19" s="12">
        <v>3734845.3767070933</v>
      </c>
      <c r="X19" s="12">
        <v>7335826.5688532367</v>
      </c>
      <c r="Y19" s="12">
        <v>2143802.6960206642</v>
      </c>
      <c r="Z19" s="12">
        <v>4542325.2575542079</v>
      </c>
      <c r="AA19" s="12">
        <v>11571023.23161909</v>
      </c>
      <c r="AB19" s="12">
        <v>36555176.969373636</v>
      </c>
      <c r="AC19" s="12">
        <v>72946725.707869858</v>
      </c>
      <c r="AD19" s="12">
        <v>107129764.76632807</v>
      </c>
      <c r="AE19" s="12">
        <v>182194403.96765998</v>
      </c>
    </row>
    <row r="20" spans="1:31" ht="16.5" thickBot="1" x14ac:dyDescent="0.3">
      <c r="A20" s="8" t="s">
        <v>5</v>
      </c>
      <c r="B20" s="9">
        <f>+B21+B25+B26</f>
        <v>2506172.7511197175</v>
      </c>
      <c r="C20" s="9">
        <f t="shared" ref="C20:AE20" si="3">+C21+C25+C26</f>
        <v>2653171.247672</v>
      </c>
      <c r="D20" s="9">
        <f t="shared" si="3"/>
        <v>2540276.4184909998</v>
      </c>
      <c r="E20" s="9">
        <f t="shared" si="3"/>
        <v>2505746.8137400001</v>
      </c>
      <c r="F20" s="9">
        <f t="shared" si="3"/>
        <v>2700987</v>
      </c>
      <c r="G20" s="9">
        <f t="shared" si="3"/>
        <v>2943434</v>
      </c>
      <c r="H20" s="9">
        <f t="shared" si="3"/>
        <v>3054128</v>
      </c>
      <c r="I20" s="9">
        <f t="shared" si="3"/>
        <v>3132068</v>
      </c>
      <c r="J20" s="9">
        <f t="shared" si="3"/>
        <v>3001720</v>
      </c>
      <c r="K20" s="9">
        <f t="shared" si="3"/>
        <v>2901710</v>
      </c>
      <c r="L20" s="9">
        <f t="shared" si="3"/>
        <v>3450447.7569999998</v>
      </c>
      <c r="M20" s="9">
        <f t="shared" si="3"/>
        <v>4083940.1215470973</v>
      </c>
      <c r="N20" s="9">
        <f t="shared" si="3"/>
        <v>5153954.911760563</v>
      </c>
      <c r="O20" s="9">
        <f t="shared" si="3"/>
        <v>6327237.4878127445</v>
      </c>
      <c r="P20" s="9">
        <f t="shared" si="3"/>
        <v>7987868.5633811262</v>
      </c>
      <c r="Q20" s="9">
        <f t="shared" si="3"/>
        <v>10276759.322511295</v>
      </c>
      <c r="R20" s="9">
        <f t="shared" si="3"/>
        <v>13231094.493378293</v>
      </c>
      <c r="S20" s="9">
        <f t="shared" si="3"/>
        <v>16690516.851232417</v>
      </c>
      <c r="T20" s="9">
        <f t="shared" si="3"/>
        <v>22181049.414529998</v>
      </c>
      <c r="U20" s="9">
        <f t="shared" si="3"/>
        <v>27730376.994040001</v>
      </c>
      <c r="V20" s="9">
        <f t="shared" si="3"/>
        <v>37472862.530310005</v>
      </c>
      <c r="W20" s="9">
        <f t="shared" si="3"/>
        <v>50327460.907195337</v>
      </c>
      <c r="X20" s="9">
        <f t="shared" si="3"/>
        <v>70347584.675015584</v>
      </c>
      <c r="Y20" s="9">
        <f t="shared" si="3"/>
        <v>92231442.786138237</v>
      </c>
      <c r="Z20" s="9">
        <f t="shared" si="3"/>
        <v>123296309.06963952</v>
      </c>
      <c r="AA20" s="9">
        <f t="shared" si="3"/>
        <v>173224416.79999998</v>
      </c>
      <c r="AB20" s="9">
        <f t="shared" si="3"/>
        <v>266034067.19999999</v>
      </c>
      <c r="AC20" s="9">
        <f t="shared" si="3"/>
        <v>345350866.19999999</v>
      </c>
      <c r="AD20" s="9">
        <f t="shared" si="3"/>
        <v>554775609.20000005</v>
      </c>
      <c r="AE20" s="9">
        <f t="shared" si="3"/>
        <v>983436000</v>
      </c>
    </row>
    <row r="21" spans="1:31" ht="15.75" x14ac:dyDescent="0.25">
      <c r="A21" s="10" t="s">
        <v>20</v>
      </c>
      <c r="B21" s="11">
        <f>+B22+B23+B24</f>
        <v>2413980.2609360516</v>
      </c>
      <c r="C21" s="11">
        <f t="shared" ref="C21:AE21" si="4">+C22+C23+C24</f>
        <v>2561412</v>
      </c>
      <c r="D21" s="11">
        <f t="shared" si="4"/>
        <v>2461680</v>
      </c>
      <c r="E21" s="11">
        <f t="shared" si="4"/>
        <v>2419204</v>
      </c>
      <c r="F21" s="11">
        <f t="shared" si="4"/>
        <v>2590794</v>
      </c>
      <c r="G21" s="11">
        <f t="shared" si="4"/>
        <v>2817389</v>
      </c>
      <c r="H21" s="11">
        <f t="shared" si="4"/>
        <v>2935887</v>
      </c>
      <c r="I21" s="11">
        <f t="shared" si="4"/>
        <v>2897027</v>
      </c>
      <c r="J21" s="11">
        <f t="shared" si="4"/>
        <v>2838340</v>
      </c>
      <c r="K21" s="11">
        <f t="shared" si="4"/>
        <v>2738254</v>
      </c>
      <c r="L21" s="11">
        <f t="shared" si="4"/>
        <v>3238497.0219999999</v>
      </c>
      <c r="M21" s="11">
        <f t="shared" si="4"/>
        <v>3808375.7608886762</v>
      </c>
      <c r="N21" s="11">
        <f t="shared" si="4"/>
        <v>4773778.5694343243</v>
      </c>
      <c r="O21" s="11">
        <f t="shared" si="4"/>
        <v>5894912.4252149118</v>
      </c>
      <c r="P21" s="11">
        <f t="shared" si="4"/>
        <v>7415982.2507573161</v>
      </c>
      <c r="Q21" s="11">
        <f t="shared" si="4"/>
        <v>9664781.0650000013</v>
      </c>
      <c r="R21" s="11">
        <f t="shared" si="4"/>
        <v>12268942.079</v>
      </c>
      <c r="S21" s="11">
        <f t="shared" si="4"/>
        <v>15476576.654467694</v>
      </c>
      <c r="T21" s="11">
        <f t="shared" si="4"/>
        <v>20649440.738569997</v>
      </c>
      <c r="U21" s="11">
        <f t="shared" si="4"/>
        <v>26242014.128369998</v>
      </c>
      <c r="V21" s="11">
        <f t="shared" si="4"/>
        <v>35429422.626660004</v>
      </c>
      <c r="W21" s="11">
        <f t="shared" si="4"/>
        <v>47592759.705893002</v>
      </c>
      <c r="X21" s="11">
        <f t="shared" si="4"/>
        <v>66773017.879637718</v>
      </c>
      <c r="Y21" s="11">
        <f t="shared" si="4"/>
        <v>88281518.263326406</v>
      </c>
      <c r="Z21" s="11">
        <f t="shared" si="4"/>
        <v>116971672.45571704</v>
      </c>
      <c r="AA21" s="11">
        <f t="shared" si="4"/>
        <v>164986143.88199997</v>
      </c>
      <c r="AB21" s="11">
        <f t="shared" si="4"/>
        <v>249406938</v>
      </c>
      <c r="AC21" s="11">
        <f t="shared" si="4"/>
        <v>317632900.80000001</v>
      </c>
      <c r="AD21" s="11">
        <f t="shared" si="4"/>
        <v>505123854.20000005</v>
      </c>
      <c r="AE21" s="11">
        <f t="shared" si="4"/>
        <v>935228157.8886224</v>
      </c>
    </row>
    <row r="22" spans="1:31" ht="15.75" x14ac:dyDescent="0.25">
      <c r="A22" s="14" t="s">
        <v>6</v>
      </c>
      <c r="B22" s="15">
        <v>1492795.7452916</v>
      </c>
      <c r="C22" s="15">
        <v>1612314</v>
      </c>
      <c r="D22" s="15">
        <v>1554741</v>
      </c>
      <c r="E22" s="15">
        <v>1489539</v>
      </c>
      <c r="F22" s="15">
        <v>1538704</v>
      </c>
      <c r="G22" s="15">
        <v>1689575</v>
      </c>
      <c r="H22" s="15">
        <v>1803308</v>
      </c>
      <c r="I22" s="15">
        <v>1800296</v>
      </c>
      <c r="J22" s="15">
        <v>1776630</v>
      </c>
      <c r="K22" s="15">
        <v>1689752</v>
      </c>
      <c r="L22" s="15">
        <v>1777686.8259999999</v>
      </c>
      <c r="M22" s="15">
        <v>2101430.8964793654</v>
      </c>
      <c r="N22" s="15">
        <v>2577305.1827028748</v>
      </c>
      <c r="O22" s="15">
        <v>3230307.3066092846</v>
      </c>
      <c r="P22" s="15">
        <v>4148802.9008973166</v>
      </c>
      <c r="Q22" s="15">
        <v>5525238.4970000014</v>
      </c>
      <c r="R22" s="15">
        <v>7043829</v>
      </c>
      <c r="S22" s="15">
        <v>8841714.5231855791</v>
      </c>
      <c r="T22" s="15">
        <v>11723638.115643026</v>
      </c>
      <c r="U22" s="15">
        <v>15398294.050899997</v>
      </c>
      <c r="V22" s="15">
        <v>20087655.609400008</v>
      </c>
      <c r="W22" s="15">
        <v>27229213.540594414</v>
      </c>
      <c r="X22" s="15">
        <v>40975657.402798608</v>
      </c>
      <c r="Y22" s="15">
        <v>56381964.341517083</v>
      </c>
      <c r="Z22" s="15">
        <v>74988012.574217722</v>
      </c>
      <c r="AA22" s="15">
        <v>93444726</v>
      </c>
      <c r="AB22" s="15">
        <v>134556582.59999999</v>
      </c>
      <c r="AC22" s="15">
        <v>176046537</v>
      </c>
      <c r="AD22" s="15">
        <v>267457453.60000002</v>
      </c>
      <c r="AE22" s="15">
        <v>467014000</v>
      </c>
    </row>
    <row r="23" spans="1:31" ht="15.75" x14ac:dyDescent="0.25">
      <c r="A23" s="14" t="s">
        <v>7</v>
      </c>
      <c r="B23" s="15">
        <v>919865.70164445182</v>
      </c>
      <c r="C23" s="15">
        <v>949098</v>
      </c>
      <c r="D23" s="15">
        <v>906939</v>
      </c>
      <c r="E23" s="15">
        <v>929665</v>
      </c>
      <c r="F23" s="15">
        <v>1052090</v>
      </c>
      <c r="G23" s="15">
        <v>1127814</v>
      </c>
      <c r="H23" s="15">
        <v>1132579</v>
      </c>
      <c r="I23" s="15">
        <v>1096731</v>
      </c>
      <c r="J23" s="15">
        <v>1061710</v>
      </c>
      <c r="K23" s="15">
        <v>1048502</v>
      </c>
      <c r="L23" s="15">
        <v>1460810.196</v>
      </c>
      <c r="M23" s="15">
        <v>1706944.8644093105</v>
      </c>
      <c r="N23" s="15">
        <v>2196473.386731449</v>
      </c>
      <c r="O23" s="15">
        <v>2664605.1186056272</v>
      </c>
      <c r="P23" s="15">
        <v>3267179.3498599995</v>
      </c>
      <c r="Q23" s="15">
        <v>4129080.1689999998</v>
      </c>
      <c r="R23" s="15">
        <v>5224912</v>
      </c>
      <c r="S23" s="15">
        <v>6617471.896282116</v>
      </c>
      <c r="T23" s="15">
        <v>8905517.7966069728</v>
      </c>
      <c r="U23" s="15">
        <v>10843334.361179998</v>
      </c>
      <c r="V23" s="15">
        <v>15339592.5669</v>
      </c>
      <c r="W23" s="15">
        <v>20362617.565298591</v>
      </c>
      <c r="X23" s="15">
        <v>25796184.088957343</v>
      </c>
      <c r="Y23" s="15">
        <v>31896596.532919958</v>
      </c>
      <c r="Z23" s="15">
        <v>41983605.076698221</v>
      </c>
      <c r="AA23" s="15">
        <v>71540478.399999991</v>
      </c>
      <c r="AB23" s="15">
        <v>114850355.40000001</v>
      </c>
      <c r="AC23" s="15">
        <v>141586363.80000001</v>
      </c>
      <c r="AD23" s="15">
        <v>237666400.59999999</v>
      </c>
      <c r="AE23" s="15">
        <v>468214157.8886224</v>
      </c>
    </row>
    <row r="24" spans="1:31" ht="15.75" x14ac:dyDescent="0.25">
      <c r="A24" s="14" t="s">
        <v>36</v>
      </c>
      <c r="B24" s="15">
        <v>1318.8139999999999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10462.399000000001</v>
      </c>
      <c r="R24" s="15">
        <v>201.07900000000001</v>
      </c>
      <c r="S24" s="15">
        <v>17390.234999999997</v>
      </c>
      <c r="T24" s="15">
        <v>20284.826320000007</v>
      </c>
      <c r="U24" s="15">
        <v>385.71628999999996</v>
      </c>
      <c r="V24" s="15">
        <v>2174.4503599999998</v>
      </c>
      <c r="W24" s="15">
        <v>928.6</v>
      </c>
      <c r="X24" s="15">
        <v>1176.3878817735156</v>
      </c>
      <c r="Y24" s="15">
        <v>2957.3888893769345</v>
      </c>
      <c r="Z24" s="15">
        <v>54.80480109340057</v>
      </c>
      <c r="AA24" s="15">
        <v>939.48199999999997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17764.795885697506</v>
      </c>
      <c r="C25" s="12">
        <v>17004</v>
      </c>
      <c r="D25" s="12">
        <v>23663</v>
      </c>
      <c r="E25" s="12">
        <v>20760</v>
      </c>
      <c r="F25" s="12">
        <v>20797</v>
      </c>
      <c r="G25" s="12">
        <v>30784</v>
      </c>
      <c r="H25" s="12">
        <v>35932</v>
      </c>
      <c r="I25" s="12">
        <v>43805</v>
      </c>
      <c r="J25" s="12">
        <v>51790</v>
      </c>
      <c r="K25" s="12">
        <v>54299</v>
      </c>
      <c r="L25" s="12">
        <v>58225.199000000001</v>
      </c>
      <c r="M25" s="12">
        <v>49729.845071254233</v>
      </c>
      <c r="N25" s="12">
        <v>53563.235677224169</v>
      </c>
      <c r="O25" s="12">
        <v>48224.885748410794</v>
      </c>
      <c r="P25" s="12">
        <v>54090.511233333338</v>
      </c>
      <c r="Q25" s="12">
        <v>58559.144511293016</v>
      </c>
      <c r="R25" s="12">
        <v>66125.414378292218</v>
      </c>
      <c r="S25" s="12">
        <v>63520.283182068713</v>
      </c>
      <c r="T25" s="12">
        <v>62003.154240000003</v>
      </c>
      <c r="U25" s="12">
        <v>62692.182159999997</v>
      </c>
      <c r="V25" s="12">
        <v>112152.36117000002</v>
      </c>
      <c r="W25" s="12">
        <v>138923.47933597578</v>
      </c>
      <c r="X25" s="12">
        <v>175993.85912627107</v>
      </c>
      <c r="Y25" s="12">
        <v>178956.73614885256</v>
      </c>
      <c r="Z25" s="12">
        <v>128745.6790252066</v>
      </c>
      <c r="AA25" s="12">
        <v>210400</v>
      </c>
      <c r="AB25" s="12">
        <v>303500</v>
      </c>
      <c r="AC25" s="12">
        <v>346300</v>
      </c>
      <c r="AD25" s="12">
        <v>388000</v>
      </c>
      <c r="AE25" s="12">
        <v>885800</v>
      </c>
    </row>
    <row r="26" spans="1:31" ht="16.5" thickBot="1" x14ac:dyDescent="0.3">
      <c r="A26" s="10" t="s">
        <v>22</v>
      </c>
      <c r="B26" s="12">
        <v>74427.694297968323</v>
      </c>
      <c r="C26" s="12">
        <v>74755.247671999998</v>
      </c>
      <c r="D26" s="12">
        <v>54933.418490999997</v>
      </c>
      <c r="E26" s="12">
        <v>65782.813739999998</v>
      </c>
      <c r="F26" s="12">
        <v>89396</v>
      </c>
      <c r="G26" s="12">
        <v>95261</v>
      </c>
      <c r="H26" s="12">
        <v>82309</v>
      </c>
      <c r="I26" s="12">
        <v>191236</v>
      </c>
      <c r="J26" s="12">
        <v>111590</v>
      </c>
      <c r="K26" s="12">
        <v>109157</v>
      </c>
      <c r="L26" s="12">
        <v>153725.53599999999</v>
      </c>
      <c r="M26" s="12">
        <v>225834.51558716682</v>
      </c>
      <c r="N26" s="12">
        <v>326613.10664901399</v>
      </c>
      <c r="O26" s="12">
        <v>384100.17684942222</v>
      </c>
      <c r="P26" s="12">
        <v>517795.80139047623</v>
      </c>
      <c r="Q26" s="12">
        <v>553419.11300000001</v>
      </c>
      <c r="R26" s="12">
        <v>896027</v>
      </c>
      <c r="S26" s="12">
        <v>1150419.9135826549</v>
      </c>
      <c r="T26" s="12">
        <v>1469605.5217200001</v>
      </c>
      <c r="U26" s="12">
        <v>1425670.6835100001</v>
      </c>
      <c r="V26" s="12">
        <v>1931287.5424800001</v>
      </c>
      <c r="W26" s="12">
        <v>2595777.7219663546</v>
      </c>
      <c r="X26" s="12">
        <v>3398572.9362516012</v>
      </c>
      <c r="Y26" s="12">
        <v>3770967.786662987</v>
      </c>
      <c r="Z26" s="12">
        <v>6195890.9348972794</v>
      </c>
      <c r="AA26" s="12">
        <v>8027872.9180000005</v>
      </c>
      <c r="AB26" s="12">
        <v>16323629.199999999</v>
      </c>
      <c r="AC26" s="12">
        <v>27371665.399999999</v>
      </c>
      <c r="AD26" s="12">
        <v>49263755</v>
      </c>
      <c r="AE26" s="12">
        <v>47322042.111377604</v>
      </c>
    </row>
    <row r="27" spans="1:31" ht="16.5" thickBot="1" x14ac:dyDescent="0.3">
      <c r="A27" s="8" t="s">
        <v>8</v>
      </c>
      <c r="B27" s="9">
        <f>+B10-B20</f>
        <v>104602.56997634238</v>
      </c>
      <c r="C27" s="9">
        <f t="shared" ref="C27:AE27" si="5">+C10-C20</f>
        <v>230218.75232800003</v>
      </c>
      <c r="D27" s="9">
        <f t="shared" si="5"/>
        <v>163649.58150900062</v>
      </c>
      <c r="E27" s="9">
        <f t="shared" si="5"/>
        <v>282894.45705999993</v>
      </c>
      <c r="F27" s="9">
        <f t="shared" si="5"/>
        <v>457461.80819999985</v>
      </c>
      <c r="G27" s="9">
        <f t="shared" si="5"/>
        <v>352284.81099999975</v>
      </c>
      <c r="H27" s="9">
        <f t="shared" si="5"/>
        <v>186802</v>
      </c>
      <c r="I27" s="9">
        <f t="shared" si="5"/>
        <v>243116</v>
      </c>
      <c r="J27" s="9">
        <f t="shared" si="5"/>
        <v>168813.99000000022</v>
      </c>
      <c r="K27" s="9">
        <f t="shared" si="5"/>
        <v>231839.35499999998</v>
      </c>
      <c r="L27" s="9">
        <f t="shared" si="5"/>
        <v>495160.64200000046</v>
      </c>
      <c r="M27" s="9">
        <f t="shared" si="5"/>
        <v>882013.29644668847</v>
      </c>
      <c r="N27" s="9">
        <f t="shared" si="5"/>
        <v>499868.66210726276</v>
      </c>
      <c r="O27" s="9">
        <f t="shared" si="5"/>
        <v>830645.73475921154</v>
      </c>
      <c r="P27" s="9">
        <f t="shared" si="5"/>
        <v>457031.87218010239</v>
      </c>
      <c r="Q27" s="9">
        <f t="shared" si="5"/>
        <v>966217.67415915243</v>
      </c>
      <c r="R27" s="9">
        <f t="shared" si="5"/>
        <v>960856.71648710221</v>
      </c>
      <c r="S27" s="9">
        <f t="shared" si="5"/>
        <v>1384265.7844374962</v>
      </c>
      <c r="T27" s="9">
        <f t="shared" si="5"/>
        <v>1662995.6725265794</v>
      </c>
      <c r="U27" s="9">
        <f t="shared" si="5"/>
        <v>1813866.8701379932</v>
      </c>
      <c r="V27" s="9">
        <f t="shared" si="5"/>
        <v>4026750.4997529909</v>
      </c>
      <c r="W27" s="9">
        <f t="shared" si="5"/>
        <v>4523487.1292870939</v>
      </c>
      <c r="X27" s="9">
        <f t="shared" si="5"/>
        <v>3688288.4751627594</v>
      </c>
      <c r="Y27" s="9">
        <f t="shared" si="5"/>
        <v>6928251.6670018733</v>
      </c>
      <c r="Z27" s="9">
        <f t="shared" si="5"/>
        <v>12601115.482222274</v>
      </c>
      <c r="AA27" s="9">
        <f t="shared" si="5"/>
        <v>23529000</v>
      </c>
      <c r="AB27" s="9">
        <f t="shared" si="5"/>
        <v>12572549</v>
      </c>
      <c r="AC27" s="9">
        <f t="shared" si="5"/>
        <v>36895999.99999994</v>
      </c>
      <c r="AD27" s="9">
        <f t="shared" si="5"/>
        <v>78767000</v>
      </c>
      <c r="AE27" s="9">
        <f t="shared" si="5"/>
        <v>147660000</v>
      </c>
    </row>
    <row r="28" spans="1:31" ht="16.5" thickBot="1" x14ac:dyDescent="0.3">
      <c r="A28" s="8" t="s">
        <v>9</v>
      </c>
      <c r="B28" s="9">
        <f>+B29+B30+B31+B32</f>
        <v>22883.12009991</v>
      </c>
      <c r="C28" s="9">
        <f t="shared" ref="C28:AE28" si="6">+C29+C30+C31+C32</f>
        <v>25324</v>
      </c>
      <c r="D28" s="9">
        <f t="shared" si="6"/>
        <v>23177</v>
      </c>
      <c r="E28" s="9">
        <f t="shared" si="6"/>
        <v>23838</v>
      </c>
      <c r="F28" s="9">
        <f t="shared" si="6"/>
        <v>25571</v>
      </c>
      <c r="G28" s="9">
        <f t="shared" si="6"/>
        <v>86533</v>
      </c>
      <c r="H28" s="9">
        <f t="shared" si="6"/>
        <v>70953</v>
      </c>
      <c r="I28" s="9">
        <f t="shared" si="6"/>
        <v>55969</v>
      </c>
      <c r="J28" s="9">
        <f t="shared" si="6"/>
        <v>33554</v>
      </c>
      <c r="K28" s="9">
        <f t="shared" si="6"/>
        <v>36395</v>
      </c>
      <c r="L28" s="9">
        <f t="shared" si="6"/>
        <v>168987.30100000001</v>
      </c>
      <c r="M28" s="9">
        <f t="shared" si="6"/>
        <v>119190.25116206201</v>
      </c>
      <c r="N28" s="9">
        <f t="shared" si="6"/>
        <v>489380.53123445529</v>
      </c>
      <c r="O28" s="9">
        <f t="shared" si="6"/>
        <v>1064494.0915605281</v>
      </c>
      <c r="P28" s="9">
        <f t="shared" si="6"/>
        <v>992242.20965747547</v>
      </c>
      <c r="Q28" s="9">
        <f t="shared" si="6"/>
        <v>937078.84143333312</v>
      </c>
      <c r="R28" s="9">
        <f t="shared" si="6"/>
        <v>3145821.8357495801</v>
      </c>
      <c r="S28" s="9">
        <f t="shared" si="6"/>
        <v>6553942.9330300028</v>
      </c>
      <c r="T28" s="9">
        <f t="shared" si="6"/>
        <v>3694994.1826599999</v>
      </c>
      <c r="U28" s="9">
        <f t="shared" si="6"/>
        <v>3375059.07962</v>
      </c>
      <c r="V28" s="9">
        <f t="shared" si="6"/>
        <v>4778817.0875900006</v>
      </c>
      <c r="W28" s="9">
        <f t="shared" si="6"/>
        <v>6179946.7499212362</v>
      </c>
      <c r="X28" s="9">
        <f t="shared" si="6"/>
        <v>9729768.0836215429</v>
      </c>
      <c r="Y28" s="9">
        <f t="shared" si="6"/>
        <v>15550493.966372278</v>
      </c>
      <c r="Z28" s="9">
        <f t="shared" si="6"/>
        <v>13514284.116609121</v>
      </c>
      <c r="AA28" s="9">
        <f t="shared" si="6"/>
        <v>15512983.200000018</v>
      </c>
      <c r="AB28" s="9">
        <f t="shared" si="6"/>
        <v>19707183.919688728</v>
      </c>
      <c r="AC28" s="9">
        <f t="shared" si="6"/>
        <v>19133233.800000012</v>
      </c>
      <c r="AD28" s="9">
        <f t="shared" si="6"/>
        <v>106585767.40000001</v>
      </c>
      <c r="AE28" s="9">
        <f t="shared" si="6"/>
        <v>138674000</v>
      </c>
    </row>
    <row r="29" spans="1:31" ht="15.75" x14ac:dyDescent="0.25">
      <c r="A29" s="10" t="s">
        <v>23</v>
      </c>
      <c r="B29" s="12">
        <v>3134.8335700000002</v>
      </c>
      <c r="C29" s="12">
        <v>0</v>
      </c>
      <c r="D29" s="12">
        <v>0</v>
      </c>
      <c r="E29" s="12">
        <v>2452</v>
      </c>
      <c r="F29" s="12">
        <v>3604</v>
      </c>
      <c r="G29" s="12">
        <v>6358</v>
      </c>
      <c r="H29" s="12">
        <v>6416</v>
      </c>
      <c r="I29" s="12">
        <v>6464</v>
      </c>
      <c r="J29" s="12">
        <v>0</v>
      </c>
      <c r="K29" s="12">
        <v>0</v>
      </c>
      <c r="L29" s="12">
        <v>5888.5339999999997</v>
      </c>
      <c r="M29" s="12">
        <v>10582.841700886545</v>
      </c>
      <c r="N29" s="12">
        <v>18353.992068295862</v>
      </c>
      <c r="O29" s="12">
        <v>14499.119173348716</v>
      </c>
      <c r="P29" s="12">
        <v>14396.268328571428</v>
      </c>
      <c r="Q29" s="12">
        <v>27219.379999999997</v>
      </c>
      <c r="R29" s="12">
        <v>42608.084758865247</v>
      </c>
      <c r="S29" s="12">
        <v>60208.226596666667</v>
      </c>
      <c r="T29" s="12">
        <v>42726.569329999998</v>
      </c>
      <c r="U29" s="12">
        <v>29437.167570000001</v>
      </c>
      <c r="V29" s="12">
        <v>60367.122219999997</v>
      </c>
      <c r="W29" s="12">
        <v>88474.696331424362</v>
      </c>
      <c r="X29" s="12">
        <v>112083.3088605205</v>
      </c>
      <c r="Y29" s="12">
        <v>136909.77044884261</v>
      </c>
      <c r="Z29" s="12">
        <v>539108.76854690909</v>
      </c>
      <c r="AA29" s="12">
        <v>158935.66099999999</v>
      </c>
      <c r="AB29" s="12">
        <v>446515.11050040816</v>
      </c>
      <c r="AC29" s="12">
        <v>135130.51305881349</v>
      </c>
      <c r="AD29" s="12">
        <v>359546.57521268266</v>
      </c>
      <c r="AE29" s="12">
        <v>928386.20974584355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60551</v>
      </c>
      <c r="H30" s="12">
        <v>48509</v>
      </c>
      <c r="I30" s="12">
        <v>29997</v>
      </c>
      <c r="J30" s="12">
        <v>12740</v>
      </c>
      <c r="K30" s="12">
        <v>2378</v>
      </c>
      <c r="L30" s="12">
        <v>130195.651</v>
      </c>
      <c r="M30" s="12">
        <v>93236.194159931416</v>
      </c>
      <c r="N30" s="12">
        <v>442968.30597226764</v>
      </c>
      <c r="O30" s="12">
        <v>1049231.0756728188</v>
      </c>
      <c r="P30" s="12">
        <v>934029.15943523729</v>
      </c>
      <c r="Q30" s="12">
        <v>837008.62099999981</v>
      </c>
      <c r="R30" s="12">
        <v>3007415.521125799</v>
      </c>
      <c r="S30" s="12">
        <v>6346523.3894900028</v>
      </c>
      <c r="T30" s="12">
        <v>3438958.9174200003</v>
      </c>
      <c r="U30" s="12">
        <v>3059440.2144399998</v>
      </c>
      <c r="V30" s="12">
        <v>4327382.4411700005</v>
      </c>
      <c r="W30" s="12">
        <v>5616103.2339585796</v>
      </c>
      <c r="X30" s="12">
        <v>9015468.4073400013</v>
      </c>
      <c r="Y30" s="12">
        <v>15042797.526276097</v>
      </c>
      <c r="Z30" s="12">
        <v>12667077.82206</v>
      </c>
      <c r="AA30" s="12">
        <v>14380963.007999999</v>
      </c>
      <c r="AB30" s="12">
        <v>19055682.57336</v>
      </c>
      <c r="AC30" s="12">
        <v>17306095.227219984</v>
      </c>
      <c r="AD30" s="12">
        <v>53328704.810219951</v>
      </c>
      <c r="AE30" s="12">
        <v>111625575.16911775</v>
      </c>
    </row>
    <row r="31" spans="1:31" ht="15.75" x14ac:dyDescent="0.25">
      <c r="A31" s="10" t="s">
        <v>25</v>
      </c>
      <c r="B31" s="12">
        <v>13907.02261735</v>
      </c>
      <c r="C31" s="12">
        <v>0</v>
      </c>
      <c r="D31" s="12">
        <v>0</v>
      </c>
      <c r="E31" s="12">
        <v>18007</v>
      </c>
      <c r="F31" s="12">
        <v>18381</v>
      </c>
      <c r="G31" s="12">
        <v>16793</v>
      </c>
      <c r="H31" s="12">
        <v>14807</v>
      </c>
      <c r="I31" s="12">
        <v>14171</v>
      </c>
      <c r="J31" s="12">
        <v>20814</v>
      </c>
      <c r="K31" s="12">
        <v>34017</v>
      </c>
      <c r="L31" s="12">
        <v>29965.458999999999</v>
      </c>
      <c r="M31" s="12">
        <v>15371.215301244038</v>
      </c>
      <c r="N31" s="12">
        <v>27180.46680389181</v>
      </c>
      <c r="O31" s="12">
        <v>175.4317143604859</v>
      </c>
      <c r="P31" s="12">
        <v>43795.758227000013</v>
      </c>
      <c r="Q31" s="12">
        <v>65474.711433333352</v>
      </c>
      <c r="R31" s="12">
        <v>95791.979864915891</v>
      </c>
      <c r="S31" s="12">
        <v>146792.4122766667</v>
      </c>
      <c r="T31" s="12">
        <v>212962.45190999997</v>
      </c>
      <c r="U31" s="12">
        <v>286181.69760999997</v>
      </c>
      <c r="V31" s="12">
        <v>391067.52419999993</v>
      </c>
      <c r="W31" s="12">
        <v>475368.81963123218</v>
      </c>
      <c r="X31" s="12">
        <v>602216.36742102262</v>
      </c>
      <c r="Y31" s="12">
        <v>370786.66964733787</v>
      </c>
      <c r="Z31" s="12">
        <v>308097.52600221091</v>
      </c>
      <c r="AA31" s="12">
        <v>497475.81499999994</v>
      </c>
      <c r="AB31" s="12">
        <v>204986.23582832108</v>
      </c>
      <c r="AC31" s="12">
        <v>986676.35953524208</v>
      </c>
      <c r="AD31" s="12">
        <v>978950.49414496496</v>
      </c>
      <c r="AE31" s="12">
        <v>2248194.0132852593</v>
      </c>
    </row>
    <row r="32" spans="1:31" ht="16.5" thickBot="1" x14ac:dyDescent="0.3">
      <c r="A32" s="10" t="s">
        <v>37</v>
      </c>
      <c r="B32" s="15">
        <v>5841.2639125599999</v>
      </c>
      <c r="C32" s="15">
        <v>25324</v>
      </c>
      <c r="D32" s="15">
        <v>23177</v>
      </c>
      <c r="E32" s="15">
        <v>3379</v>
      </c>
      <c r="F32" s="15">
        <v>3586</v>
      </c>
      <c r="G32" s="15">
        <v>2831</v>
      </c>
      <c r="H32" s="15">
        <v>1221</v>
      </c>
      <c r="I32" s="15">
        <v>5337</v>
      </c>
      <c r="J32" s="15">
        <v>0</v>
      </c>
      <c r="K32" s="15">
        <v>0</v>
      </c>
      <c r="L32" s="15">
        <v>2937.6570000000002</v>
      </c>
      <c r="M32" s="15">
        <v>0</v>
      </c>
      <c r="N32" s="15">
        <v>877.76639</v>
      </c>
      <c r="O32" s="15">
        <v>588.46500000000003</v>
      </c>
      <c r="P32" s="15">
        <v>21.023666666666664</v>
      </c>
      <c r="Q32" s="15">
        <v>7376.1289999999999</v>
      </c>
      <c r="R32" s="15">
        <v>6.25</v>
      </c>
      <c r="S32" s="15">
        <v>418.90466666666623</v>
      </c>
      <c r="T32" s="15">
        <v>346.24399999999997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475608.71600001852</v>
      </c>
      <c r="AB32" s="15">
        <v>0</v>
      </c>
      <c r="AC32" s="15">
        <v>705331.7001859711</v>
      </c>
      <c r="AD32" s="15">
        <v>51918565.520422414</v>
      </c>
      <c r="AE32" s="15">
        <v>23871844.607851159</v>
      </c>
    </row>
    <row r="33" spans="1:31" ht="16.5" thickBot="1" x14ac:dyDescent="0.3">
      <c r="A33" s="8" t="s">
        <v>10</v>
      </c>
      <c r="B33" s="9">
        <f>+B34+B35+B36</f>
        <v>394634.04709934857</v>
      </c>
      <c r="C33" s="9">
        <f t="shared" ref="C33:AE33" si="7">+C34+C35+C36</f>
        <v>400283.96384320001</v>
      </c>
      <c r="D33" s="9">
        <f t="shared" si="7"/>
        <v>284170.73693959997</v>
      </c>
      <c r="E33" s="9">
        <f t="shared" si="7"/>
        <v>233557.68197987892</v>
      </c>
      <c r="F33" s="9">
        <f t="shared" si="7"/>
        <v>385897</v>
      </c>
      <c r="G33" s="9">
        <f t="shared" si="7"/>
        <v>501467</v>
      </c>
      <c r="H33" s="9">
        <f t="shared" si="7"/>
        <v>499578</v>
      </c>
      <c r="I33" s="9">
        <f t="shared" si="7"/>
        <v>311849</v>
      </c>
      <c r="J33" s="9">
        <f t="shared" si="7"/>
        <v>357200</v>
      </c>
      <c r="K33" s="9">
        <f t="shared" si="7"/>
        <v>245887</v>
      </c>
      <c r="L33" s="9">
        <f t="shared" si="7"/>
        <v>295951.84399999998</v>
      </c>
      <c r="M33" s="9">
        <f t="shared" si="7"/>
        <v>508208.10350542096</v>
      </c>
      <c r="N33" s="9">
        <f t="shared" si="7"/>
        <v>821062.51982236886</v>
      </c>
      <c r="O33" s="9">
        <f t="shared" si="7"/>
        <v>1412766.4993201068</v>
      </c>
      <c r="P33" s="9">
        <f t="shared" si="7"/>
        <v>1422920.5266728571</v>
      </c>
      <c r="Q33" s="9">
        <f t="shared" si="7"/>
        <v>1402703.858566667</v>
      </c>
      <c r="R33" s="9">
        <f t="shared" si="7"/>
        <v>3720683</v>
      </c>
      <c r="S33" s="9">
        <f t="shared" si="7"/>
        <v>7135277.243921224</v>
      </c>
      <c r="T33" s="9">
        <f t="shared" si="7"/>
        <v>5606872.5808799984</v>
      </c>
      <c r="U33" s="9">
        <f t="shared" si="7"/>
        <v>4744001.7</v>
      </c>
      <c r="V33" s="9">
        <f t="shared" si="7"/>
        <v>7645193.5195399998</v>
      </c>
      <c r="W33" s="9">
        <f t="shared" si="7"/>
        <v>10525370.03464208</v>
      </c>
      <c r="X33" s="9">
        <f t="shared" si="7"/>
        <v>16318233.862582084</v>
      </c>
      <c r="Y33" s="9">
        <f t="shared" si="7"/>
        <v>18459644.916385304</v>
      </c>
      <c r="Z33" s="9">
        <f t="shared" si="7"/>
        <v>27782440.759117465</v>
      </c>
      <c r="AA33" s="9">
        <f t="shared" si="7"/>
        <v>27731983.199999999</v>
      </c>
      <c r="AB33" s="9">
        <f t="shared" si="7"/>
        <v>41875732.800000004</v>
      </c>
      <c r="AC33" s="9">
        <f t="shared" si="7"/>
        <v>29216233.800000004</v>
      </c>
      <c r="AD33" s="9">
        <f t="shared" si="7"/>
        <v>106585767.39999999</v>
      </c>
      <c r="AE33" s="9">
        <f t="shared" si="7"/>
        <v>230365999.99999997</v>
      </c>
    </row>
    <row r="34" spans="1:31" ht="15.75" x14ac:dyDescent="0.25">
      <c r="A34" s="16" t="s">
        <v>26</v>
      </c>
      <c r="B34" s="12">
        <v>374889.44389270968</v>
      </c>
      <c r="C34" s="12">
        <v>372810</v>
      </c>
      <c r="D34" s="12">
        <v>253595</v>
      </c>
      <c r="E34" s="12">
        <v>213176.51637956384</v>
      </c>
      <c r="F34" s="12">
        <v>368223</v>
      </c>
      <c r="G34" s="12">
        <v>477133</v>
      </c>
      <c r="H34" s="12">
        <v>471556</v>
      </c>
      <c r="I34" s="12">
        <v>290033</v>
      </c>
      <c r="J34" s="12">
        <v>322775</v>
      </c>
      <c r="K34" s="12">
        <v>212050</v>
      </c>
      <c r="L34" s="12">
        <v>273213.723</v>
      </c>
      <c r="M34" s="12">
        <v>463951.96626914671</v>
      </c>
      <c r="N34" s="12">
        <v>729754.9171139549</v>
      </c>
      <c r="O34" s="12">
        <v>1123974.3139688415</v>
      </c>
      <c r="P34" s="12">
        <v>1160462.5603795236</v>
      </c>
      <c r="Q34" s="12">
        <v>1111853.9819000002</v>
      </c>
      <c r="R34" s="12">
        <v>3285672</v>
      </c>
      <c r="S34" s="12">
        <v>6647842.6897795098</v>
      </c>
      <c r="T34" s="12">
        <v>5048609.7918299986</v>
      </c>
      <c r="U34" s="12">
        <v>4198990.2329799999</v>
      </c>
      <c r="V34" s="12">
        <v>7046979.2960200002</v>
      </c>
      <c r="W34" s="12">
        <v>9756370.3405950926</v>
      </c>
      <c r="X34" s="12">
        <v>15357390.623025676</v>
      </c>
      <c r="Y34" s="12">
        <v>17072388.254391804</v>
      </c>
      <c r="Z34" s="12">
        <v>26284488.19295508</v>
      </c>
      <c r="AA34" s="12">
        <v>25227661.016383857</v>
      </c>
      <c r="AB34" s="12">
        <v>37166475.963675611</v>
      </c>
      <c r="AC34" s="12">
        <v>25931438.568652909</v>
      </c>
      <c r="AD34" s="12">
        <v>96511584.674453035</v>
      </c>
      <c r="AE34" s="12">
        <v>204921455.38991344</v>
      </c>
    </row>
    <row r="35" spans="1:31" ht="15.75" x14ac:dyDescent="0.25">
      <c r="A35" s="10" t="s">
        <v>27</v>
      </c>
      <c r="B35" s="12">
        <v>6568.0580762806485</v>
      </c>
      <c r="C35" s="12">
        <v>6596.9638431999992</v>
      </c>
      <c r="D35" s="12">
        <v>4847.7369395999995</v>
      </c>
      <c r="E35" s="12">
        <v>8434.1656003150747</v>
      </c>
      <c r="F35" s="12">
        <v>7889</v>
      </c>
      <c r="G35" s="12">
        <v>13043</v>
      </c>
      <c r="H35" s="12">
        <v>12877</v>
      </c>
      <c r="I35" s="12">
        <v>7029</v>
      </c>
      <c r="J35" s="12">
        <v>5234</v>
      </c>
      <c r="K35" s="12">
        <v>4918</v>
      </c>
      <c r="L35" s="12">
        <v>11990.815000000001</v>
      </c>
      <c r="M35" s="12">
        <v>6501.7982408092948</v>
      </c>
      <c r="N35" s="12">
        <v>61194.265754205997</v>
      </c>
      <c r="O35" s="12">
        <v>281956.46004056558</v>
      </c>
      <c r="P35" s="12">
        <v>249476.75060000003</v>
      </c>
      <c r="Q35" s="12">
        <v>270403.66199999995</v>
      </c>
      <c r="R35" s="12">
        <v>392884</v>
      </c>
      <c r="S35" s="12">
        <v>430954.30759004893</v>
      </c>
      <c r="T35" s="12">
        <v>486990.91790000012</v>
      </c>
      <c r="U35" s="12">
        <v>465808.95032999996</v>
      </c>
      <c r="V35" s="12">
        <v>507587.75762999995</v>
      </c>
      <c r="W35" s="12">
        <v>671720.8826727788</v>
      </c>
      <c r="X35" s="12">
        <v>837606.52315111924</v>
      </c>
      <c r="Y35" s="12">
        <v>1128627.9198603337</v>
      </c>
      <c r="Z35" s="12">
        <v>819660.08517017192</v>
      </c>
      <c r="AA35" s="12">
        <v>2010310.6870823028</v>
      </c>
      <c r="AB35" s="12">
        <v>3558028.1530216751</v>
      </c>
      <c r="AC35" s="12">
        <v>2458349.5756960628</v>
      </c>
      <c r="AD35" s="12">
        <v>8202421.4309552368</v>
      </c>
      <c r="AE35" s="12">
        <v>21175270.443999</v>
      </c>
    </row>
    <row r="36" spans="1:31" ht="16.5" thickBot="1" x14ac:dyDescent="0.3">
      <c r="A36" s="10" t="s">
        <v>28</v>
      </c>
      <c r="B36" s="12">
        <v>13176.54513035825</v>
      </c>
      <c r="C36" s="12">
        <v>20877</v>
      </c>
      <c r="D36" s="12">
        <v>25728</v>
      </c>
      <c r="E36" s="12">
        <v>11947</v>
      </c>
      <c r="F36" s="12">
        <v>9785</v>
      </c>
      <c r="G36" s="12">
        <v>11291</v>
      </c>
      <c r="H36" s="12">
        <v>15145</v>
      </c>
      <c r="I36" s="12">
        <v>14787</v>
      </c>
      <c r="J36" s="12">
        <v>29191</v>
      </c>
      <c r="K36" s="12">
        <v>28919</v>
      </c>
      <c r="L36" s="12">
        <v>10747.306</v>
      </c>
      <c r="M36" s="12">
        <v>37754.338995464954</v>
      </c>
      <c r="N36" s="12">
        <v>30113.336954207924</v>
      </c>
      <c r="O36" s="12">
        <v>6835.7253106998514</v>
      </c>
      <c r="P36" s="12">
        <v>12981.215693333328</v>
      </c>
      <c r="Q36" s="12">
        <v>20446.21466666667</v>
      </c>
      <c r="R36" s="12">
        <v>42127</v>
      </c>
      <c r="S36" s="12">
        <v>56480.246551665812</v>
      </c>
      <c r="T36" s="12">
        <v>71271.871149999992</v>
      </c>
      <c r="U36" s="12">
        <v>79202.516690000033</v>
      </c>
      <c r="V36" s="12">
        <v>90626.465889999992</v>
      </c>
      <c r="W36" s="12">
        <v>97278.811374207668</v>
      </c>
      <c r="X36" s="12">
        <v>123236.71640528704</v>
      </c>
      <c r="Y36" s="12">
        <v>258628.74213316824</v>
      </c>
      <c r="Z36" s="12">
        <v>678292.48099221382</v>
      </c>
      <c r="AA36" s="12">
        <v>494011.49653383985</v>
      </c>
      <c r="AB36" s="12">
        <v>1151228.6833027147</v>
      </c>
      <c r="AC36" s="12">
        <v>826445.65565103269</v>
      </c>
      <c r="AD36" s="12">
        <v>1871761.2945917281</v>
      </c>
      <c r="AE36" s="12">
        <v>4269274.1660875482</v>
      </c>
    </row>
    <row r="37" spans="1:31" ht="16.5" thickBot="1" x14ac:dyDescent="0.3">
      <c r="A37" s="8" t="s">
        <v>11</v>
      </c>
      <c r="B37" s="17">
        <f>+B10+B28</f>
        <v>2633658.4411959699</v>
      </c>
      <c r="C37" s="17">
        <f t="shared" ref="C37:AE37" si="8">+C10+C28</f>
        <v>2908714</v>
      </c>
      <c r="D37" s="17">
        <f t="shared" si="8"/>
        <v>2727103.0000000005</v>
      </c>
      <c r="E37" s="17">
        <f t="shared" si="8"/>
        <v>2812479.2708000001</v>
      </c>
      <c r="F37" s="17">
        <f t="shared" si="8"/>
        <v>3184019.8081999999</v>
      </c>
      <c r="G37" s="17">
        <f t="shared" si="8"/>
        <v>3382251.8109999998</v>
      </c>
      <c r="H37" s="17">
        <f t="shared" si="8"/>
        <v>3311883</v>
      </c>
      <c r="I37" s="17">
        <f t="shared" si="8"/>
        <v>3431153</v>
      </c>
      <c r="J37" s="17">
        <f t="shared" si="8"/>
        <v>3204087.99</v>
      </c>
      <c r="K37" s="17">
        <f t="shared" si="8"/>
        <v>3169944.355</v>
      </c>
      <c r="L37" s="17">
        <f t="shared" si="8"/>
        <v>4114595.7</v>
      </c>
      <c r="M37" s="17">
        <f t="shared" si="8"/>
        <v>5085143.6691558482</v>
      </c>
      <c r="N37" s="17">
        <f t="shared" si="8"/>
        <v>6143204.1051022811</v>
      </c>
      <c r="O37" s="17">
        <f t="shared" si="8"/>
        <v>8222377.3141324837</v>
      </c>
      <c r="P37" s="17">
        <f t="shared" si="8"/>
        <v>9437142.6452187039</v>
      </c>
      <c r="Q37" s="17">
        <f t="shared" si="8"/>
        <v>12180055.838103781</v>
      </c>
      <c r="R37" s="17">
        <f t="shared" si="8"/>
        <v>17337773.045614976</v>
      </c>
      <c r="S37" s="17">
        <f t="shared" si="8"/>
        <v>24628725.568699915</v>
      </c>
      <c r="T37" s="17">
        <f t="shared" si="8"/>
        <v>27539039.269716576</v>
      </c>
      <c r="U37" s="17">
        <f t="shared" si="8"/>
        <v>32919302.943797994</v>
      </c>
      <c r="V37" s="17">
        <f t="shared" si="8"/>
        <v>46278430.117652997</v>
      </c>
      <c r="W37" s="17">
        <f t="shared" si="8"/>
        <v>61030894.786403671</v>
      </c>
      <c r="X37" s="17">
        <f t="shared" si="8"/>
        <v>83765641.23379989</v>
      </c>
      <c r="Y37" s="17">
        <f t="shared" si="8"/>
        <v>114710188.41951239</v>
      </c>
      <c r="Z37" s="17">
        <f t="shared" si="8"/>
        <v>149411708.66847092</v>
      </c>
      <c r="AA37" s="17">
        <f t="shared" si="8"/>
        <v>212266400</v>
      </c>
      <c r="AB37" s="17">
        <f t="shared" si="8"/>
        <v>298313800.11968869</v>
      </c>
      <c r="AC37" s="17">
        <f t="shared" si="8"/>
        <v>401380099.99999994</v>
      </c>
      <c r="AD37" s="17">
        <f t="shared" si="8"/>
        <v>740128376.60000002</v>
      </c>
      <c r="AE37" s="17">
        <f t="shared" si="8"/>
        <v>1269770000</v>
      </c>
    </row>
    <row r="38" spans="1:31" ht="16.5" thickBot="1" x14ac:dyDescent="0.3">
      <c r="A38" s="8" t="s">
        <v>12</v>
      </c>
      <c r="B38" s="17">
        <f>+B20+B33</f>
        <v>2900806.7982190661</v>
      </c>
      <c r="C38" s="17">
        <f t="shared" ref="C38:AE38" si="9">+C20+C33</f>
        <v>3053455.2115151999</v>
      </c>
      <c r="D38" s="17">
        <f t="shared" si="9"/>
        <v>2824447.1554306</v>
      </c>
      <c r="E38" s="17">
        <f t="shared" si="9"/>
        <v>2739304.4957198789</v>
      </c>
      <c r="F38" s="17">
        <f t="shared" si="9"/>
        <v>3086884</v>
      </c>
      <c r="G38" s="17">
        <f t="shared" si="9"/>
        <v>3444901</v>
      </c>
      <c r="H38" s="17">
        <f t="shared" si="9"/>
        <v>3553706</v>
      </c>
      <c r="I38" s="17">
        <f t="shared" si="9"/>
        <v>3443917</v>
      </c>
      <c r="J38" s="17">
        <f t="shared" si="9"/>
        <v>3358920</v>
      </c>
      <c r="K38" s="17">
        <f t="shared" si="9"/>
        <v>3147597</v>
      </c>
      <c r="L38" s="17">
        <f t="shared" si="9"/>
        <v>3746399.6009999998</v>
      </c>
      <c r="M38" s="17">
        <f t="shared" si="9"/>
        <v>4592148.2250525188</v>
      </c>
      <c r="N38" s="17">
        <f t="shared" si="9"/>
        <v>5975017.4315829314</v>
      </c>
      <c r="O38" s="17">
        <f t="shared" si="9"/>
        <v>7740003.987132851</v>
      </c>
      <c r="P38" s="17">
        <f t="shared" si="9"/>
        <v>9410789.090053983</v>
      </c>
      <c r="Q38" s="17">
        <f t="shared" si="9"/>
        <v>11679463.181077961</v>
      </c>
      <c r="R38" s="17">
        <f t="shared" si="9"/>
        <v>16951777.493378293</v>
      </c>
      <c r="S38" s="17">
        <f t="shared" si="9"/>
        <v>23825794.095153641</v>
      </c>
      <c r="T38" s="17">
        <f t="shared" si="9"/>
        <v>27787921.995409995</v>
      </c>
      <c r="U38" s="17">
        <f t="shared" si="9"/>
        <v>32474378.69404</v>
      </c>
      <c r="V38" s="17">
        <f t="shared" si="9"/>
        <v>45118056.049850002</v>
      </c>
      <c r="W38" s="17">
        <f t="shared" si="9"/>
        <v>60852830.941837415</v>
      </c>
      <c r="X38" s="17">
        <f t="shared" si="9"/>
        <v>86665818.537597671</v>
      </c>
      <c r="Y38" s="17">
        <f t="shared" si="9"/>
        <v>110691087.70252354</v>
      </c>
      <c r="Z38" s="17">
        <f t="shared" si="9"/>
        <v>151078749.82875699</v>
      </c>
      <c r="AA38" s="17">
        <f t="shared" si="9"/>
        <v>200956399.99999997</v>
      </c>
      <c r="AB38" s="17">
        <f t="shared" si="9"/>
        <v>307909800</v>
      </c>
      <c r="AC38" s="17">
        <f t="shared" si="9"/>
        <v>374567100</v>
      </c>
      <c r="AD38" s="17">
        <f t="shared" si="9"/>
        <v>661361376.60000002</v>
      </c>
      <c r="AE38" s="17">
        <f t="shared" si="9"/>
        <v>1213802000</v>
      </c>
    </row>
    <row r="39" spans="1:31" ht="16.5" thickBot="1" x14ac:dyDescent="0.3">
      <c r="A39" s="18" t="s">
        <v>13</v>
      </c>
      <c r="B39" s="9">
        <f>+B37-B38</f>
        <v>-267148.35702309618</v>
      </c>
      <c r="C39" s="9">
        <f t="shared" ref="C39:AE39" si="10">+C37-C38</f>
        <v>-144741.21151519986</v>
      </c>
      <c r="D39" s="9">
        <f t="shared" si="10"/>
        <v>-97344.155430599581</v>
      </c>
      <c r="E39" s="9">
        <f t="shared" si="10"/>
        <v>73174.775080121122</v>
      </c>
      <c r="F39" s="9">
        <f t="shared" si="10"/>
        <v>97135.808199999854</v>
      </c>
      <c r="G39" s="9">
        <f t="shared" si="10"/>
        <v>-62649.189000000246</v>
      </c>
      <c r="H39" s="9">
        <f t="shared" si="10"/>
        <v>-241823</v>
      </c>
      <c r="I39" s="9">
        <f t="shared" si="10"/>
        <v>-12764</v>
      </c>
      <c r="J39" s="9">
        <f t="shared" si="10"/>
        <v>-154832.00999999978</v>
      </c>
      <c r="K39" s="9">
        <f t="shared" si="10"/>
        <v>22347.354999999981</v>
      </c>
      <c r="L39" s="9">
        <f t="shared" si="10"/>
        <v>368196.09900000039</v>
      </c>
      <c r="M39" s="9">
        <f t="shared" si="10"/>
        <v>492995.44410332944</v>
      </c>
      <c r="N39" s="9">
        <f t="shared" si="10"/>
        <v>168186.67351934966</v>
      </c>
      <c r="O39" s="9">
        <f t="shared" si="10"/>
        <v>482373.32699963264</v>
      </c>
      <c r="P39" s="9">
        <f t="shared" si="10"/>
        <v>26353.555164720863</v>
      </c>
      <c r="Q39" s="9">
        <f t="shared" si="10"/>
        <v>500592.65702581964</v>
      </c>
      <c r="R39" s="9">
        <f t="shared" si="10"/>
        <v>385995.55223668367</v>
      </c>
      <c r="S39" s="9">
        <f t="shared" si="10"/>
        <v>802931.47354627401</v>
      </c>
      <c r="T39" s="9">
        <f t="shared" si="10"/>
        <v>-248882.72569341958</v>
      </c>
      <c r="U39" s="9">
        <f t="shared" si="10"/>
        <v>444924.24975799397</v>
      </c>
      <c r="V39" s="9">
        <f t="shared" si="10"/>
        <v>1160374.0678029954</v>
      </c>
      <c r="W39" s="9">
        <f t="shared" si="10"/>
        <v>178063.84456625581</v>
      </c>
      <c r="X39" s="9">
        <f t="shared" si="10"/>
        <v>-2900177.3037977815</v>
      </c>
      <c r="Y39" s="9">
        <f t="shared" si="10"/>
        <v>4019100.7169888467</v>
      </c>
      <c r="Z39" s="9">
        <f t="shared" si="10"/>
        <v>-1667041.1602860689</v>
      </c>
      <c r="AA39" s="9">
        <f t="shared" si="10"/>
        <v>11310000.00000003</v>
      </c>
      <c r="AB39" s="9">
        <f t="shared" si="10"/>
        <v>-9595999.8803113103</v>
      </c>
      <c r="AC39" s="9">
        <f t="shared" si="10"/>
        <v>26812999.99999994</v>
      </c>
      <c r="AD39" s="9">
        <f t="shared" si="10"/>
        <v>78767000</v>
      </c>
      <c r="AE39" s="9">
        <f t="shared" si="10"/>
        <v>55968000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-249383.56113739868</v>
      </c>
      <c r="C41" s="17">
        <f>+C39+C25</f>
        <v>-127737.21151519986</v>
      </c>
      <c r="D41" s="17">
        <f t="shared" ref="D41:AE41" si="11">+D39+D25</f>
        <v>-73681.155430599581</v>
      </c>
      <c r="E41" s="17">
        <f t="shared" si="11"/>
        <v>93934.775080121122</v>
      </c>
      <c r="F41" s="17">
        <f t="shared" si="11"/>
        <v>117932.80819999985</v>
      </c>
      <c r="G41" s="17">
        <f t="shared" si="11"/>
        <v>-31865.189000000246</v>
      </c>
      <c r="H41" s="17">
        <f t="shared" si="11"/>
        <v>-205891</v>
      </c>
      <c r="I41" s="17">
        <f t="shared" si="11"/>
        <v>31041</v>
      </c>
      <c r="J41" s="17">
        <f t="shared" si="11"/>
        <v>-103042.00999999978</v>
      </c>
      <c r="K41" s="17">
        <f t="shared" si="11"/>
        <v>76646.354999999981</v>
      </c>
      <c r="L41" s="17">
        <f t="shared" si="11"/>
        <v>426421.29800000042</v>
      </c>
      <c r="M41" s="17">
        <f t="shared" si="11"/>
        <v>542725.28917458362</v>
      </c>
      <c r="N41" s="17">
        <f t="shared" si="11"/>
        <v>221749.90919657383</v>
      </c>
      <c r="O41" s="17">
        <f t="shared" si="11"/>
        <v>530598.21274804347</v>
      </c>
      <c r="P41" s="17">
        <f t="shared" si="11"/>
        <v>80444.066398054201</v>
      </c>
      <c r="Q41" s="17">
        <f t="shared" si="11"/>
        <v>559151.80153711268</v>
      </c>
      <c r="R41" s="17">
        <f t="shared" si="11"/>
        <v>452120.96661497589</v>
      </c>
      <c r="S41" s="17">
        <f t="shared" si="11"/>
        <v>866451.75672834273</v>
      </c>
      <c r="T41" s="17">
        <f t="shared" si="11"/>
        <v>-186879.57145341957</v>
      </c>
      <c r="U41" s="17">
        <f t="shared" si="11"/>
        <v>507616.43191799393</v>
      </c>
      <c r="V41" s="17">
        <f t="shared" si="11"/>
        <v>1272526.4289729954</v>
      </c>
      <c r="W41" s="17">
        <f t="shared" si="11"/>
        <v>316987.32390223158</v>
      </c>
      <c r="X41" s="17">
        <f t="shared" si="11"/>
        <v>-2724183.4446715103</v>
      </c>
      <c r="Y41" s="17">
        <f t="shared" si="11"/>
        <v>4198057.4531376995</v>
      </c>
      <c r="Z41" s="17">
        <f t="shared" si="11"/>
        <v>-1538295.4812608622</v>
      </c>
      <c r="AA41" s="17">
        <f t="shared" si="11"/>
        <v>11520400.00000003</v>
      </c>
      <c r="AB41" s="17">
        <f t="shared" si="11"/>
        <v>-9292499.8803113103</v>
      </c>
      <c r="AC41" s="17">
        <f t="shared" si="11"/>
        <v>27159299.99999994</v>
      </c>
      <c r="AD41" s="17">
        <f t="shared" si="11"/>
        <v>79155000</v>
      </c>
      <c r="AE41" s="17">
        <f t="shared" si="11"/>
        <v>56853800</v>
      </c>
    </row>
    <row r="42" spans="1:31" ht="16.5" thickBot="1" x14ac:dyDescent="0.3">
      <c r="A42" s="8" t="s">
        <v>15</v>
      </c>
      <c r="B42" s="9">
        <f>+B38-B25</f>
        <v>2883042.0023333686</v>
      </c>
      <c r="C42" s="9">
        <f>+C38-C25</f>
        <v>3036451.2115151999</v>
      </c>
      <c r="D42" s="9">
        <f t="shared" ref="D42:AE42" si="12">+D38-D25</f>
        <v>2800784.1554306</v>
      </c>
      <c r="E42" s="9">
        <f t="shared" si="12"/>
        <v>2718544.4957198789</v>
      </c>
      <c r="F42" s="9">
        <f t="shared" si="12"/>
        <v>3066087</v>
      </c>
      <c r="G42" s="9">
        <f t="shared" si="12"/>
        <v>3414117</v>
      </c>
      <c r="H42" s="9">
        <f t="shared" si="12"/>
        <v>3517774</v>
      </c>
      <c r="I42" s="9">
        <f t="shared" si="12"/>
        <v>3400112</v>
      </c>
      <c r="J42" s="9">
        <f t="shared" si="12"/>
        <v>3307130</v>
      </c>
      <c r="K42" s="9">
        <f t="shared" si="12"/>
        <v>3093298</v>
      </c>
      <c r="L42" s="9">
        <f t="shared" si="12"/>
        <v>3688174.4019999998</v>
      </c>
      <c r="M42" s="9">
        <f t="shared" si="12"/>
        <v>4542418.3799812645</v>
      </c>
      <c r="N42" s="9">
        <f t="shared" si="12"/>
        <v>5921454.1959057068</v>
      </c>
      <c r="O42" s="9">
        <f t="shared" si="12"/>
        <v>7691779.1013844404</v>
      </c>
      <c r="P42" s="9">
        <f t="shared" si="12"/>
        <v>9356698.5788206495</v>
      </c>
      <c r="Q42" s="9">
        <f t="shared" si="12"/>
        <v>11620904.036566667</v>
      </c>
      <c r="R42" s="9">
        <f t="shared" si="12"/>
        <v>16885652.079</v>
      </c>
      <c r="S42" s="9">
        <f t="shared" si="12"/>
        <v>23762273.811971571</v>
      </c>
      <c r="T42" s="9">
        <f t="shared" si="12"/>
        <v>27725918.841169994</v>
      </c>
      <c r="U42" s="9">
        <f t="shared" si="12"/>
        <v>32411686.511879999</v>
      </c>
      <c r="V42" s="9">
        <f t="shared" si="12"/>
        <v>45005903.688680001</v>
      </c>
      <c r="W42" s="9">
        <f t="shared" si="12"/>
        <v>60713907.462501436</v>
      </c>
      <c r="X42" s="9">
        <f t="shared" si="12"/>
        <v>86489824.678471401</v>
      </c>
      <c r="Y42" s="9">
        <f t="shared" si="12"/>
        <v>110512130.9663747</v>
      </c>
      <c r="Z42" s="9">
        <f t="shared" si="12"/>
        <v>150950004.14973179</v>
      </c>
      <c r="AA42" s="9">
        <f t="shared" si="12"/>
        <v>200745999.99999997</v>
      </c>
      <c r="AB42" s="9">
        <f t="shared" si="12"/>
        <v>307606300</v>
      </c>
      <c r="AC42" s="9">
        <f t="shared" si="12"/>
        <v>374220800</v>
      </c>
      <c r="AD42" s="9">
        <f t="shared" si="12"/>
        <v>660973376.60000002</v>
      </c>
      <c r="AE42" s="9">
        <f t="shared" si="12"/>
        <v>1212916200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2019-03-12T15:26:29Z</dcterms:created>
  <dcterms:modified xsi:type="dcterms:W3CDTF">2023-11-30T17:46:14Z</dcterms:modified>
</cp:coreProperties>
</file>