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EJEC\CONSOL\INFORMACION PARA INTERNET\PUBLICACIONES VIGENTES\PLANTILLA_WEB (VIGENTE)\ejecucion_presupuestaria\apnf\"/>
    </mc:Choice>
  </mc:AlternateContent>
  <bookViews>
    <workbookView xWindow="120" yWindow="60" windowWidth="19440" windowHeight="8010" tabRatio="935"/>
  </bookViews>
  <sheets>
    <sheet name="Consolidado" sheetId="1" r:id="rId1"/>
    <sheet name="Ciudad" sheetId="24" r:id="rId2"/>
    <sheet name="Buenos Aires" sheetId="25" r:id="rId3"/>
    <sheet name="Catamarca" sheetId="23" r:id="rId4"/>
    <sheet name="Córdoba" sheetId="22" r:id="rId5"/>
    <sheet name="Corrientes" sheetId="21" r:id="rId6"/>
    <sheet name="Chaco" sheetId="20" r:id="rId7"/>
    <sheet name="Chubut" sheetId="19" r:id="rId8"/>
    <sheet name="Entre Ríos" sheetId="18" r:id="rId9"/>
    <sheet name="Formosa" sheetId="17" r:id="rId10"/>
    <sheet name="Jujuy" sheetId="16" r:id="rId11"/>
    <sheet name="La Pampa" sheetId="15" r:id="rId12"/>
    <sheet name="La Rioja" sheetId="14" r:id="rId13"/>
    <sheet name="Mendoza" sheetId="13" r:id="rId14"/>
    <sheet name="Misiones" sheetId="12" r:id="rId15"/>
    <sheet name="Neuquén" sheetId="11" r:id="rId16"/>
    <sheet name="Río Negro" sheetId="10" r:id="rId17"/>
    <sheet name="Salta" sheetId="9" r:id="rId18"/>
    <sheet name="San Juan" sheetId="8" r:id="rId19"/>
    <sheet name="San Luis" sheetId="7" r:id="rId20"/>
    <sheet name="Santa Cruz" sheetId="6" r:id="rId21"/>
    <sheet name="Santa Fe" sheetId="5" r:id="rId22"/>
    <sheet name="Santiago del  Estero" sheetId="4" r:id="rId23"/>
    <sheet name="Tucumán" sheetId="2" r:id="rId24"/>
    <sheet name="Tierra del Fuego" sheetId="3" r:id="rId25"/>
  </sheets>
  <calcPr calcId="162913"/>
</workbook>
</file>

<file path=xl/calcChain.xml><?xml version="1.0" encoding="utf-8"?>
<calcChain xmlns="http://schemas.openxmlformats.org/spreadsheetml/2006/main">
  <c r="T25" i="1" l="1"/>
  <c r="T11" i="25"/>
  <c r="T10" i="25" s="1"/>
  <c r="T49" i="25" s="1"/>
  <c r="T50" i="23"/>
  <c r="T53" i="23" s="1"/>
  <c r="T11" i="23"/>
  <c r="T11" i="22"/>
  <c r="T10" i="22" s="1"/>
  <c r="T49" i="22" s="1"/>
  <c r="T51" i="22" s="1"/>
  <c r="T50" i="21"/>
  <c r="T53" i="21" s="1"/>
  <c r="T50" i="20"/>
  <c r="T11" i="20"/>
  <c r="T10" i="20" s="1"/>
  <c r="T50" i="19"/>
  <c r="T53" i="19" s="1"/>
  <c r="T50" i="18"/>
  <c r="T53" i="18" s="1"/>
  <c r="T11" i="18"/>
  <c r="T10" i="18" s="1"/>
  <c r="T49" i="18" s="1"/>
  <c r="T51" i="18" s="1"/>
  <c r="T52" i="18" s="1"/>
  <c r="T50" i="17"/>
  <c r="T53" i="17" s="1"/>
  <c r="T50" i="16"/>
  <c r="T53" i="16" s="1"/>
  <c r="T11" i="16"/>
  <c r="T10" i="16" s="1"/>
  <c r="T10" i="15"/>
  <c r="T49" i="15" s="1"/>
  <c r="T50" i="14"/>
  <c r="T53" i="14" s="1"/>
  <c r="T11" i="14"/>
  <c r="T10" i="14" s="1"/>
  <c r="T49" i="14" s="1"/>
  <c r="T51" i="14" s="1"/>
  <c r="T52" i="14" s="1"/>
  <c r="T50" i="12"/>
  <c r="T53" i="12" s="1"/>
  <c r="T11" i="12"/>
  <c r="T10" i="12" s="1"/>
  <c r="T50" i="11"/>
  <c r="T11" i="11"/>
  <c r="T10" i="11" s="1"/>
  <c r="T50" i="10"/>
  <c r="T53" i="10" s="1"/>
  <c r="T50" i="8"/>
  <c r="T53" i="8" s="1"/>
  <c r="T41" i="1"/>
  <c r="T11" i="7"/>
  <c r="T10" i="7" s="1"/>
  <c r="T11" i="6"/>
  <c r="T50" i="5"/>
  <c r="T53" i="5" s="1"/>
  <c r="T11" i="5"/>
  <c r="T10" i="5" s="1"/>
  <c r="T50" i="4"/>
  <c r="T53" i="4" s="1"/>
  <c r="T11" i="2"/>
  <c r="T10" i="2" s="1"/>
  <c r="T49" i="2" s="1"/>
  <c r="T50" i="3"/>
  <c r="T53" i="3" s="1"/>
  <c r="T50" i="24"/>
  <c r="T53" i="24" s="1"/>
  <c r="T36" i="1"/>
  <c r="T24" i="1"/>
  <c r="T17" i="1"/>
  <c r="T12" i="1"/>
  <c r="T50" i="22"/>
  <c r="T11" i="21"/>
  <c r="T11" i="19"/>
  <c r="T11" i="17"/>
  <c r="T11" i="15"/>
  <c r="T11" i="13"/>
  <c r="T11" i="10"/>
  <c r="T50" i="9"/>
  <c r="T11" i="9"/>
  <c r="T10" i="9" s="1"/>
  <c r="T49" i="9" s="1"/>
  <c r="T51" i="9" s="1"/>
  <c r="T11" i="8"/>
  <c r="T50" i="7"/>
  <c r="T11" i="4"/>
  <c r="T50" i="2"/>
  <c r="T53" i="2" s="1"/>
  <c r="T11" i="3"/>
  <c r="S10" i="3"/>
  <c r="S10" i="4"/>
  <c r="S10" i="5"/>
  <c r="S10" i="8"/>
  <c r="S10" i="10"/>
  <c r="S10" i="12"/>
  <c r="S10" i="15"/>
  <c r="S10" i="19"/>
  <c r="S10" i="21"/>
  <c r="S10" i="25"/>
  <c r="S45" i="1"/>
  <c r="S21" i="1"/>
  <c r="S17" i="1"/>
  <c r="S10" i="16"/>
  <c r="S10" i="13"/>
  <c r="S10" i="11"/>
  <c r="S10" i="17"/>
  <c r="S10" i="6"/>
  <c r="T26" i="1" l="1"/>
  <c r="T51" i="2"/>
  <c r="T52" i="2" s="1"/>
  <c r="T46" i="1"/>
  <c r="T27" i="1"/>
  <c r="T10" i="4"/>
  <c r="T49" i="4" s="1"/>
  <c r="T51" i="4" s="1"/>
  <c r="T52" i="4" s="1"/>
  <c r="T47" i="1"/>
  <c r="T28" i="1"/>
  <c r="T16" i="1"/>
  <c r="T48" i="1"/>
  <c r="T29" i="1"/>
  <c r="T19" i="1"/>
  <c r="T20" i="1"/>
  <c r="T21" i="1"/>
  <c r="T23" i="1"/>
  <c r="T10" i="19"/>
  <c r="T49" i="19" s="1"/>
  <c r="T14" i="1"/>
  <c r="T44" i="1"/>
  <c r="T38" i="1"/>
  <c r="T39" i="1"/>
  <c r="T32" i="1"/>
  <c r="T22" i="1"/>
  <c r="T10" i="6"/>
  <c r="T49" i="6" s="1"/>
  <c r="T51" i="6" s="1"/>
  <c r="T52" i="6" s="1"/>
  <c r="T49" i="17"/>
  <c r="T51" i="17" s="1"/>
  <c r="T52" i="17" s="1"/>
  <c r="T51" i="15"/>
  <c r="T52" i="15" s="1"/>
  <c r="T15" i="1"/>
  <c r="T45" i="1"/>
  <c r="T40" i="1"/>
  <c r="T33" i="1"/>
  <c r="T52" i="22"/>
  <c r="T50" i="15"/>
  <c r="T53" i="15" s="1"/>
  <c r="T18" i="1"/>
  <c r="T30" i="1"/>
  <c r="T34" i="1"/>
  <c r="T10" i="17"/>
  <c r="T43" i="1"/>
  <c r="T31" i="1"/>
  <c r="T35" i="1"/>
  <c r="T50" i="6"/>
  <c r="T53" i="6" s="1"/>
  <c r="T53" i="11"/>
  <c r="T49" i="16"/>
  <c r="T51" i="16" s="1"/>
  <c r="T52" i="16" s="1"/>
  <c r="T49" i="5"/>
  <c r="T51" i="5" s="1"/>
  <c r="T52" i="5" s="1"/>
  <c r="T51" i="19"/>
  <c r="T52" i="19" s="1"/>
  <c r="T53" i="20"/>
  <c r="T50" i="25"/>
  <c r="T53" i="25" s="1"/>
  <c r="T10" i="3"/>
  <c r="T49" i="3" s="1"/>
  <c r="T51" i="3" s="1"/>
  <c r="T52" i="3" s="1"/>
  <c r="T10" i="21"/>
  <c r="T49" i="21" s="1"/>
  <c r="T51" i="21" s="1"/>
  <c r="T52" i="21" s="1"/>
  <c r="T52" i="9"/>
  <c r="T10" i="13"/>
  <c r="T49" i="13" s="1"/>
  <c r="T11" i="24"/>
  <c r="T42" i="1"/>
  <c r="T50" i="1" s="1"/>
  <c r="T53" i="9"/>
  <c r="T10" i="10"/>
  <c r="T53" i="22"/>
  <c r="T53" i="7"/>
  <c r="T10" i="8"/>
  <c r="T49" i="8" s="1"/>
  <c r="T51" i="8" s="1"/>
  <c r="T52" i="8" s="1"/>
  <c r="T49" i="11"/>
  <c r="T51" i="11" s="1"/>
  <c r="T52" i="11" s="1"/>
  <c r="T49" i="20"/>
  <c r="T51" i="20" s="1"/>
  <c r="T52" i="20" s="1"/>
  <c r="T49" i="12"/>
  <c r="T51" i="12" s="1"/>
  <c r="T52" i="12" s="1"/>
  <c r="T49" i="7"/>
  <c r="T51" i="7" s="1"/>
  <c r="T52" i="7" s="1"/>
  <c r="T49" i="10"/>
  <c r="T51" i="10" s="1"/>
  <c r="T52" i="10" s="1"/>
  <c r="T10" i="23"/>
  <c r="T49" i="23" s="1"/>
  <c r="T51" i="23" s="1"/>
  <c r="T52" i="23" s="1"/>
  <c r="T50" i="13"/>
  <c r="T53" i="13" s="1"/>
  <c r="S44" i="1"/>
  <c r="S23" i="1"/>
  <c r="S18" i="1"/>
  <c r="S19" i="1"/>
  <c r="S42" i="1"/>
  <c r="S41" i="1"/>
  <c r="S16" i="1"/>
  <c r="S40" i="1"/>
  <c r="S47" i="1"/>
  <c r="S43" i="1"/>
  <c r="S14" i="1"/>
  <c r="S39" i="1"/>
  <c r="S24" i="1"/>
  <c r="S48" i="1"/>
  <c r="S20" i="1"/>
  <c r="S22" i="1"/>
  <c r="S46" i="1"/>
  <c r="S12" i="1"/>
  <c r="S15" i="1"/>
  <c r="S38" i="1"/>
  <c r="S36" i="1"/>
  <c r="S35" i="1"/>
  <c r="S34" i="1"/>
  <c r="S32" i="1"/>
  <c r="S31" i="1"/>
  <c r="S30" i="1"/>
  <c r="S10" i="23"/>
  <c r="S29" i="1"/>
  <c r="S28" i="1"/>
  <c r="S10" i="18"/>
  <c r="S10" i="20"/>
  <c r="S27" i="1"/>
  <c r="S10" i="2"/>
  <c r="S26" i="1"/>
  <c r="S10" i="14"/>
  <c r="S10" i="7"/>
  <c r="S10" i="9"/>
  <c r="S25" i="1"/>
  <c r="S33" i="1"/>
  <c r="S10" i="22"/>
  <c r="T11" i="1"/>
  <c r="T10" i="24"/>
  <c r="T49" i="24" s="1"/>
  <c r="T51" i="24" s="1"/>
  <c r="T52" i="24" s="1"/>
  <c r="S10" i="24"/>
  <c r="T13" i="1"/>
  <c r="S13" i="1"/>
  <c r="R44" i="2"/>
  <c r="R42" i="2" s="1"/>
  <c r="R32" i="2"/>
  <c r="R26" i="2"/>
  <c r="R44" i="4"/>
  <c r="R42" i="4" s="1"/>
  <c r="R38" i="4"/>
  <c r="R26" i="4"/>
  <c r="R44" i="5"/>
  <c r="R42" i="5" s="1"/>
  <c r="R32" i="5"/>
  <c r="R26" i="5"/>
  <c r="R44" i="6"/>
  <c r="R38" i="6"/>
  <c r="R32" i="6"/>
  <c r="R26" i="6"/>
  <c r="R38" i="8"/>
  <c r="R32" i="8"/>
  <c r="R26" i="8"/>
  <c r="R44" i="10"/>
  <c r="R38" i="10"/>
  <c r="R26" i="10"/>
  <c r="R44" i="11"/>
  <c r="R42" i="11" s="1"/>
  <c r="R32" i="11"/>
  <c r="R26" i="11"/>
  <c r="R44" i="12"/>
  <c r="R42" i="12" s="1"/>
  <c r="R38" i="12"/>
  <c r="R32" i="12"/>
  <c r="R16" i="12"/>
  <c r="R13" i="12" s="1"/>
  <c r="R11" i="12" s="1"/>
  <c r="R44" i="15"/>
  <c r="R42" i="15" s="1"/>
  <c r="R38" i="15"/>
  <c r="R38" i="17"/>
  <c r="R30" i="1"/>
  <c r="R38" i="19"/>
  <c r="R32" i="19"/>
  <c r="R26" i="19"/>
  <c r="R44" i="21"/>
  <c r="R42" i="21" s="1"/>
  <c r="R38" i="21"/>
  <c r="R26" i="21"/>
  <c r="R44" i="22"/>
  <c r="R38" i="22"/>
  <c r="R32" i="22"/>
  <c r="R14" i="1"/>
  <c r="R38" i="18"/>
  <c r="R32" i="18"/>
  <c r="R26" i="18"/>
  <c r="R12" i="1"/>
  <c r="R44" i="20"/>
  <c r="R42" i="20" s="1"/>
  <c r="R32" i="20"/>
  <c r="R26" i="20"/>
  <c r="R26" i="22"/>
  <c r="R38" i="23"/>
  <c r="R26" i="23"/>
  <c r="R32" i="25"/>
  <c r="R24" i="1"/>
  <c r="R32" i="24"/>
  <c r="R44" i="23"/>
  <c r="R42" i="23" s="1"/>
  <c r="R27" i="1"/>
  <c r="R19" i="23"/>
  <c r="R16" i="23"/>
  <c r="R13" i="23" s="1"/>
  <c r="R11" i="23" s="1"/>
  <c r="R19" i="22"/>
  <c r="R16" i="22"/>
  <c r="R32" i="21"/>
  <c r="R16" i="21"/>
  <c r="R44" i="19"/>
  <c r="R42" i="19" s="1"/>
  <c r="R19" i="19"/>
  <c r="R16" i="19"/>
  <c r="R19" i="17"/>
  <c r="R44" i="16"/>
  <c r="R42" i="16" s="1"/>
  <c r="R38" i="16"/>
  <c r="R32" i="16"/>
  <c r="R32" i="15"/>
  <c r="R26" i="15"/>
  <c r="R19" i="15"/>
  <c r="R16" i="15"/>
  <c r="R38" i="14"/>
  <c r="R32" i="14"/>
  <c r="R19" i="14"/>
  <c r="R16" i="14"/>
  <c r="R13" i="14" s="1"/>
  <c r="R11" i="14" s="1"/>
  <c r="R38" i="13"/>
  <c r="R32" i="13"/>
  <c r="R26" i="13"/>
  <c r="R26" i="12"/>
  <c r="R38" i="11"/>
  <c r="R16" i="11"/>
  <c r="R32" i="10"/>
  <c r="R38" i="9"/>
  <c r="R26" i="9"/>
  <c r="R19" i="9"/>
  <c r="R44" i="8"/>
  <c r="R42" i="8" s="1"/>
  <c r="R44" i="7"/>
  <c r="R42" i="7" s="1"/>
  <c r="R32" i="7"/>
  <c r="R26" i="7"/>
  <c r="R19" i="7"/>
  <c r="R16" i="7"/>
  <c r="R13" i="7" s="1"/>
  <c r="R11" i="7" s="1"/>
  <c r="R19" i="6"/>
  <c r="R16" i="6"/>
  <c r="R38" i="5"/>
  <c r="R16" i="5"/>
  <c r="R32" i="4"/>
  <c r="R38" i="2"/>
  <c r="R19" i="2"/>
  <c r="R32" i="3"/>
  <c r="R26" i="3"/>
  <c r="R19" i="3"/>
  <c r="R16" i="3"/>
  <c r="R38" i="25"/>
  <c r="R19" i="25"/>
  <c r="R44" i="18"/>
  <c r="R44" i="17"/>
  <c r="R42" i="17" s="1"/>
  <c r="R44" i="14"/>
  <c r="R44" i="13"/>
  <c r="R42" i="13" s="1"/>
  <c r="R44" i="9"/>
  <c r="R42" i="9" s="1"/>
  <c r="R44" i="3"/>
  <c r="R44" i="24"/>
  <c r="R42" i="24" s="1"/>
  <c r="R38" i="20"/>
  <c r="R38" i="7"/>
  <c r="R38" i="3"/>
  <c r="R35" i="1"/>
  <c r="R32" i="17"/>
  <c r="R32" i="9"/>
  <c r="R26" i="16"/>
  <c r="R19" i="21"/>
  <c r="R19" i="18"/>
  <c r="R19" i="16"/>
  <c r="R19" i="11"/>
  <c r="R16" i="18"/>
  <c r="R13" i="18" s="1"/>
  <c r="R11" i="18" s="1"/>
  <c r="R16" i="17"/>
  <c r="R13" i="17" s="1"/>
  <c r="R16" i="9"/>
  <c r="R13" i="9" s="1"/>
  <c r="R16" i="24"/>
  <c r="R16" i="10"/>
  <c r="R16" i="25"/>
  <c r="R19" i="20"/>
  <c r="R16" i="20"/>
  <c r="R26" i="17"/>
  <c r="R16" i="16"/>
  <c r="R26" i="14"/>
  <c r="R19" i="13"/>
  <c r="R19" i="12"/>
  <c r="R19" i="10"/>
  <c r="R19" i="8"/>
  <c r="R16" i="8"/>
  <c r="R19" i="5"/>
  <c r="R19" i="4"/>
  <c r="R16" i="4"/>
  <c r="R16" i="2"/>
  <c r="R26" i="24"/>
  <c r="R19" i="24"/>
  <c r="R48" i="1"/>
  <c r="R43" i="1"/>
  <c r="R31" i="1"/>
  <c r="R21" i="1"/>
  <c r="R15" i="1"/>
  <c r="P12" i="1"/>
  <c r="T51" i="25" l="1"/>
  <c r="T52" i="25" s="1"/>
  <c r="T53" i="1"/>
  <c r="T51" i="13"/>
  <c r="T52" i="13" s="1"/>
  <c r="T10" i="1"/>
  <c r="T49" i="1" s="1"/>
  <c r="T51" i="1" s="1"/>
  <c r="T52" i="1" s="1"/>
  <c r="S50" i="1"/>
  <c r="S53" i="1" s="1"/>
  <c r="S11" i="1"/>
  <c r="S10" i="1"/>
  <c r="S49" i="1" s="1"/>
  <c r="R13" i="2"/>
  <c r="R11" i="2" s="1"/>
  <c r="R13" i="5"/>
  <c r="R11" i="5" s="1"/>
  <c r="R41" i="1"/>
  <c r="R18" i="1"/>
  <c r="R23" i="1"/>
  <c r="R47" i="1"/>
  <c r="R13" i="10"/>
  <c r="R11" i="10" s="1"/>
  <c r="R13" i="11"/>
  <c r="R25" i="12"/>
  <c r="R13" i="15"/>
  <c r="R11" i="15" s="1"/>
  <c r="R13" i="19"/>
  <c r="R13" i="21"/>
  <c r="R13" i="22"/>
  <c r="R17" i="1"/>
  <c r="R33" i="1"/>
  <c r="R40" i="1"/>
  <c r="R22" i="1"/>
  <c r="R28" i="1"/>
  <c r="R46" i="1"/>
  <c r="R44" i="25"/>
  <c r="R42" i="25" s="1"/>
  <c r="R50" i="25" s="1"/>
  <c r="R53" i="25" s="1"/>
  <c r="R26" i="25"/>
  <c r="R25" i="25" s="1"/>
  <c r="R50" i="12"/>
  <c r="R53" i="12" s="1"/>
  <c r="R38" i="24"/>
  <c r="R13" i="4"/>
  <c r="R11" i="4" s="1"/>
  <c r="R10" i="4" s="1"/>
  <c r="R11" i="17"/>
  <c r="R10" i="17" s="1"/>
  <c r="R29" i="1"/>
  <c r="R42" i="3"/>
  <c r="R42" i="6"/>
  <c r="R42" i="10"/>
  <c r="R42" i="14"/>
  <c r="R42" i="18"/>
  <c r="R42" i="22"/>
  <c r="R39" i="1"/>
  <c r="R45" i="1"/>
  <c r="R20" i="1"/>
  <c r="R13" i="24"/>
  <c r="R11" i="24" s="1"/>
  <c r="R10" i="24" s="1"/>
  <c r="R49" i="24" s="1"/>
  <c r="R13" i="8"/>
  <c r="R11" i="8" s="1"/>
  <c r="R38" i="1"/>
  <c r="R44" i="1"/>
  <c r="R25" i="17"/>
  <c r="R50" i="17" s="1"/>
  <c r="R53" i="17" s="1"/>
  <c r="R25" i="2"/>
  <c r="R50" i="2" s="1"/>
  <c r="R53" i="2" s="1"/>
  <c r="R25" i="9"/>
  <c r="R50" i="9" s="1"/>
  <c r="R53" i="9" s="1"/>
  <c r="R25" i="13"/>
  <c r="R50" i="13" s="1"/>
  <c r="R53" i="13" s="1"/>
  <c r="R25" i="15"/>
  <c r="R50" i="15" s="1"/>
  <c r="R53" i="15" s="1"/>
  <c r="R34" i="1"/>
  <c r="R25" i="24"/>
  <c r="R50" i="24" s="1"/>
  <c r="R53" i="24" s="1"/>
  <c r="R32" i="23"/>
  <c r="R32" i="1" s="1"/>
  <c r="R25" i="7"/>
  <c r="R50" i="7" s="1"/>
  <c r="R53" i="7" s="1"/>
  <c r="R25" i="5"/>
  <c r="R50" i="5" s="1"/>
  <c r="R53" i="5" s="1"/>
  <c r="R25" i="11"/>
  <c r="R50" i="11" s="1"/>
  <c r="R53" i="11" s="1"/>
  <c r="R25" i="16"/>
  <c r="R50" i="16" s="1"/>
  <c r="R53" i="16" s="1"/>
  <c r="R25" i="19"/>
  <c r="R50" i="19" s="1"/>
  <c r="R53" i="19" s="1"/>
  <c r="R26" i="1"/>
  <c r="R25" i="21"/>
  <c r="R50" i="21" s="1"/>
  <c r="R53" i="21" s="1"/>
  <c r="R25" i="6"/>
  <c r="R25" i="18"/>
  <c r="R25" i="3"/>
  <c r="R50" i="3" s="1"/>
  <c r="R53" i="3" s="1"/>
  <c r="R25" i="14"/>
  <c r="R50" i="14" s="1"/>
  <c r="R53" i="14" s="1"/>
  <c r="R25" i="22"/>
  <c r="R25" i="8"/>
  <c r="R50" i="8" s="1"/>
  <c r="R53" i="8" s="1"/>
  <c r="R25" i="20"/>
  <c r="R50" i="20" s="1"/>
  <c r="R53" i="20" s="1"/>
  <c r="R25" i="4"/>
  <c r="R50" i="4" s="1"/>
  <c r="R53" i="4" s="1"/>
  <c r="R25" i="10"/>
  <c r="R50" i="10" s="1"/>
  <c r="R53" i="10" s="1"/>
  <c r="R19" i="1"/>
  <c r="R10" i="5"/>
  <c r="R10" i="7"/>
  <c r="R36" i="7" s="1"/>
  <c r="R10" i="15"/>
  <c r="R49" i="15" s="1"/>
  <c r="R10" i="14"/>
  <c r="R10" i="23"/>
  <c r="R49" i="23" s="1"/>
  <c r="R10" i="2"/>
  <c r="R49" i="2" s="1"/>
  <c r="R10" i="18"/>
  <c r="R49" i="18" s="1"/>
  <c r="R10" i="8"/>
  <c r="R49" i="8" s="1"/>
  <c r="R10" i="12"/>
  <c r="R36" i="12" s="1"/>
  <c r="R10" i="10"/>
  <c r="R13" i="20"/>
  <c r="R11" i="20" s="1"/>
  <c r="R10" i="20" s="1"/>
  <c r="R49" i="20" s="1"/>
  <c r="R13" i="3"/>
  <c r="R11" i="3" s="1"/>
  <c r="R10" i="3" s="1"/>
  <c r="R49" i="3" s="1"/>
  <c r="R13" i="16"/>
  <c r="R11" i="16" s="1"/>
  <c r="R10" i="16" s="1"/>
  <c r="R13" i="25"/>
  <c r="R11" i="25" s="1"/>
  <c r="R13" i="6"/>
  <c r="R11" i="6" s="1"/>
  <c r="R10" i="6" s="1"/>
  <c r="R16" i="13"/>
  <c r="R13" i="13" s="1"/>
  <c r="R11" i="13" s="1"/>
  <c r="R10" i="13" s="1"/>
  <c r="R11" i="11"/>
  <c r="R10" i="11" s="1"/>
  <c r="R11" i="19"/>
  <c r="R10" i="19" s="1"/>
  <c r="R36" i="19" s="1"/>
  <c r="R11" i="9"/>
  <c r="R10" i="9" s="1"/>
  <c r="R11" i="21"/>
  <c r="R10" i="21" s="1"/>
  <c r="R11" i="22"/>
  <c r="R10" i="22" s="1"/>
  <c r="Q38" i="8"/>
  <c r="Q32" i="8"/>
  <c r="Q26" i="8"/>
  <c r="Q16" i="8"/>
  <c r="Q13" i="8" s="1"/>
  <c r="Q11" i="8" s="1"/>
  <c r="Q10" i="8" s="1"/>
  <c r="Q44" i="8"/>
  <c r="Q42" i="8" s="1"/>
  <c r="Q19" i="8"/>
  <c r="Q50" i="20"/>
  <c r="Q53" i="20" s="1"/>
  <c r="Q49" i="20"/>
  <c r="Q51" i="20" s="1"/>
  <c r="Q52" i="20" s="1"/>
  <c r="Q44" i="20"/>
  <c r="Q42" i="20"/>
  <c r="Q38" i="20"/>
  <c r="Q36" i="20"/>
  <c r="Q32" i="20"/>
  <c r="Q26" i="20"/>
  <c r="Q25" i="20" s="1"/>
  <c r="Q19" i="20"/>
  <c r="Q16" i="20"/>
  <c r="S51" i="1" l="1"/>
  <c r="S52" i="1" s="1"/>
  <c r="R36" i="16"/>
  <c r="R36" i="21"/>
  <c r="R42" i="1"/>
  <c r="R49" i="4"/>
  <c r="R36" i="4"/>
  <c r="R36" i="10"/>
  <c r="R51" i="15"/>
  <c r="R25" i="23"/>
  <c r="R50" i="23" s="1"/>
  <c r="R53" i="23" s="1"/>
  <c r="R36" i="11"/>
  <c r="R50" i="22"/>
  <c r="R53" i="22" s="1"/>
  <c r="R50" i="6"/>
  <c r="R53" i="6" s="1"/>
  <c r="R51" i="4"/>
  <c r="R51" i="8"/>
  <c r="R51" i="23"/>
  <c r="R51" i="2"/>
  <c r="R52" i="8"/>
  <c r="R51" i="24"/>
  <c r="R49" i="10"/>
  <c r="R51" i="10" s="1"/>
  <c r="R51" i="20"/>
  <c r="R36" i="13"/>
  <c r="R49" i="13"/>
  <c r="R51" i="13" s="1"/>
  <c r="R51" i="3"/>
  <c r="R36" i="17"/>
  <c r="R49" i="17"/>
  <c r="R51" i="17" s="1"/>
  <c r="R49" i="7"/>
  <c r="R51" i="7" s="1"/>
  <c r="R49" i="21"/>
  <c r="R51" i="21" s="1"/>
  <c r="R49" i="16"/>
  <c r="R51" i="16" s="1"/>
  <c r="R49" i="11"/>
  <c r="R51" i="11" s="1"/>
  <c r="R36" i="15"/>
  <c r="R36" i="9"/>
  <c r="R49" i="9"/>
  <c r="R51" i="9" s="1"/>
  <c r="R36" i="6"/>
  <c r="R49" i="6"/>
  <c r="R36" i="14"/>
  <c r="R49" i="14"/>
  <c r="R51" i="14" s="1"/>
  <c r="R36" i="5"/>
  <c r="R49" i="5"/>
  <c r="R51" i="5" s="1"/>
  <c r="R36" i="20"/>
  <c r="R49" i="19"/>
  <c r="R51" i="19" s="1"/>
  <c r="R36" i="22"/>
  <c r="R49" i="22"/>
  <c r="R36" i="18"/>
  <c r="R49" i="12"/>
  <c r="R51" i="12" s="1"/>
  <c r="R50" i="18"/>
  <c r="R53" i="18" s="1"/>
  <c r="R36" i="24"/>
  <c r="R36" i="2"/>
  <c r="R36" i="3"/>
  <c r="R36" i="23"/>
  <c r="R36" i="8"/>
  <c r="R13" i="1"/>
  <c r="R16" i="1"/>
  <c r="R11" i="1"/>
  <c r="R10" i="25"/>
  <c r="R49" i="25" s="1"/>
  <c r="R51" i="25" s="1"/>
  <c r="Q25" i="8"/>
  <c r="Q50" i="8" s="1"/>
  <c r="Q53" i="8" s="1"/>
  <c r="Q36" i="8"/>
  <c r="Q49" i="8"/>
  <c r="Q44" i="3"/>
  <c r="Q42" i="3" s="1"/>
  <c r="Q38" i="3"/>
  <c r="Q19" i="3"/>
  <c r="Q16" i="3"/>
  <c r="Q13" i="3" s="1"/>
  <c r="Q11" i="3" s="1"/>
  <c r="Q26" i="2"/>
  <c r="Q19" i="2"/>
  <c r="Q44" i="4"/>
  <c r="Q42" i="4" s="1"/>
  <c r="Q38" i="4"/>
  <c r="Q19" i="4"/>
  <c r="Q38" i="5"/>
  <c r="Q26" i="5"/>
  <c r="Q16" i="5"/>
  <c r="Q13" i="5" s="1"/>
  <c r="Q11" i="5" s="1"/>
  <c r="Q10" i="5" s="1"/>
  <c r="Q44" i="6"/>
  <c r="Q42" i="6" s="1"/>
  <c r="Q38" i="6"/>
  <c r="Q26" i="6"/>
  <c r="Q16" i="6"/>
  <c r="Q13" i="6" s="1"/>
  <c r="Q11" i="6" s="1"/>
  <c r="Q10" i="6" s="1"/>
  <c r="Q44" i="7"/>
  <c r="Q38" i="7"/>
  <c r="Q19" i="7"/>
  <c r="Q16" i="7"/>
  <c r="Q13" i="7" s="1"/>
  <c r="Q38" i="9"/>
  <c r="Q26" i="9"/>
  <c r="Q25" i="9" s="1"/>
  <c r="Q16" i="9"/>
  <c r="Q13" i="9" s="1"/>
  <c r="Q44" i="10"/>
  <c r="Q42" i="10" s="1"/>
  <c r="Q19" i="10"/>
  <c r="Q38" i="11"/>
  <c r="Q19" i="11"/>
  <c r="Q16" i="11"/>
  <c r="Q13" i="11" s="1"/>
  <c r="Q11" i="11" s="1"/>
  <c r="Q10" i="11" s="1"/>
  <c r="Q36" i="11" s="1"/>
  <c r="Q38" i="12"/>
  <c r="Q26" i="12"/>
  <c r="Q25" i="12" s="1"/>
  <c r="Q19" i="12"/>
  <c r="Q16" i="12"/>
  <c r="Q13" i="12" s="1"/>
  <c r="Q11" i="12" s="1"/>
  <c r="Q10" i="12" s="1"/>
  <c r="Q36" i="12" s="1"/>
  <c r="Q44" i="13"/>
  <c r="Q42" i="13" s="1"/>
  <c r="Q38" i="13"/>
  <c r="Q49" i="13" s="1"/>
  <c r="Q26" i="13"/>
  <c r="Q25" i="13" s="1"/>
  <c r="Q19" i="13"/>
  <c r="Q16" i="13"/>
  <c r="Q13" i="13" s="1"/>
  <c r="Q11" i="13" s="1"/>
  <c r="Q10" i="13" s="1"/>
  <c r="Q36" i="13" s="1"/>
  <c r="Q44" i="14"/>
  <c r="Q42" i="14" s="1"/>
  <c r="Q38" i="14"/>
  <c r="Q16" i="14"/>
  <c r="Q13" i="14" s="1"/>
  <c r="Q11" i="14" s="1"/>
  <c r="Q10" i="14" s="1"/>
  <c r="Q38" i="15"/>
  <c r="Q26" i="15"/>
  <c r="Q16" i="15"/>
  <c r="Q13" i="15" s="1"/>
  <c r="Q44" i="16"/>
  <c r="Q42" i="16" s="1"/>
  <c r="Q38" i="16"/>
  <c r="Q19" i="16"/>
  <c r="Q47" i="1"/>
  <c r="Q44" i="17"/>
  <c r="Q41" i="1"/>
  <c r="Q32" i="17"/>
  <c r="Q19" i="17"/>
  <c r="Q18" i="1"/>
  <c r="Q16" i="17"/>
  <c r="Q13" i="17" s="1"/>
  <c r="Q44" i="18"/>
  <c r="Q42" i="18" s="1"/>
  <c r="Q38" i="18"/>
  <c r="Q26" i="18"/>
  <c r="Q25" i="18" s="1"/>
  <c r="Q19" i="18"/>
  <c r="Q38" i="19"/>
  <c r="Q26" i="19"/>
  <c r="Q25" i="19" s="1"/>
  <c r="Q16" i="19"/>
  <c r="Q13" i="19" s="1"/>
  <c r="Q11" i="19" s="1"/>
  <c r="Q10" i="19" s="1"/>
  <c r="Q36" i="19" s="1"/>
  <c r="Q13" i="20"/>
  <c r="Q11" i="20" s="1"/>
  <c r="Q10" i="20" s="1"/>
  <c r="Q44" i="21"/>
  <c r="Q42" i="21" s="1"/>
  <c r="Q26" i="21"/>
  <c r="Q25" i="21" s="1"/>
  <c r="Q19" i="21"/>
  <c r="Q16" i="21"/>
  <c r="Q13" i="21" s="1"/>
  <c r="Q11" i="21" s="1"/>
  <c r="Q44" i="22"/>
  <c r="Q42" i="22" s="1"/>
  <c r="Q50" i="22" s="1"/>
  <c r="Q53" i="22" s="1"/>
  <c r="Q38" i="22"/>
  <c r="Q19" i="22"/>
  <c r="Q38" i="23"/>
  <c r="Q19" i="23"/>
  <c r="Q32" i="22"/>
  <c r="Q26" i="22"/>
  <c r="Q25" i="22" s="1"/>
  <c r="Q16" i="22"/>
  <c r="Q13" i="22" s="1"/>
  <c r="Q11" i="22" s="1"/>
  <c r="Q32" i="21"/>
  <c r="Q32" i="19"/>
  <c r="Q19" i="19"/>
  <c r="Q32" i="18"/>
  <c r="Q17" i="1"/>
  <c r="Q16" i="18"/>
  <c r="Q13" i="18" s="1"/>
  <c r="Q11" i="18" s="1"/>
  <c r="Q26" i="17"/>
  <c r="Q32" i="16"/>
  <c r="Q26" i="16"/>
  <c r="Q32" i="15"/>
  <c r="Q19" i="15"/>
  <c r="Q32" i="14"/>
  <c r="Q19" i="14"/>
  <c r="Q32" i="13"/>
  <c r="Q44" i="12"/>
  <c r="Q42" i="12" s="1"/>
  <c r="Q32" i="12"/>
  <c r="Q23" i="1"/>
  <c r="Q32" i="11"/>
  <c r="Q30" i="1"/>
  <c r="Q26" i="11"/>
  <c r="Q25" i="11" s="1"/>
  <c r="Q38" i="10"/>
  <c r="Q32" i="10"/>
  <c r="Q29" i="1"/>
  <c r="Q16" i="10"/>
  <c r="Q13" i="10" s="1"/>
  <c r="Q11" i="10" s="1"/>
  <c r="Q44" i="9"/>
  <c r="Q32" i="9"/>
  <c r="Q19" i="9"/>
  <c r="Q35" i="1"/>
  <c r="Q32" i="7"/>
  <c r="Q26" i="7"/>
  <c r="Q25" i="7" s="1"/>
  <c r="Q19" i="6"/>
  <c r="Q44" i="5"/>
  <c r="Q32" i="5"/>
  <c r="Q19" i="5"/>
  <c r="Q32" i="4"/>
  <c r="Q26" i="4"/>
  <c r="Q25" i="4" s="1"/>
  <c r="Q32" i="2"/>
  <c r="Q16" i="2"/>
  <c r="Q13" i="2" s="1"/>
  <c r="Q32" i="3"/>
  <c r="Q26" i="3"/>
  <c r="Q25" i="3" s="1"/>
  <c r="Q44" i="23"/>
  <c r="Q32" i="23"/>
  <c r="Q26" i="23"/>
  <c r="Q25" i="23" s="1"/>
  <c r="Q24" i="1"/>
  <c r="Q16" i="23"/>
  <c r="Q13" i="23" s="1"/>
  <c r="Q11" i="23" s="1"/>
  <c r="Q19" i="24"/>
  <c r="Q44" i="24"/>
  <c r="Q34" i="1"/>
  <c r="Q32" i="24"/>
  <c r="Q22" i="1"/>
  <c r="Q16" i="24"/>
  <c r="Q48" i="1"/>
  <c r="Q28" i="1"/>
  <c r="Q20" i="1"/>
  <c r="R51" i="6" l="1"/>
  <c r="R51" i="22"/>
  <c r="R52" i="15"/>
  <c r="R25" i="1"/>
  <c r="R50" i="1" s="1"/>
  <c r="R53" i="1" s="1"/>
  <c r="R52" i="23"/>
  <c r="R52" i="2"/>
  <c r="R52" i="4"/>
  <c r="R52" i="22"/>
  <c r="R52" i="5"/>
  <c r="R52" i="6"/>
  <c r="R52" i="7"/>
  <c r="R52" i="13"/>
  <c r="R52" i="11"/>
  <c r="R52" i="17"/>
  <c r="R51" i="18"/>
  <c r="R52" i="12"/>
  <c r="R52" i="19"/>
  <c r="R52" i="9"/>
  <c r="R52" i="16"/>
  <c r="R52" i="20"/>
  <c r="R52" i="24"/>
  <c r="R52" i="14"/>
  <c r="R52" i="25"/>
  <c r="R52" i="21"/>
  <c r="R52" i="3"/>
  <c r="R52" i="10"/>
  <c r="R36" i="25"/>
  <c r="R36" i="1" s="1"/>
  <c r="R10" i="1"/>
  <c r="R49" i="1" s="1"/>
  <c r="R51" i="1" s="1"/>
  <c r="R52" i="1" s="1"/>
  <c r="Q51" i="8"/>
  <c r="Q52" i="8" s="1"/>
  <c r="Q10" i="10"/>
  <c r="Q25" i="17"/>
  <c r="Q10" i="18"/>
  <c r="Q36" i="18" s="1"/>
  <c r="Q10" i="22"/>
  <c r="Q36" i="22" s="1"/>
  <c r="Q15" i="1"/>
  <c r="Q10" i="23"/>
  <c r="Q36" i="23" s="1"/>
  <c r="Q50" i="3"/>
  <c r="Q53" i="3" s="1"/>
  <c r="Q50" i="4"/>
  <c r="Q53" i="4" s="1"/>
  <c r="Q10" i="3"/>
  <c r="Q36" i="3" s="1"/>
  <c r="Q50" i="18"/>
  <c r="Q53" i="18" s="1"/>
  <c r="Q42" i="23"/>
  <c r="Q50" i="23" s="1"/>
  <c r="Q53" i="23" s="1"/>
  <c r="Q49" i="5"/>
  <c r="Q25" i="2"/>
  <c r="Q49" i="18"/>
  <c r="Q51" i="18" s="1"/>
  <c r="Q52" i="18" s="1"/>
  <c r="Q43" i="1"/>
  <c r="Q11" i="2"/>
  <c r="Q10" i="2" s="1"/>
  <c r="Q36" i="2" s="1"/>
  <c r="Q16" i="4"/>
  <c r="Q13" i="4" s="1"/>
  <c r="Q11" i="4" s="1"/>
  <c r="Q10" i="4" s="1"/>
  <c r="Q36" i="4" s="1"/>
  <c r="Q25" i="5"/>
  <c r="Q36" i="5" s="1"/>
  <c r="Q49" i="6"/>
  <c r="Q49" i="11"/>
  <c r="Q44" i="11"/>
  <c r="Q25" i="15"/>
  <c r="Q16" i="16"/>
  <c r="Q13" i="16" s="1"/>
  <c r="Q11" i="16" s="1"/>
  <c r="Q10" i="16" s="1"/>
  <c r="Q11" i="17"/>
  <c r="Q10" i="17" s="1"/>
  <c r="Q36" i="17" s="1"/>
  <c r="Q42" i="17"/>
  <c r="Q50" i="17" s="1"/>
  <c r="Q53" i="17" s="1"/>
  <c r="Q49" i="22"/>
  <c r="Q51" i="22" s="1"/>
  <c r="Q52" i="22" s="1"/>
  <c r="Q12" i="1"/>
  <c r="Q40" i="1"/>
  <c r="Q19" i="1"/>
  <c r="Q31" i="1"/>
  <c r="Q39" i="1"/>
  <c r="Q45" i="1"/>
  <c r="Q32" i="6"/>
  <c r="Q25" i="6" s="1"/>
  <c r="Q36" i="6" s="1"/>
  <c r="Q26" i="10"/>
  <c r="Q25" i="10" s="1"/>
  <c r="Q50" i="10" s="1"/>
  <c r="Q53" i="10" s="1"/>
  <c r="Q49" i="10"/>
  <c r="Q51" i="10" s="1"/>
  <c r="Q52" i="10" s="1"/>
  <c r="Q50" i="12"/>
  <c r="Q53" i="12" s="1"/>
  <c r="Q44" i="15"/>
  <c r="Q42" i="15" s="1"/>
  <c r="Q38" i="17"/>
  <c r="Q49" i="17" s="1"/>
  <c r="Q51" i="17" s="1"/>
  <c r="Q52" i="17" s="1"/>
  <c r="Q10" i="21"/>
  <c r="Q36" i="21" s="1"/>
  <c r="Q50" i="21"/>
  <c r="Q53" i="21" s="1"/>
  <c r="Q42" i="11"/>
  <c r="Q50" i="11" s="1"/>
  <c r="Q53" i="11" s="1"/>
  <c r="Q50" i="13"/>
  <c r="Q53" i="13" s="1"/>
  <c r="Q49" i="16"/>
  <c r="Q27" i="1"/>
  <c r="Q32" i="1"/>
  <c r="Q38" i="2"/>
  <c r="Q49" i="2" s="1"/>
  <c r="Q44" i="2"/>
  <c r="Q42" i="2" s="1"/>
  <c r="Q50" i="2" s="1"/>
  <c r="Q53" i="2" s="1"/>
  <c r="Q42" i="5"/>
  <c r="Q50" i="5" s="1"/>
  <c r="Q53" i="5" s="1"/>
  <c r="Q11" i="7"/>
  <c r="Q10" i="7" s="1"/>
  <c r="Q36" i="7" s="1"/>
  <c r="Q42" i="7"/>
  <c r="Q50" i="7" s="1"/>
  <c r="Q53" i="7" s="1"/>
  <c r="Q11" i="9"/>
  <c r="Q10" i="9" s="1"/>
  <c r="Q36" i="9" s="1"/>
  <c r="Q42" i="9"/>
  <c r="Q50" i="9" s="1"/>
  <c r="Q53" i="9" s="1"/>
  <c r="Q49" i="12"/>
  <c r="Q26" i="14"/>
  <c r="Q25" i="14" s="1"/>
  <c r="Q50" i="14" s="1"/>
  <c r="Q53" i="14" s="1"/>
  <c r="Q49" i="14"/>
  <c r="Q11" i="15"/>
  <c r="Q10" i="15" s="1"/>
  <c r="Q25" i="16"/>
  <c r="Q50" i="16" s="1"/>
  <c r="Q53" i="16" s="1"/>
  <c r="Q49" i="19"/>
  <c r="Q44" i="19"/>
  <c r="Q42" i="19" s="1"/>
  <c r="Q50" i="19" s="1"/>
  <c r="Q53" i="19" s="1"/>
  <c r="Q38" i="21"/>
  <c r="Q38" i="24"/>
  <c r="Q13" i="24"/>
  <c r="Q42" i="24"/>
  <c r="Q26" i="24"/>
  <c r="Q21" i="1"/>
  <c r="Q33" i="1"/>
  <c r="Q38" i="1"/>
  <c r="Q46" i="1"/>
  <c r="Q14" i="1"/>
  <c r="Q26" i="25"/>
  <c r="Q19" i="25"/>
  <c r="Q16" i="25"/>
  <c r="Q13" i="25" s="1"/>
  <c r="I53" i="25"/>
  <c r="P26" i="23"/>
  <c r="P26" i="21"/>
  <c r="P16" i="19"/>
  <c r="P16" i="15"/>
  <c r="P16" i="13"/>
  <c r="P19" i="12"/>
  <c r="P16" i="12"/>
  <c r="P16" i="8"/>
  <c r="P32" i="2"/>
  <c r="P16" i="2"/>
  <c r="P44" i="3"/>
  <c r="P19" i="3"/>
  <c r="P16" i="3"/>
  <c r="P13" i="3"/>
  <c r="P19" i="24"/>
  <c r="P19" i="15"/>
  <c r="P19" i="2"/>
  <c r="G44" i="3"/>
  <c r="M44" i="3"/>
  <c r="M42" i="3"/>
  <c r="F44" i="3"/>
  <c r="C44" i="3"/>
  <c r="H38" i="3"/>
  <c r="D38" i="3"/>
  <c r="J32" i="3"/>
  <c r="I32" i="3"/>
  <c r="G32" i="3"/>
  <c r="E32" i="3"/>
  <c r="K26" i="3"/>
  <c r="F26" i="3"/>
  <c r="C26" i="3"/>
  <c r="J19" i="3"/>
  <c r="I19" i="3"/>
  <c r="F19" i="3"/>
  <c r="E19" i="3"/>
  <c r="B19" i="3"/>
  <c r="L16" i="3"/>
  <c r="K16" i="3"/>
  <c r="J16" i="3"/>
  <c r="J13" i="3"/>
  <c r="H16" i="3"/>
  <c r="G16" i="3"/>
  <c r="F16" i="3"/>
  <c r="E16" i="3"/>
  <c r="M32" i="3"/>
  <c r="I26" i="3"/>
  <c r="B16" i="3"/>
  <c r="B13" i="3"/>
  <c r="L44" i="2"/>
  <c r="N44" i="2"/>
  <c r="M44" i="2"/>
  <c r="J44" i="2"/>
  <c r="G44" i="2"/>
  <c r="D44" i="2"/>
  <c r="D42" i="2"/>
  <c r="C44" i="2"/>
  <c r="N42" i="2"/>
  <c r="J42" i="2"/>
  <c r="O38" i="2"/>
  <c r="H38" i="2"/>
  <c r="D32" i="2"/>
  <c r="N26" i="2"/>
  <c r="N25" i="2"/>
  <c r="J26" i="2"/>
  <c r="B26" i="2"/>
  <c r="K26" i="2"/>
  <c r="G26" i="2"/>
  <c r="C26" i="2"/>
  <c r="O19" i="2"/>
  <c r="L19" i="2"/>
  <c r="M19" i="2"/>
  <c r="K19" i="2"/>
  <c r="I19" i="2"/>
  <c r="H19" i="2"/>
  <c r="G19" i="2"/>
  <c r="F19" i="2"/>
  <c r="C19" i="2"/>
  <c r="L16" i="2"/>
  <c r="I16" i="2"/>
  <c r="H16" i="2"/>
  <c r="E16" i="2"/>
  <c r="D16" i="2"/>
  <c r="D13" i="2"/>
  <c r="H44" i="2"/>
  <c r="K44" i="2"/>
  <c r="B38" i="2"/>
  <c r="N38" i="2"/>
  <c r="N32" i="2"/>
  <c r="H26" i="2"/>
  <c r="E44" i="4"/>
  <c r="D44" i="4"/>
  <c r="O44" i="4"/>
  <c r="B44" i="4"/>
  <c r="M38" i="4"/>
  <c r="O32" i="4"/>
  <c r="L32" i="4"/>
  <c r="I32" i="4"/>
  <c r="B32" i="4"/>
  <c r="N26" i="4"/>
  <c r="N25" i="4"/>
  <c r="L26" i="4"/>
  <c r="H26" i="4"/>
  <c r="D26" i="4"/>
  <c r="E19" i="4"/>
  <c r="L19" i="4"/>
  <c r="K19" i="4"/>
  <c r="H19" i="4"/>
  <c r="G19" i="4"/>
  <c r="D19" i="4"/>
  <c r="O13" i="4"/>
  <c r="O11" i="4"/>
  <c r="O16" i="4"/>
  <c r="N16" i="4"/>
  <c r="N13" i="4"/>
  <c r="N11" i="4"/>
  <c r="M16" i="4"/>
  <c r="M13" i="4"/>
  <c r="I16" i="4"/>
  <c r="F16" i="4"/>
  <c r="F13" i="4"/>
  <c r="E16" i="4"/>
  <c r="E13" i="4"/>
  <c r="B16" i="4"/>
  <c r="E11" i="4"/>
  <c r="E10" i="4"/>
  <c r="O38" i="4"/>
  <c r="N32" i="4"/>
  <c r="F44" i="5"/>
  <c r="C44" i="5"/>
  <c r="N44" i="5"/>
  <c r="J44" i="5"/>
  <c r="D44" i="5"/>
  <c r="B44" i="5"/>
  <c r="L42" i="5"/>
  <c r="H42" i="5"/>
  <c r="D42" i="5"/>
  <c r="J38" i="5"/>
  <c r="F38" i="5"/>
  <c r="M38" i="5"/>
  <c r="H38" i="5"/>
  <c r="O38" i="5"/>
  <c r="N38" i="5"/>
  <c r="K38" i="5"/>
  <c r="G38" i="5"/>
  <c r="O32" i="5"/>
  <c r="D32" i="5"/>
  <c r="L32" i="5"/>
  <c r="L25" i="5"/>
  <c r="L50" i="5"/>
  <c r="L53" i="5"/>
  <c r="E32" i="5"/>
  <c r="M26" i="5"/>
  <c r="L26" i="5"/>
  <c r="N26" i="5"/>
  <c r="J26" i="5"/>
  <c r="G26" i="5"/>
  <c r="F26" i="5"/>
  <c r="C26" i="5"/>
  <c r="N19" i="5"/>
  <c r="M19" i="5"/>
  <c r="L19" i="5"/>
  <c r="K19" i="5"/>
  <c r="J19" i="5"/>
  <c r="I19" i="5"/>
  <c r="G19" i="5"/>
  <c r="F19" i="5"/>
  <c r="E19" i="5"/>
  <c r="D19" i="5"/>
  <c r="C19" i="5"/>
  <c r="B19" i="5"/>
  <c r="N16" i="5"/>
  <c r="K16" i="5"/>
  <c r="G16" i="5"/>
  <c r="G13" i="5"/>
  <c r="G11" i="5"/>
  <c r="G10" i="5"/>
  <c r="G49" i="5"/>
  <c r="M16" i="5"/>
  <c r="E16" i="5"/>
  <c r="D16" i="5"/>
  <c r="D13" i="5"/>
  <c r="B16" i="5"/>
  <c r="B13" i="5"/>
  <c r="B11" i="5"/>
  <c r="D44" i="6"/>
  <c r="B44" i="6"/>
  <c r="B42" i="6"/>
  <c r="L44" i="6"/>
  <c r="L42" i="6"/>
  <c r="H44" i="6"/>
  <c r="H38" i="6"/>
  <c r="N38" i="6"/>
  <c r="M38" i="6"/>
  <c r="L38" i="6"/>
  <c r="E38" i="6"/>
  <c r="E49" i="6"/>
  <c r="B38" i="6"/>
  <c r="C32" i="6"/>
  <c r="N32" i="6"/>
  <c r="J32" i="6"/>
  <c r="F32" i="6"/>
  <c r="O26" i="6"/>
  <c r="M26" i="6"/>
  <c r="J26" i="6"/>
  <c r="J25" i="6"/>
  <c r="E26" i="6"/>
  <c r="B26" i="6"/>
  <c r="H19" i="6"/>
  <c r="E19" i="6"/>
  <c r="K19" i="6"/>
  <c r="J19" i="6"/>
  <c r="I19" i="6"/>
  <c r="G19" i="6"/>
  <c r="D19" i="6"/>
  <c r="C19" i="6"/>
  <c r="G16" i="6"/>
  <c r="D16" i="6"/>
  <c r="O16" i="6"/>
  <c r="N16" i="6"/>
  <c r="N13" i="6"/>
  <c r="L16" i="6"/>
  <c r="H16" i="6"/>
  <c r="H13" i="6"/>
  <c r="H11" i="6"/>
  <c r="H10" i="6"/>
  <c r="E16" i="6"/>
  <c r="E13" i="6"/>
  <c r="E11" i="6"/>
  <c r="E10" i="6"/>
  <c r="N11" i="6"/>
  <c r="C38" i="6"/>
  <c r="B32" i="6"/>
  <c r="C44" i="7"/>
  <c r="H44" i="7"/>
  <c r="D44" i="7"/>
  <c r="N38" i="7"/>
  <c r="M38" i="7"/>
  <c r="J38" i="7"/>
  <c r="I38" i="7"/>
  <c r="F38" i="7"/>
  <c r="D38" i="7"/>
  <c r="C38" i="7"/>
  <c r="N32" i="7"/>
  <c r="N25" i="7"/>
  <c r="N36" i="7"/>
  <c r="O32" i="7"/>
  <c r="M32" i="7"/>
  <c r="L32" i="7"/>
  <c r="I32" i="7"/>
  <c r="H32" i="7"/>
  <c r="G32" i="7"/>
  <c r="F32" i="7"/>
  <c r="F25" i="7"/>
  <c r="E32" i="7"/>
  <c r="C32" i="7"/>
  <c r="E26" i="7"/>
  <c r="E25" i="7"/>
  <c r="O26" i="7"/>
  <c r="O25" i="7"/>
  <c r="K26" i="7"/>
  <c r="G26" i="7"/>
  <c r="G25" i="7"/>
  <c r="F26" i="7"/>
  <c r="D26" i="7"/>
  <c r="O19" i="7"/>
  <c r="N19" i="7"/>
  <c r="K19" i="7"/>
  <c r="J19" i="7"/>
  <c r="H19" i="7"/>
  <c r="H10" i="7"/>
  <c r="H36" i="7"/>
  <c r="G19" i="7"/>
  <c r="E19" i="7"/>
  <c r="C19" i="7"/>
  <c r="B19" i="7"/>
  <c r="O16" i="7"/>
  <c r="O13" i="7"/>
  <c r="I16" i="7"/>
  <c r="I13" i="7"/>
  <c r="G16" i="7"/>
  <c r="G13" i="7"/>
  <c r="C16" i="7"/>
  <c r="C13" i="7"/>
  <c r="C11" i="7"/>
  <c r="C10" i="7"/>
  <c r="O11" i="7"/>
  <c r="B44" i="8"/>
  <c r="O44" i="8"/>
  <c r="O42" i="8"/>
  <c r="K44" i="8"/>
  <c r="K42" i="8"/>
  <c r="G44" i="8"/>
  <c r="G42" i="8"/>
  <c r="B38" i="8"/>
  <c r="O38" i="8"/>
  <c r="L38" i="8"/>
  <c r="K38" i="8"/>
  <c r="G38" i="8"/>
  <c r="N32" i="8"/>
  <c r="M32" i="8"/>
  <c r="K32" i="8"/>
  <c r="I32" i="8"/>
  <c r="E32" i="8"/>
  <c r="D32" i="8"/>
  <c r="N26" i="8"/>
  <c r="N25" i="8"/>
  <c r="B26" i="8"/>
  <c r="M26" i="8"/>
  <c r="M25" i="8"/>
  <c r="J26" i="8"/>
  <c r="I26" i="8"/>
  <c r="D26" i="8"/>
  <c r="D25" i="8"/>
  <c r="C26" i="8"/>
  <c r="L19" i="8"/>
  <c r="O19" i="8"/>
  <c r="M19" i="8"/>
  <c r="I19" i="8"/>
  <c r="E19" i="8"/>
  <c r="O16" i="8"/>
  <c r="O13" i="8"/>
  <c r="N16" i="8"/>
  <c r="N13" i="8"/>
  <c r="N11" i="8"/>
  <c r="I16" i="8"/>
  <c r="I13" i="8"/>
  <c r="G16" i="8"/>
  <c r="G13" i="8"/>
  <c r="E16" i="8"/>
  <c r="E13" i="8"/>
  <c r="D16" i="8"/>
  <c r="C16" i="8"/>
  <c r="C13" i="8"/>
  <c r="B16" i="8"/>
  <c r="B13" i="8"/>
  <c r="B11" i="8"/>
  <c r="E11" i="8"/>
  <c r="E10" i="8"/>
  <c r="H44" i="8"/>
  <c r="E44" i="8"/>
  <c r="B19" i="8"/>
  <c r="F44" i="9"/>
  <c r="B44" i="9"/>
  <c r="L44" i="9"/>
  <c r="L42" i="9"/>
  <c r="F42" i="9"/>
  <c r="N38" i="9"/>
  <c r="N32" i="9"/>
  <c r="J26" i="9"/>
  <c r="L26" i="9"/>
  <c r="M19" i="9"/>
  <c r="O19" i="9"/>
  <c r="K19" i="9"/>
  <c r="C19" i="9"/>
  <c r="O13" i="9"/>
  <c r="N16" i="9"/>
  <c r="N13" i="9"/>
  <c r="N11" i="9"/>
  <c r="C16" i="9"/>
  <c r="M16" i="9"/>
  <c r="M13" i="9"/>
  <c r="L16" i="9"/>
  <c r="L13" i="9"/>
  <c r="I16" i="9"/>
  <c r="I13" i="9"/>
  <c r="E16" i="9"/>
  <c r="D16" i="9"/>
  <c r="K44" i="10"/>
  <c r="G44" i="10"/>
  <c r="N44" i="10"/>
  <c r="J44" i="10"/>
  <c r="F44" i="10"/>
  <c r="C44" i="10"/>
  <c r="N42" i="10"/>
  <c r="H38" i="10"/>
  <c r="G38" i="10"/>
  <c r="D38" i="10"/>
  <c r="L32" i="10"/>
  <c r="K32" i="10"/>
  <c r="K25" i="10"/>
  <c r="G32" i="10"/>
  <c r="M32" i="10"/>
  <c r="J32" i="10"/>
  <c r="H32" i="10"/>
  <c r="D32" i="10"/>
  <c r="C32" i="10"/>
  <c r="M26" i="10"/>
  <c r="O26" i="10"/>
  <c r="L26" i="10"/>
  <c r="L25" i="10"/>
  <c r="K26" i="10"/>
  <c r="H26" i="10"/>
  <c r="E26" i="10"/>
  <c r="O19" i="10"/>
  <c r="N19" i="10"/>
  <c r="L19" i="10"/>
  <c r="K19" i="10"/>
  <c r="J19" i="10"/>
  <c r="G19" i="10"/>
  <c r="F19" i="10"/>
  <c r="E19" i="10"/>
  <c r="J16" i="10"/>
  <c r="J13" i="10"/>
  <c r="F16" i="10"/>
  <c r="M16" i="10"/>
  <c r="H16" i="10"/>
  <c r="G16" i="10"/>
  <c r="G13" i="10"/>
  <c r="G11" i="10"/>
  <c r="G10" i="10"/>
  <c r="C16" i="10"/>
  <c r="C13" i="10"/>
  <c r="C11" i="10"/>
  <c r="M38" i="10"/>
  <c r="I38" i="10"/>
  <c r="M44" i="11"/>
  <c r="M42" i="11"/>
  <c r="I42" i="11"/>
  <c r="O44" i="11"/>
  <c r="O42" i="11"/>
  <c r="K44" i="11"/>
  <c r="K42" i="11"/>
  <c r="I44" i="11"/>
  <c r="H44" i="11"/>
  <c r="H42" i="11"/>
  <c r="G44" i="11"/>
  <c r="D44" i="11"/>
  <c r="I38" i="11"/>
  <c r="M38" i="11"/>
  <c r="H38" i="11"/>
  <c r="G38" i="11"/>
  <c r="E38" i="11"/>
  <c r="C38" i="11"/>
  <c r="E32" i="11"/>
  <c r="N32" i="11"/>
  <c r="L32" i="11"/>
  <c r="K32" i="11"/>
  <c r="G32" i="11"/>
  <c r="C32" i="11"/>
  <c r="N26" i="11"/>
  <c r="N25" i="11"/>
  <c r="J26" i="11"/>
  <c r="C26" i="11"/>
  <c r="C25" i="11"/>
  <c r="M26" i="11"/>
  <c r="O26" i="11"/>
  <c r="H26" i="11"/>
  <c r="G26" i="11"/>
  <c r="G25" i="11"/>
  <c r="F26" i="11"/>
  <c r="D26" i="11"/>
  <c r="J19" i="11"/>
  <c r="F19" i="11"/>
  <c r="C19" i="11"/>
  <c r="B19" i="11"/>
  <c r="O19" i="11"/>
  <c r="N19" i="11"/>
  <c r="M19" i="11"/>
  <c r="L19" i="11"/>
  <c r="H19" i="11"/>
  <c r="D19" i="11"/>
  <c r="L16" i="11"/>
  <c r="G16" i="11"/>
  <c r="G13" i="11"/>
  <c r="G11" i="11"/>
  <c r="G10" i="11"/>
  <c r="G36" i="11"/>
  <c r="C16" i="11"/>
  <c r="C13" i="11"/>
  <c r="C11" i="11"/>
  <c r="C10" i="11"/>
  <c r="N16" i="11"/>
  <c r="N13" i="11"/>
  <c r="M16" i="11"/>
  <c r="M13" i="11"/>
  <c r="M11" i="11"/>
  <c r="M10" i="11"/>
  <c r="L13" i="11"/>
  <c r="J16" i="11"/>
  <c r="H16" i="11"/>
  <c r="H13" i="11"/>
  <c r="F16" i="11"/>
  <c r="E16" i="11"/>
  <c r="D16" i="11"/>
  <c r="D13" i="11"/>
  <c r="B16" i="11"/>
  <c r="N44" i="11"/>
  <c r="E19" i="11"/>
  <c r="K44" i="12"/>
  <c r="K42" i="12"/>
  <c r="K50" i="12"/>
  <c r="K53" i="12"/>
  <c r="B44" i="12"/>
  <c r="B42" i="12"/>
  <c r="O44" i="12"/>
  <c r="O42" i="12"/>
  <c r="O50" i="12"/>
  <c r="O53" i="12"/>
  <c r="H44" i="12"/>
  <c r="G44" i="12"/>
  <c r="E44" i="12"/>
  <c r="E42" i="12"/>
  <c r="F38" i="12"/>
  <c r="B38" i="12"/>
  <c r="L38" i="12"/>
  <c r="D32" i="12"/>
  <c r="K32" i="12"/>
  <c r="G32" i="12"/>
  <c r="B32" i="12"/>
  <c r="F26" i="12"/>
  <c r="C26" i="12"/>
  <c r="M26" i="12"/>
  <c r="I26" i="12"/>
  <c r="O26" i="12"/>
  <c r="K26" i="12"/>
  <c r="K25" i="12"/>
  <c r="H26" i="12"/>
  <c r="D26" i="12"/>
  <c r="L19" i="12"/>
  <c r="O19" i="12"/>
  <c r="N19" i="12"/>
  <c r="K19" i="12"/>
  <c r="J19" i="12"/>
  <c r="I19" i="12"/>
  <c r="H19" i="12"/>
  <c r="G19" i="12"/>
  <c r="F19" i="12"/>
  <c r="C19" i="12"/>
  <c r="B19" i="12"/>
  <c r="O16" i="12"/>
  <c r="N16" i="12"/>
  <c r="N13" i="12"/>
  <c r="N11" i="12"/>
  <c r="N10" i="12"/>
  <c r="G16" i="12"/>
  <c r="M16" i="12"/>
  <c r="L16" i="12"/>
  <c r="I16" i="12"/>
  <c r="I13" i="12"/>
  <c r="I11" i="12"/>
  <c r="I10" i="12"/>
  <c r="F16" i="12"/>
  <c r="F13" i="12"/>
  <c r="F11" i="12"/>
  <c r="F10" i="12"/>
  <c r="E16" i="12"/>
  <c r="E13" i="12"/>
  <c r="E11" i="12"/>
  <c r="D16" i="12"/>
  <c r="N44" i="13"/>
  <c r="N42" i="13"/>
  <c r="H44" i="13"/>
  <c r="H42" i="13"/>
  <c r="D44" i="13"/>
  <c r="D42" i="13"/>
  <c r="K44" i="13"/>
  <c r="C44" i="13"/>
  <c r="C42" i="13"/>
  <c r="B42" i="13"/>
  <c r="K38" i="13"/>
  <c r="J38" i="13"/>
  <c r="I38" i="13"/>
  <c r="E38" i="13"/>
  <c r="E49" i="13"/>
  <c r="O38" i="13"/>
  <c r="B38" i="13"/>
  <c r="K32" i="13"/>
  <c r="J32" i="13"/>
  <c r="G32" i="13"/>
  <c r="I32" i="13"/>
  <c r="E32" i="13"/>
  <c r="B26" i="13"/>
  <c r="N26" i="13"/>
  <c r="I26" i="13"/>
  <c r="F26" i="13"/>
  <c r="E26" i="13"/>
  <c r="C26" i="13"/>
  <c r="H19" i="13"/>
  <c r="E19" i="13"/>
  <c r="N19" i="13"/>
  <c r="M19" i="13"/>
  <c r="L19" i="13"/>
  <c r="J19" i="13"/>
  <c r="F19" i="13"/>
  <c r="D19" i="13"/>
  <c r="C19" i="13"/>
  <c r="B19" i="13"/>
  <c r="O16" i="13"/>
  <c r="O13" i="13"/>
  <c r="N16" i="13"/>
  <c r="J16" i="13"/>
  <c r="H16" i="13"/>
  <c r="H13" i="13"/>
  <c r="H11" i="13"/>
  <c r="H10" i="13"/>
  <c r="H26" i="13"/>
  <c r="K44" i="14"/>
  <c r="K42" i="14"/>
  <c r="G44" i="14"/>
  <c r="G42" i="14"/>
  <c r="M44" i="14"/>
  <c r="L44" i="14"/>
  <c r="H44" i="14"/>
  <c r="F44" i="14"/>
  <c r="F42" i="14"/>
  <c r="E44" i="14"/>
  <c r="L38" i="14"/>
  <c r="N38" i="14"/>
  <c r="F38" i="14"/>
  <c r="N32" i="14"/>
  <c r="M32" i="14"/>
  <c r="K32" i="14"/>
  <c r="B32" i="14"/>
  <c r="B26" i="14"/>
  <c r="B25" i="14"/>
  <c r="L26" i="14"/>
  <c r="D26" i="14"/>
  <c r="N26" i="14"/>
  <c r="N25" i="14"/>
  <c r="M26" i="14"/>
  <c r="M25" i="14"/>
  <c r="J26" i="14"/>
  <c r="I26" i="14"/>
  <c r="F26" i="14"/>
  <c r="F25" i="14"/>
  <c r="E26" i="14"/>
  <c r="C26" i="14"/>
  <c r="G19" i="14"/>
  <c r="M19" i="14"/>
  <c r="I19" i="14"/>
  <c r="H19" i="14"/>
  <c r="F19" i="14"/>
  <c r="D19" i="14"/>
  <c r="C19" i="14"/>
  <c r="B19" i="14"/>
  <c r="O16" i="14"/>
  <c r="N16" i="14"/>
  <c r="K16" i="14"/>
  <c r="K13" i="14"/>
  <c r="K11" i="14"/>
  <c r="J16" i="14"/>
  <c r="J13" i="14"/>
  <c r="J11" i="14"/>
  <c r="I16" i="14"/>
  <c r="I13" i="14"/>
  <c r="I11" i="14"/>
  <c r="I10" i="14"/>
  <c r="F16" i="14"/>
  <c r="F13" i="14"/>
  <c r="C16" i="14"/>
  <c r="I44" i="14"/>
  <c r="I42" i="14"/>
  <c r="F32" i="14"/>
  <c r="E44" i="15"/>
  <c r="L44" i="15"/>
  <c r="K44" i="15"/>
  <c r="K42" i="15"/>
  <c r="J44" i="15"/>
  <c r="J42" i="15"/>
  <c r="G44" i="15"/>
  <c r="D44" i="15"/>
  <c r="L42" i="15"/>
  <c r="D42" i="15"/>
  <c r="D38" i="15"/>
  <c r="M38" i="15"/>
  <c r="K38" i="15"/>
  <c r="H38" i="15"/>
  <c r="B38" i="15"/>
  <c r="F32" i="15"/>
  <c r="F25" i="15"/>
  <c r="M32" i="15"/>
  <c r="L32" i="15"/>
  <c r="I32" i="15"/>
  <c r="H32" i="15"/>
  <c r="L26" i="15"/>
  <c r="L25" i="15"/>
  <c r="H26" i="15"/>
  <c r="H25" i="15"/>
  <c r="G26" i="15"/>
  <c r="F26" i="15"/>
  <c r="E26" i="15"/>
  <c r="E25" i="15"/>
  <c r="E50" i="15"/>
  <c r="E53" i="15"/>
  <c r="B26" i="15"/>
  <c r="E19" i="15"/>
  <c r="M19" i="15"/>
  <c r="L19" i="15"/>
  <c r="K19" i="15"/>
  <c r="J19" i="15"/>
  <c r="G19" i="15"/>
  <c r="F19" i="15"/>
  <c r="C19" i="15"/>
  <c r="B19" i="15"/>
  <c r="M16" i="15"/>
  <c r="M13" i="15"/>
  <c r="M11" i="15"/>
  <c r="I16" i="15"/>
  <c r="I13" i="15"/>
  <c r="I11" i="15"/>
  <c r="E16" i="15"/>
  <c r="E13" i="15"/>
  <c r="E11" i="15"/>
  <c r="E10" i="15"/>
  <c r="E36" i="15"/>
  <c r="D44" i="16"/>
  <c r="D42" i="16"/>
  <c r="D50" i="16"/>
  <c r="D53" i="16"/>
  <c r="M44" i="16"/>
  <c r="I44" i="16"/>
  <c r="H44" i="16"/>
  <c r="E44" i="16"/>
  <c r="E42" i="16"/>
  <c r="C44" i="16"/>
  <c r="C42" i="16"/>
  <c r="C50" i="16"/>
  <c r="C53" i="16"/>
  <c r="B44" i="16"/>
  <c r="H38" i="16"/>
  <c r="L38" i="16"/>
  <c r="K38" i="16"/>
  <c r="I38" i="16"/>
  <c r="G38" i="16"/>
  <c r="C38" i="16"/>
  <c r="M32" i="16"/>
  <c r="K32" i="16"/>
  <c r="I32" i="16"/>
  <c r="H32" i="16"/>
  <c r="G32" i="16"/>
  <c r="F32" i="16"/>
  <c r="D32" i="16"/>
  <c r="C32" i="16"/>
  <c r="F26" i="16"/>
  <c r="F25" i="16"/>
  <c r="B26" i="16"/>
  <c r="L26" i="16"/>
  <c r="K26" i="16"/>
  <c r="K25" i="16"/>
  <c r="K50" i="16"/>
  <c r="K53" i="16"/>
  <c r="I26" i="16"/>
  <c r="H26" i="16"/>
  <c r="H25" i="16"/>
  <c r="G26" i="16"/>
  <c r="G25" i="16"/>
  <c r="D26" i="16"/>
  <c r="D25" i="16"/>
  <c r="M19" i="16"/>
  <c r="L19" i="16"/>
  <c r="K19" i="16"/>
  <c r="J19" i="16"/>
  <c r="H19" i="16"/>
  <c r="G19" i="16"/>
  <c r="G10" i="16"/>
  <c r="D19" i="16"/>
  <c r="C19" i="16"/>
  <c r="M16" i="16"/>
  <c r="M13" i="16"/>
  <c r="L16" i="16"/>
  <c r="L13" i="16"/>
  <c r="L11" i="16"/>
  <c r="L10" i="16"/>
  <c r="K16" i="16"/>
  <c r="K13" i="16"/>
  <c r="J16" i="16"/>
  <c r="I16" i="16"/>
  <c r="I13" i="16"/>
  <c r="H16" i="16"/>
  <c r="H13" i="16"/>
  <c r="H11" i="16"/>
  <c r="H10" i="16"/>
  <c r="H36" i="16"/>
  <c r="F16" i="16"/>
  <c r="D16" i="16"/>
  <c r="D13" i="16"/>
  <c r="D11" i="16"/>
  <c r="D10" i="16"/>
  <c r="D36" i="16"/>
  <c r="C16" i="16"/>
  <c r="B16" i="16"/>
  <c r="E11" i="16"/>
  <c r="M44" i="17"/>
  <c r="K44" i="17"/>
  <c r="J44" i="17"/>
  <c r="I44" i="17"/>
  <c r="F44" i="17"/>
  <c r="E44" i="17"/>
  <c r="D44" i="17"/>
  <c r="K42" i="17"/>
  <c r="I42" i="17"/>
  <c r="F42" i="17"/>
  <c r="M38" i="17"/>
  <c r="M49" i="17"/>
  <c r="L38" i="17"/>
  <c r="H38" i="17"/>
  <c r="D38" i="17"/>
  <c r="C38" i="17"/>
  <c r="G32" i="17"/>
  <c r="L32" i="17"/>
  <c r="K32" i="17"/>
  <c r="J32" i="17"/>
  <c r="H32" i="17"/>
  <c r="F32" i="17"/>
  <c r="D32" i="17"/>
  <c r="B32" i="17"/>
  <c r="I26" i="17"/>
  <c r="M26" i="17"/>
  <c r="L26" i="17"/>
  <c r="L25" i="17"/>
  <c r="J26" i="17"/>
  <c r="J25" i="17"/>
  <c r="G26" i="17"/>
  <c r="G25" i="17"/>
  <c r="C26" i="17"/>
  <c r="G19" i="17"/>
  <c r="C19" i="17"/>
  <c r="M19" i="17"/>
  <c r="L19" i="17"/>
  <c r="K19" i="17"/>
  <c r="J19" i="17"/>
  <c r="I19" i="17"/>
  <c r="H19" i="17"/>
  <c r="F19" i="17"/>
  <c r="E19" i="17"/>
  <c r="B19" i="17"/>
  <c r="K16" i="17"/>
  <c r="K13" i="17"/>
  <c r="K11" i="17"/>
  <c r="K10" i="17"/>
  <c r="H16" i="17"/>
  <c r="C16" i="17"/>
  <c r="C13" i="17"/>
  <c r="C11" i="17"/>
  <c r="C10" i="17"/>
  <c r="M16" i="17"/>
  <c r="M13" i="17"/>
  <c r="L16" i="17"/>
  <c r="I16" i="17"/>
  <c r="I13" i="17"/>
  <c r="I11" i="17"/>
  <c r="F16" i="17"/>
  <c r="E16" i="17"/>
  <c r="E13" i="17"/>
  <c r="B16" i="17"/>
  <c r="B13" i="17"/>
  <c r="M11" i="17"/>
  <c r="M10" i="17"/>
  <c r="L44" i="17"/>
  <c r="H44" i="17"/>
  <c r="J38" i="17"/>
  <c r="F38" i="17"/>
  <c r="M44" i="18"/>
  <c r="L44" i="18"/>
  <c r="L42" i="18"/>
  <c r="K44" i="18"/>
  <c r="J44" i="18"/>
  <c r="J42" i="18"/>
  <c r="H44" i="18"/>
  <c r="G44" i="18"/>
  <c r="D44" i="18"/>
  <c r="C44" i="18"/>
  <c r="C42" i="18"/>
  <c r="B44" i="18"/>
  <c r="M42" i="18"/>
  <c r="H42" i="18"/>
  <c r="D42" i="18"/>
  <c r="D38" i="18"/>
  <c r="M38" i="18"/>
  <c r="L38" i="18"/>
  <c r="K38" i="18"/>
  <c r="I38" i="18"/>
  <c r="H38" i="18"/>
  <c r="G38" i="18"/>
  <c r="E38" i="18"/>
  <c r="I32" i="18"/>
  <c r="J32" i="18"/>
  <c r="D32" i="18"/>
  <c r="B32" i="18"/>
  <c r="L26" i="18"/>
  <c r="J26" i="18"/>
  <c r="J25" i="18"/>
  <c r="I26" i="18"/>
  <c r="H26" i="18"/>
  <c r="F26" i="18"/>
  <c r="B26" i="18"/>
  <c r="I19" i="18"/>
  <c r="B19" i="18"/>
  <c r="H19" i="18"/>
  <c r="D19" i="18"/>
  <c r="E16" i="18"/>
  <c r="E13" i="18"/>
  <c r="M16" i="18"/>
  <c r="L16" i="18"/>
  <c r="L13" i="18"/>
  <c r="J16" i="18"/>
  <c r="J13" i="18"/>
  <c r="J11" i="18"/>
  <c r="F16" i="18"/>
  <c r="F13" i="18"/>
  <c r="D16" i="18"/>
  <c r="D13" i="18"/>
  <c r="D11" i="18"/>
  <c r="D10" i="18"/>
  <c r="C16" i="18"/>
  <c r="C13" i="18"/>
  <c r="B16" i="18"/>
  <c r="B13" i="18"/>
  <c r="F44" i="18"/>
  <c r="M13" i="18"/>
  <c r="M11" i="18"/>
  <c r="M44" i="19"/>
  <c r="L44" i="19"/>
  <c r="I44" i="19"/>
  <c r="E44" i="19"/>
  <c r="D44" i="19"/>
  <c r="B44" i="19"/>
  <c r="M42" i="19"/>
  <c r="L42" i="19"/>
  <c r="L50" i="19"/>
  <c r="L53" i="19"/>
  <c r="I42" i="19"/>
  <c r="E42" i="19"/>
  <c r="E38" i="19"/>
  <c r="M38" i="19"/>
  <c r="K38" i="19"/>
  <c r="J38" i="19"/>
  <c r="I38" i="19"/>
  <c r="G38" i="19"/>
  <c r="F38" i="19"/>
  <c r="C38" i="19"/>
  <c r="B38" i="19"/>
  <c r="J32" i="19"/>
  <c r="J25" i="19"/>
  <c r="F32" i="19"/>
  <c r="F25" i="19"/>
  <c r="B32" i="19"/>
  <c r="L32" i="19"/>
  <c r="K32" i="19"/>
  <c r="I32" i="19"/>
  <c r="H32" i="19"/>
  <c r="E32" i="19"/>
  <c r="L26" i="19"/>
  <c r="L25" i="19"/>
  <c r="K26" i="19"/>
  <c r="J26" i="19"/>
  <c r="F26" i="19"/>
  <c r="G19" i="19"/>
  <c r="M19" i="19"/>
  <c r="K19" i="19"/>
  <c r="I19" i="19"/>
  <c r="C19" i="19"/>
  <c r="B19" i="19"/>
  <c r="B10" i="19"/>
  <c r="J16" i="19"/>
  <c r="J13" i="19"/>
  <c r="B16" i="19"/>
  <c r="B13" i="19"/>
  <c r="B11" i="19"/>
  <c r="M16" i="19"/>
  <c r="M13" i="19"/>
  <c r="L16" i="19"/>
  <c r="L13" i="19"/>
  <c r="K16" i="19"/>
  <c r="K13" i="19"/>
  <c r="I16" i="19"/>
  <c r="I13" i="19"/>
  <c r="H16" i="19"/>
  <c r="H13" i="19"/>
  <c r="E16" i="19"/>
  <c r="E13" i="19"/>
  <c r="D16" i="19"/>
  <c r="D13" i="19"/>
  <c r="C16" i="19"/>
  <c r="C13" i="19"/>
  <c r="C11" i="19"/>
  <c r="C10" i="19"/>
  <c r="L11" i="19"/>
  <c r="H11" i="19"/>
  <c r="D11" i="19"/>
  <c r="M32" i="19"/>
  <c r="J44" i="20"/>
  <c r="L44" i="20"/>
  <c r="K44" i="20"/>
  <c r="I44" i="20"/>
  <c r="H44" i="20"/>
  <c r="E44" i="20"/>
  <c r="D44" i="20"/>
  <c r="B44" i="20"/>
  <c r="I42" i="20"/>
  <c r="B38" i="20"/>
  <c r="M38" i="20"/>
  <c r="K38" i="20"/>
  <c r="H38" i="20"/>
  <c r="G38" i="20"/>
  <c r="F38" i="20"/>
  <c r="C38" i="20"/>
  <c r="B32" i="20"/>
  <c r="K32" i="20"/>
  <c r="J32" i="20"/>
  <c r="I32" i="20"/>
  <c r="G32" i="20"/>
  <c r="F32" i="20"/>
  <c r="D32" i="20"/>
  <c r="H26" i="20"/>
  <c r="H25" i="20"/>
  <c r="M26" i="20"/>
  <c r="L26" i="20"/>
  <c r="J26" i="20"/>
  <c r="J25" i="20"/>
  <c r="I26" i="20"/>
  <c r="I25" i="20"/>
  <c r="G26" i="20"/>
  <c r="F26" i="20"/>
  <c r="F25" i="20"/>
  <c r="C26" i="20"/>
  <c r="M19" i="20"/>
  <c r="L19" i="20"/>
  <c r="K19" i="20"/>
  <c r="J19" i="20"/>
  <c r="I19" i="20"/>
  <c r="G19" i="20"/>
  <c r="F19" i="20"/>
  <c r="C19" i="20"/>
  <c r="B19" i="20"/>
  <c r="F16" i="20"/>
  <c r="L16" i="20"/>
  <c r="L13" i="20"/>
  <c r="K16" i="20"/>
  <c r="K13" i="20"/>
  <c r="K11" i="20"/>
  <c r="K10" i="20"/>
  <c r="K49" i="20"/>
  <c r="H16" i="20"/>
  <c r="H13" i="20"/>
  <c r="H11" i="20"/>
  <c r="G16" i="20"/>
  <c r="G13" i="20"/>
  <c r="G11" i="20"/>
  <c r="E16" i="20"/>
  <c r="E13" i="20"/>
  <c r="D16" i="20"/>
  <c r="D13" i="20"/>
  <c r="M44" i="20"/>
  <c r="K42" i="21"/>
  <c r="L44" i="21"/>
  <c r="I44" i="21"/>
  <c r="I42" i="21"/>
  <c r="I50" i="21"/>
  <c r="H44" i="21"/>
  <c r="F44" i="21"/>
  <c r="F42" i="21"/>
  <c r="D44" i="21"/>
  <c r="C44" i="21"/>
  <c r="B44" i="21"/>
  <c r="L38" i="21"/>
  <c r="K38" i="21"/>
  <c r="D38" i="21"/>
  <c r="M38" i="21"/>
  <c r="I38" i="21"/>
  <c r="F38" i="21"/>
  <c r="B38" i="21"/>
  <c r="C35" i="1"/>
  <c r="M32" i="21"/>
  <c r="I32" i="21"/>
  <c r="G32" i="21"/>
  <c r="F32" i="21"/>
  <c r="D32" i="21"/>
  <c r="C32" i="21"/>
  <c r="B32" i="21"/>
  <c r="B25" i="21"/>
  <c r="G26" i="21"/>
  <c r="G25" i="21"/>
  <c r="B26" i="21"/>
  <c r="L26" i="21"/>
  <c r="K26" i="21"/>
  <c r="H26" i="21"/>
  <c r="D26" i="21"/>
  <c r="D25" i="21"/>
  <c r="D50" i="21"/>
  <c r="D53" i="21"/>
  <c r="M19" i="21"/>
  <c r="L19" i="21"/>
  <c r="K19" i="21"/>
  <c r="J19" i="21"/>
  <c r="I19" i="21"/>
  <c r="I10" i="21"/>
  <c r="I49" i="21"/>
  <c r="G19" i="21"/>
  <c r="F19" i="21"/>
  <c r="D19" i="21"/>
  <c r="C19" i="21"/>
  <c r="B19" i="21"/>
  <c r="L16" i="21"/>
  <c r="L13" i="21"/>
  <c r="K16" i="21"/>
  <c r="K13" i="21"/>
  <c r="J16" i="21"/>
  <c r="I16" i="21"/>
  <c r="I13" i="21"/>
  <c r="I11" i="21"/>
  <c r="H16" i="21"/>
  <c r="H13" i="21"/>
  <c r="H11" i="21"/>
  <c r="G16" i="21"/>
  <c r="G13" i="21"/>
  <c r="E16" i="21"/>
  <c r="E13" i="21"/>
  <c r="C16" i="21"/>
  <c r="C13" i="21"/>
  <c r="J44" i="21"/>
  <c r="J42" i="21"/>
  <c r="L42" i="22"/>
  <c r="M44" i="22"/>
  <c r="M42" i="22"/>
  <c r="L44" i="22"/>
  <c r="K44" i="22"/>
  <c r="H44" i="22"/>
  <c r="G44" i="22"/>
  <c r="F44" i="22"/>
  <c r="F42" i="22"/>
  <c r="F50" i="22"/>
  <c r="F53" i="22"/>
  <c r="D44" i="22"/>
  <c r="K42" i="22"/>
  <c r="G42" i="22"/>
  <c r="G38" i="22"/>
  <c r="M38" i="22"/>
  <c r="L38" i="22"/>
  <c r="I38" i="22"/>
  <c r="H38" i="22"/>
  <c r="E38" i="22"/>
  <c r="E49" i="22"/>
  <c r="B38" i="22"/>
  <c r="E32" i="22"/>
  <c r="B32" i="22"/>
  <c r="M32" i="22"/>
  <c r="J32" i="22"/>
  <c r="I32" i="22"/>
  <c r="G32" i="22"/>
  <c r="F32" i="22"/>
  <c r="F25" i="22"/>
  <c r="C32" i="22"/>
  <c r="M26" i="22"/>
  <c r="M25" i="22"/>
  <c r="I26" i="22"/>
  <c r="I25" i="22"/>
  <c r="F26" i="22"/>
  <c r="B26" i="22"/>
  <c r="B25" i="22"/>
  <c r="K26" i="22"/>
  <c r="K25" i="22"/>
  <c r="K50" i="22"/>
  <c r="K53" i="22"/>
  <c r="H26" i="22"/>
  <c r="H25" i="22"/>
  <c r="G26" i="22"/>
  <c r="G25" i="22"/>
  <c r="E26" i="22"/>
  <c r="D26" i="22"/>
  <c r="D25" i="22"/>
  <c r="C26" i="22"/>
  <c r="E19" i="22"/>
  <c r="M19" i="22"/>
  <c r="L19" i="22"/>
  <c r="K19" i="22"/>
  <c r="J19" i="22"/>
  <c r="I19" i="22"/>
  <c r="G19" i="22"/>
  <c r="F19" i="22"/>
  <c r="D19" i="22"/>
  <c r="C19" i="22"/>
  <c r="B19" i="22"/>
  <c r="B10" i="22"/>
  <c r="J16" i="22"/>
  <c r="J13" i="22"/>
  <c r="J11" i="22"/>
  <c r="F16" i="22"/>
  <c r="F13" i="22"/>
  <c r="F11" i="22"/>
  <c r="F10" i="22"/>
  <c r="F36" i="22"/>
  <c r="M16" i="22"/>
  <c r="M13" i="22"/>
  <c r="L16" i="22"/>
  <c r="L13" i="22"/>
  <c r="K16" i="22"/>
  <c r="K13" i="22"/>
  <c r="K11" i="22"/>
  <c r="K10" i="22"/>
  <c r="H16" i="22"/>
  <c r="H13" i="22"/>
  <c r="G16" i="22"/>
  <c r="G13" i="22"/>
  <c r="C16" i="22"/>
  <c r="C13" i="22"/>
  <c r="C11" i="22"/>
  <c r="M11" i="22"/>
  <c r="M10" i="22"/>
  <c r="C38" i="22"/>
  <c r="K32" i="22"/>
  <c r="E44" i="23"/>
  <c r="E42" i="23"/>
  <c r="M44" i="23"/>
  <c r="K44" i="23"/>
  <c r="G44" i="23"/>
  <c r="C44" i="23"/>
  <c r="K42" i="23"/>
  <c r="C38" i="23"/>
  <c r="C49" i="23"/>
  <c r="L38" i="23"/>
  <c r="J38" i="23"/>
  <c r="I38" i="23"/>
  <c r="H38" i="23"/>
  <c r="G38" i="23"/>
  <c r="E38" i="23"/>
  <c r="D38" i="23"/>
  <c r="M32" i="23"/>
  <c r="K32" i="23"/>
  <c r="J32" i="23"/>
  <c r="G32" i="23"/>
  <c r="F32" i="23"/>
  <c r="F25" i="23"/>
  <c r="E32" i="23"/>
  <c r="D32" i="23"/>
  <c r="B32" i="23"/>
  <c r="C30" i="1"/>
  <c r="L26" i="23"/>
  <c r="I26" i="23"/>
  <c r="F26" i="23"/>
  <c r="K26" i="23"/>
  <c r="K25" i="23"/>
  <c r="J26" i="23"/>
  <c r="H26" i="23"/>
  <c r="E26" i="23"/>
  <c r="E25" i="23"/>
  <c r="C26" i="23"/>
  <c r="C19" i="23"/>
  <c r="L19" i="23"/>
  <c r="I19" i="23"/>
  <c r="F19" i="23"/>
  <c r="E19" i="23"/>
  <c r="B19" i="23"/>
  <c r="H16" i="23"/>
  <c r="G16" i="23"/>
  <c r="M16" i="23"/>
  <c r="M13" i="23"/>
  <c r="K16" i="23"/>
  <c r="K13" i="23"/>
  <c r="K11" i="23"/>
  <c r="I16" i="23"/>
  <c r="I13" i="23"/>
  <c r="I11" i="23"/>
  <c r="G13" i="23"/>
  <c r="G11" i="23"/>
  <c r="D16" i="23"/>
  <c r="D13" i="23"/>
  <c r="D11" i="23"/>
  <c r="C16" i="23"/>
  <c r="C13" i="23"/>
  <c r="B16" i="23"/>
  <c r="B13" i="23"/>
  <c r="C11" i="23"/>
  <c r="C10" i="23"/>
  <c r="B11" i="23"/>
  <c r="B10" i="23"/>
  <c r="M19" i="23"/>
  <c r="J16" i="23"/>
  <c r="J13" i="23"/>
  <c r="J11" i="23"/>
  <c r="N19" i="16"/>
  <c r="O32" i="21"/>
  <c r="O32" i="17"/>
  <c r="N44" i="17"/>
  <c r="N42" i="17"/>
  <c r="O38" i="20"/>
  <c r="N16" i="20"/>
  <c r="N13" i="20"/>
  <c r="B16" i="24"/>
  <c r="K38" i="24"/>
  <c r="G19" i="24"/>
  <c r="L16" i="24"/>
  <c r="L13" i="24"/>
  <c r="L11" i="24"/>
  <c r="I16" i="24"/>
  <c r="I13" i="24"/>
  <c r="I11" i="24"/>
  <c r="F16" i="24"/>
  <c r="O26" i="3"/>
  <c r="O32" i="3"/>
  <c r="O19" i="3"/>
  <c r="N50" i="2"/>
  <c r="N53" i="2"/>
  <c r="D11" i="2"/>
  <c r="B16" i="2"/>
  <c r="B13" i="2"/>
  <c r="B11" i="2"/>
  <c r="F16" i="2"/>
  <c r="F13" i="2"/>
  <c r="J16" i="2"/>
  <c r="N16" i="2"/>
  <c r="H42" i="2"/>
  <c r="C16" i="2"/>
  <c r="C13" i="2"/>
  <c r="C11" i="2"/>
  <c r="C10" i="2"/>
  <c r="G16" i="2"/>
  <c r="K16" i="2"/>
  <c r="O16" i="2"/>
  <c r="F16" i="5"/>
  <c r="F13" i="5"/>
  <c r="F11" i="5"/>
  <c r="F10" i="5"/>
  <c r="J16" i="5"/>
  <c r="J13" i="5"/>
  <c r="J11" i="5"/>
  <c r="N13" i="5"/>
  <c r="N11" i="5"/>
  <c r="N10" i="5"/>
  <c r="N49" i="5"/>
  <c r="C16" i="5"/>
  <c r="C13" i="5"/>
  <c r="C11" i="5"/>
  <c r="C10" i="5"/>
  <c r="K13" i="5"/>
  <c r="K11" i="5"/>
  <c r="K10" i="5"/>
  <c r="O16" i="5"/>
  <c r="O13" i="5"/>
  <c r="O11" i="5"/>
  <c r="O19" i="6"/>
  <c r="G11" i="8"/>
  <c r="O32" i="10"/>
  <c r="O25" i="10"/>
  <c r="O38" i="10"/>
  <c r="O44" i="10"/>
  <c r="H25" i="10"/>
  <c r="O26" i="13"/>
  <c r="O44" i="13"/>
  <c r="O42" i="13"/>
  <c r="O26" i="22"/>
  <c r="O25" i="22"/>
  <c r="O16" i="21"/>
  <c r="O16" i="20"/>
  <c r="O19" i="20"/>
  <c r="O38" i="18"/>
  <c r="B16" i="15"/>
  <c r="B13" i="15"/>
  <c r="B11" i="15"/>
  <c r="B10" i="15"/>
  <c r="F16" i="15"/>
  <c r="F13" i="15"/>
  <c r="F11" i="15"/>
  <c r="F10" i="15"/>
  <c r="J16" i="15"/>
  <c r="J13" i="15"/>
  <c r="J11" i="15"/>
  <c r="J10" i="15"/>
  <c r="C16" i="15"/>
  <c r="C13" i="15"/>
  <c r="C11" i="15"/>
  <c r="G16" i="15"/>
  <c r="G13" i="15"/>
  <c r="K16" i="15"/>
  <c r="K13" i="15"/>
  <c r="E42" i="15"/>
  <c r="L11" i="18"/>
  <c r="B16" i="20"/>
  <c r="B13" i="20"/>
  <c r="B11" i="20"/>
  <c r="B10" i="20"/>
  <c r="F13" i="20"/>
  <c r="F11" i="20"/>
  <c r="F10" i="20"/>
  <c r="F36" i="20"/>
  <c r="D42" i="20"/>
  <c r="L42" i="20"/>
  <c r="E16" i="22"/>
  <c r="E13" i="22"/>
  <c r="E11" i="22"/>
  <c r="E10" i="22"/>
  <c r="I16" i="22"/>
  <c r="I13" i="22"/>
  <c r="B16" i="22"/>
  <c r="B13" i="22"/>
  <c r="B11" i="22"/>
  <c r="N16" i="22"/>
  <c r="N13" i="22"/>
  <c r="N11" i="22"/>
  <c r="H42" i="22"/>
  <c r="H50" i="22"/>
  <c r="H53" i="22"/>
  <c r="O26" i="23"/>
  <c r="O26" i="15"/>
  <c r="O44" i="17"/>
  <c r="O16" i="16"/>
  <c r="O13" i="16"/>
  <c r="O11" i="16"/>
  <c r="N44" i="21"/>
  <c r="O26" i="16"/>
  <c r="N19" i="22"/>
  <c r="N38" i="21"/>
  <c r="N44" i="19"/>
  <c r="N42" i="19"/>
  <c r="N32" i="17"/>
  <c r="O19" i="17"/>
  <c r="N26" i="17"/>
  <c r="O16" i="17"/>
  <c r="O13" i="17"/>
  <c r="O26" i="17"/>
  <c r="O25" i="17"/>
  <c r="N16" i="15"/>
  <c r="N26" i="18"/>
  <c r="E32" i="24"/>
  <c r="O25" i="3"/>
  <c r="N26" i="23"/>
  <c r="N16" i="17"/>
  <c r="N13" i="17"/>
  <c r="N11" i="17"/>
  <c r="N10" i="17"/>
  <c r="O16" i="19"/>
  <c r="O13" i="19"/>
  <c r="O11" i="19"/>
  <c r="O38" i="15"/>
  <c r="N19" i="17"/>
  <c r="O19" i="15"/>
  <c r="O26" i="19"/>
  <c r="O25" i="19"/>
  <c r="N19" i="20"/>
  <c r="N44" i="23"/>
  <c r="O19" i="22"/>
  <c r="N32" i="19"/>
  <c r="N16" i="19"/>
  <c r="N32" i="21"/>
  <c r="O19" i="19"/>
  <c r="O19" i="18"/>
  <c r="N26" i="22"/>
  <c r="O44" i="22"/>
  <c r="O26" i="21"/>
  <c r="N19" i="21"/>
  <c r="N16" i="21"/>
  <c r="N13" i="21"/>
  <c r="O44" i="20"/>
  <c r="O38" i="22"/>
  <c r="O16" i="22"/>
  <c r="O32" i="22"/>
  <c r="O26" i="18"/>
  <c r="O32" i="20"/>
  <c r="N26" i="16"/>
  <c r="N25" i="16"/>
  <c r="O16" i="18"/>
  <c r="O19" i="21"/>
  <c r="O38" i="21"/>
  <c r="O38" i="17"/>
  <c r="N19" i="19"/>
  <c r="N32" i="16"/>
  <c r="O42" i="22"/>
  <c r="N38" i="17"/>
  <c r="O42" i="17"/>
  <c r="N19" i="15"/>
  <c r="K32" i="24"/>
  <c r="N32" i="18"/>
  <c r="N19" i="18"/>
  <c r="N32" i="24"/>
  <c r="N11" i="24"/>
  <c r="N10" i="24"/>
  <c r="J26" i="24"/>
  <c r="G44" i="24"/>
  <c r="L38" i="24"/>
  <c r="N26" i="24"/>
  <c r="N25" i="24"/>
  <c r="F19" i="24"/>
  <c r="G32" i="24"/>
  <c r="C38" i="24"/>
  <c r="M32" i="24"/>
  <c r="L44" i="24"/>
  <c r="L32" i="24"/>
  <c r="F26" i="24"/>
  <c r="E38" i="24"/>
  <c r="C26" i="24"/>
  <c r="L26" i="24"/>
  <c r="G16" i="24"/>
  <c r="G13" i="24"/>
  <c r="G11" i="24"/>
  <c r="G10" i="24"/>
  <c r="H38" i="24"/>
  <c r="B38" i="24"/>
  <c r="E19" i="24"/>
  <c r="O32" i="24"/>
  <c r="N44" i="24"/>
  <c r="N38" i="24"/>
  <c r="D16" i="24"/>
  <c r="O44" i="18"/>
  <c r="O32" i="19"/>
  <c r="N19" i="23"/>
  <c r="O44" i="15"/>
  <c r="O42" i="15"/>
  <c r="O42" i="19"/>
  <c r="O50" i="19"/>
  <c r="O53" i="19"/>
  <c r="O19" i="23"/>
  <c r="O44" i="19"/>
  <c r="O44" i="16"/>
  <c r="O44" i="23"/>
  <c r="O42" i="23"/>
  <c r="M19" i="24"/>
  <c r="J19" i="24"/>
  <c r="H32" i="24"/>
  <c r="I44" i="24"/>
  <c r="M44" i="24"/>
  <c r="M42" i="24"/>
  <c r="M26" i="24"/>
  <c r="J44" i="24"/>
  <c r="J42" i="24"/>
  <c r="J16" i="24"/>
  <c r="E44" i="24"/>
  <c r="H16" i="24"/>
  <c r="H13" i="24"/>
  <c r="H11" i="24"/>
  <c r="B26" i="24"/>
  <c r="H19" i="24"/>
  <c r="H26" i="24"/>
  <c r="H25" i="24"/>
  <c r="F13" i="24"/>
  <c r="K19" i="24"/>
  <c r="F42" i="24"/>
  <c r="J38" i="24"/>
  <c r="B19" i="24"/>
  <c r="C19" i="24"/>
  <c r="C16" i="24"/>
  <c r="F32" i="24"/>
  <c r="O19" i="24"/>
  <c r="O38" i="24"/>
  <c r="M13" i="24"/>
  <c r="M11" i="24"/>
  <c r="M10" i="24"/>
  <c r="F44" i="24"/>
  <c r="D44" i="24"/>
  <c r="D42" i="24"/>
  <c r="N19" i="24"/>
  <c r="N38" i="15"/>
  <c r="N49" i="15"/>
  <c r="B42" i="20"/>
  <c r="G38" i="21"/>
  <c r="D42" i="21"/>
  <c r="K44" i="21"/>
  <c r="H32" i="20"/>
  <c r="E42" i="14"/>
  <c r="E38" i="21"/>
  <c r="C11" i="18"/>
  <c r="F44" i="23"/>
  <c r="I44" i="22"/>
  <c r="I42" i="22"/>
  <c r="B16" i="21"/>
  <c r="B13" i="21"/>
  <c r="B11" i="21"/>
  <c r="B10" i="21"/>
  <c r="D42" i="19"/>
  <c r="K11" i="16"/>
  <c r="K10" i="16"/>
  <c r="K49" i="16"/>
  <c r="K51" i="16"/>
  <c r="K52" i="16"/>
  <c r="B16" i="13"/>
  <c r="B13" i="13"/>
  <c r="B11" i="13"/>
  <c r="B32" i="13"/>
  <c r="D38" i="13"/>
  <c r="N44" i="12"/>
  <c r="M16" i="13"/>
  <c r="M13" i="13"/>
  <c r="M11" i="13"/>
  <c r="M10" i="13"/>
  <c r="M36" i="13"/>
  <c r="K42" i="13"/>
  <c r="E32" i="12"/>
  <c r="C38" i="10"/>
  <c r="J42" i="10"/>
  <c r="M44" i="10"/>
  <c r="M42" i="10"/>
  <c r="D26" i="10"/>
  <c r="D25" i="10"/>
  <c r="D26" i="6"/>
  <c r="H26" i="6"/>
  <c r="K32" i="7"/>
  <c r="M16" i="6"/>
  <c r="M13" i="6"/>
  <c r="M11" i="6"/>
  <c r="F13" i="10"/>
  <c r="F11" i="10"/>
  <c r="F10" i="10"/>
  <c r="F42" i="23"/>
  <c r="M16" i="24"/>
  <c r="N38" i="22"/>
  <c r="J32" i="21"/>
  <c r="G19" i="11"/>
  <c r="K19" i="11"/>
  <c r="D38" i="24"/>
  <c r="J13" i="24"/>
  <c r="J11" i="24"/>
  <c r="I19" i="24"/>
  <c r="N38" i="23"/>
  <c r="K26" i="24"/>
  <c r="K25" i="24"/>
  <c r="E16" i="16"/>
  <c r="E13" i="16"/>
  <c r="C32" i="24"/>
  <c r="N16" i="24"/>
  <c r="I32" i="24"/>
  <c r="L19" i="24"/>
  <c r="K44" i="24"/>
  <c r="K42" i="24"/>
  <c r="K50" i="24"/>
  <c r="K53" i="24"/>
  <c r="K16" i="24"/>
  <c r="D19" i="24"/>
  <c r="O32" i="23"/>
  <c r="N26" i="20"/>
  <c r="M38" i="24"/>
  <c r="N38" i="18"/>
  <c r="L11" i="21"/>
  <c r="E26" i="21"/>
  <c r="B44" i="22"/>
  <c r="B42" i="22"/>
  <c r="M42" i="23"/>
  <c r="E32" i="21"/>
  <c r="H32" i="23"/>
  <c r="C44" i="22"/>
  <c r="C42" i="22"/>
  <c r="K32" i="21"/>
  <c r="K25" i="21"/>
  <c r="E38" i="15"/>
  <c r="E49" i="15"/>
  <c r="E51" i="15"/>
  <c r="E52" i="15"/>
  <c r="M11" i="23"/>
  <c r="M10" i="23"/>
  <c r="B38" i="23"/>
  <c r="F38" i="23"/>
  <c r="I26" i="21"/>
  <c r="I25" i="21"/>
  <c r="M44" i="21"/>
  <c r="M42" i="21"/>
  <c r="E44" i="21"/>
  <c r="E42" i="21"/>
  <c r="E50" i="21"/>
  <c r="K26" i="20"/>
  <c r="E38" i="20"/>
  <c r="F44" i="15"/>
  <c r="F42" i="15"/>
  <c r="F50" i="15"/>
  <c r="F53" i="15"/>
  <c r="L16" i="23"/>
  <c r="L13" i="23"/>
  <c r="L11" i="23"/>
  <c r="L10" i="23"/>
  <c r="L49" i="23"/>
  <c r="D16" i="22"/>
  <c r="D13" i="22"/>
  <c r="D11" i="22"/>
  <c r="D10" i="22"/>
  <c r="D36" i="22"/>
  <c r="D32" i="22"/>
  <c r="L32" i="22"/>
  <c r="D16" i="21"/>
  <c r="D13" i="21"/>
  <c r="D11" i="21"/>
  <c r="M26" i="21"/>
  <c r="M25" i="21"/>
  <c r="J38" i="21"/>
  <c r="F44" i="20"/>
  <c r="D19" i="17"/>
  <c r="I25" i="16"/>
  <c r="K26" i="15"/>
  <c r="E32" i="15"/>
  <c r="O38" i="14"/>
  <c r="I38" i="14"/>
  <c r="H32" i="14"/>
  <c r="E38" i="14"/>
  <c r="H42" i="14"/>
  <c r="G42" i="12"/>
  <c r="O38" i="11"/>
  <c r="D16" i="10"/>
  <c r="D13" i="10"/>
  <c r="D11" i="10"/>
  <c r="L16" i="10"/>
  <c r="C42" i="10"/>
  <c r="H16" i="9"/>
  <c r="H13" i="9"/>
  <c r="H11" i="9"/>
  <c r="J19" i="14"/>
  <c r="E16" i="13"/>
  <c r="E13" i="13"/>
  <c r="E11" i="13"/>
  <c r="E10" i="13"/>
  <c r="E36" i="13"/>
  <c r="G19" i="13"/>
  <c r="C32" i="13"/>
  <c r="C25" i="13"/>
  <c r="B44" i="13"/>
  <c r="O32" i="12"/>
  <c r="O25" i="12"/>
  <c r="K26" i="11"/>
  <c r="K25" i="11"/>
  <c r="D38" i="11"/>
  <c r="D42" i="11"/>
  <c r="H11" i="11"/>
  <c r="H10" i="11"/>
  <c r="H49" i="11"/>
  <c r="H19" i="10"/>
  <c r="K26" i="8"/>
  <c r="K25" i="8"/>
  <c r="C38" i="8"/>
  <c r="J38" i="8"/>
  <c r="J44" i="6"/>
  <c r="J42" i="6"/>
  <c r="J50" i="6"/>
  <c r="J53" i="6"/>
  <c r="L16" i="4"/>
  <c r="L13" i="4"/>
  <c r="L11" i="4"/>
  <c r="L10" i="4"/>
  <c r="L36" i="4"/>
  <c r="K38" i="10"/>
  <c r="F42" i="10"/>
  <c r="D44" i="10"/>
  <c r="D42" i="10"/>
  <c r="D13" i="8"/>
  <c r="D11" i="8"/>
  <c r="G19" i="8"/>
  <c r="G10" i="8"/>
  <c r="K19" i="8"/>
  <c r="O26" i="8"/>
  <c r="E42" i="8"/>
  <c r="B42" i="8"/>
  <c r="D42" i="7"/>
  <c r="D16" i="4"/>
  <c r="I38" i="6"/>
  <c r="I16" i="5"/>
  <c r="I13" i="5"/>
  <c r="I11" i="5"/>
  <c r="I10" i="5"/>
  <c r="I26" i="5"/>
  <c r="O26" i="5"/>
  <c r="O25" i="5"/>
  <c r="H44" i="5"/>
  <c r="G38" i="4"/>
  <c r="D42" i="6"/>
  <c r="B42" i="5"/>
  <c r="F42" i="5"/>
  <c r="L44" i="5"/>
  <c r="D42" i="4"/>
  <c r="C42" i="5"/>
  <c r="C50" i="5"/>
  <c r="C53" i="5"/>
  <c r="B13" i="4"/>
  <c r="B11" i="4"/>
  <c r="M26" i="4"/>
  <c r="L25" i="4"/>
  <c r="K13" i="3"/>
  <c r="K11" i="3"/>
  <c r="G26" i="4"/>
  <c r="I25" i="3"/>
  <c r="F32" i="3"/>
  <c r="M16" i="3"/>
  <c r="E25" i="21"/>
  <c r="I42" i="24"/>
  <c r="G49" i="8"/>
  <c r="H13" i="23"/>
  <c r="H11" i="23"/>
  <c r="K13" i="24"/>
  <c r="N13" i="24"/>
  <c r="J10" i="24"/>
  <c r="K11" i="24"/>
  <c r="P16" i="25"/>
  <c r="K16" i="9"/>
  <c r="M38" i="9"/>
  <c r="O16" i="9"/>
  <c r="E38" i="9"/>
  <c r="E26" i="4"/>
  <c r="J16" i="4"/>
  <c r="J13" i="4"/>
  <c r="J11" i="4"/>
  <c r="I19" i="4"/>
  <c r="M19" i="4"/>
  <c r="C19" i="4"/>
  <c r="O26" i="4"/>
  <c r="F26" i="4"/>
  <c r="F25" i="4"/>
  <c r="E42" i="4"/>
  <c r="C44" i="4"/>
  <c r="C42" i="4"/>
  <c r="B19" i="4"/>
  <c r="F19" i="4"/>
  <c r="J19" i="4"/>
  <c r="N19" i="4"/>
  <c r="F32" i="4"/>
  <c r="H38" i="4"/>
  <c r="K38" i="4"/>
  <c r="N38" i="4"/>
  <c r="F44" i="4"/>
  <c r="J44" i="4"/>
  <c r="J42" i="4"/>
  <c r="J26" i="4"/>
  <c r="C32" i="4"/>
  <c r="G32" i="4"/>
  <c r="G25" i="4"/>
  <c r="K32" i="4"/>
  <c r="M16" i="7"/>
  <c r="M13" i="7"/>
  <c r="M11" i="7"/>
  <c r="N16" i="7"/>
  <c r="N13" i="7"/>
  <c r="N11" i="7"/>
  <c r="N10" i="7"/>
  <c r="N49" i="7"/>
  <c r="L19" i="7"/>
  <c r="B26" i="7"/>
  <c r="B25" i="7"/>
  <c r="N26" i="7"/>
  <c r="B38" i="7"/>
  <c r="K38" i="7"/>
  <c r="K44" i="7"/>
  <c r="K42" i="7"/>
  <c r="J26" i="7"/>
  <c r="B32" i="7"/>
  <c r="C26" i="7"/>
  <c r="C25" i="7"/>
  <c r="I26" i="7"/>
  <c r="I25" i="7"/>
  <c r="L26" i="7"/>
  <c r="L25" i="7"/>
  <c r="L38" i="7"/>
  <c r="I44" i="7"/>
  <c r="I42" i="7"/>
  <c r="I50" i="7"/>
  <c r="I53" i="7"/>
  <c r="F44" i="7"/>
  <c r="F42" i="7"/>
  <c r="N44" i="7"/>
  <c r="M42" i="16"/>
  <c r="J38" i="16"/>
  <c r="B13" i="16"/>
  <c r="B11" i="16"/>
  <c r="I11" i="16"/>
  <c r="C13" i="16"/>
  <c r="F13" i="16"/>
  <c r="J13" i="16"/>
  <c r="G16" i="16"/>
  <c r="G13" i="16"/>
  <c r="G11" i="16"/>
  <c r="D38" i="16"/>
  <c r="D49" i="16"/>
  <c r="D51" i="16"/>
  <c r="D52" i="16"/>
  <c r="G44" i="16"/>
  <c r="G42" i="16"/>
  <c r="G50" i="16"/>
  <c r="G53" i="16"/>
  <c r="C26" i="16"/>
  <c r="C25" i="16"/>
  <c r="M26" i="16"/>
  <c r="M25" i="16"/>
  <c r="E26" i="16"/>
  <c r="E38" i="16"/>
  <c r="M38" i="16"/>
  <c r="K44" i="16"/>
  <c r="K42" i="16"/>
  <c r="F25" i="24"/>
  <c r="B44" i="24"/>
  <c r="B42" i="24"/>
  <c r="N13" i="19"/>
  <c r="N11" i="19"/>
  <c r="B49" i="20"/>
  <c r="B49" i="15"/>
  <c r="O38" i="19"/>
  <c r="M38" i="23"/>
  <c r="O44" i="21"/>
  <c r="O42" i="21"/>
  <c r="O16" i="15"/>
  <c r="O13" i="15"/>
  <c r="O11" i="15"/>
  <c r="O10" i="15"/>
  <c r="O49" i="15"/>
  <c r="O26" i="24"/>
  <c r="E16" i="23"/>
  <c r="E13" i="23"/>
  <c r="E11" i="23"/>
  <c r="E10" i="23"/>
  <c r="J26" i="22"/>
  <c r="J25" i="22"/>
  <c r="H32" i="22"/>
  <c r="E42" i="20"/>
  <c r="N13" i="15"/>
  <c r="N11" i="15"/>
  <c r="N10" i="15"/>
  <c r="N26" i="15"/>
  <c r="O42" i="10"/>
  <c r="O50" i="10"/>
  <c r="O53" i="10"/>
  <c r="O16" i="24"/>
  <c r="O13" i="24"/>
  <c r="O11" i="24"/>
  <c r="O10" i="24"/>
  <c r="D32" i="19"/>
  <c r="F44" i="19"/>
  <c r="F42" i="19"/>
  <c r="J44" i="19"/>
  <c r="J42" i="19"/>
  <c r="K26" i="18"/>
  <c r="F32" i="18"/>
  <c r="E26" i="17"/>
  <c r="G44" i="17"/>
  <c r="G42" i="17"/>
  <c r="F11" i="16"/>
  <c r="B38" i="16"/>
  <c r="F38" i="16"/>
  <c r="J44" i="16"/>
  <c r="J42" i="16"/>
  <c r="I19" i="15"/>
  <c r="I10" i="15"/>
  <c r="J26" i="15"/>
  <c r="L11" i="11"/>
  <c r="L10" i="11"/>
  <c r="L26" i="11"/>
  <c r="F13" i="17"/>
  <c r="F11" i="17"/>
  <c r="F10" i="17"/>
  <c r="B44" i="17"/>
  <c r="B42" i="17"/>
  <c r="C11" i="16"/>
  <c r="C10" i="16"/>
  <c r="E32" i="16"/>
  <c r="E25" i="16"/>
  <c r="B42" i="19"/>
  <c r="G26" i="18"/>
  <c r="H13" i="17"/>
  <c r="L13" i="17"/>
  <c r="L11" i="17"/>
  <c r="L10" i="17"/>
  <c r="E32" i="17"/>
  <c r="C44" i="17"/>
  <c r="C42" i="17"/>
  <c r="B42" i="16"/>
  <c r="L16" i="15"/>
  <c r="L13" i="15"/>
  <c r="L11" i="15"/>
  <c r="L10" i="15"/>
  <c r="J38" i="14"/>
  <c r="J26" i="13"/>
  <c r="J25" i="13"/>
  <c r="H42" i="12"/>
  <c r="I32" i="11"/>
  <c r="N42" i="11"/>
  <c r="G26" i="14"/>
  <c r="E32" i="14"/>
  <c r="E25" i="14"/>
  <c r="K38" i="14"/>
  <c r="K19" i="13"/>
  <c r="E25" i="13"/>
  <c r="L32" i="14"/>
  <c r="D44" i="14"/>
  <c r="K16" i="13"/>
  <c r="K13" i="13"/>
  <c r="K11" i="13"/>
  <c r="K10" i="13"/>
  <c r="M26" i="13"/>
  <c r="M32" i="13"/>
  <c r="M25" i="13"/>
  <c r="M13" i="12"/>
  <c r="M11" i="12"/>
  <c r="F32" i="12"/>
  <c r="I32" i="12"/>
  <c r="I25" i="12"/>
  <c r="B26" i="10"/>
  <c r="B25" i="10"/>
  <c r="F26" i="10"/>
  <c r="G38" i="9"/>
  <c r="E44" i="7"/>
  <c r="K16" i="8"/>
  <c r="K13" i="8"/>
  <c r="K11" i="8"/>
  <c r="K10" i="8"/>
  <c r="C44" i="8"/>
  <c r="C42" i="8"/>
  <c r="J16" i="7"/>
  <c r="H26" i="7"/>
  <c r="H25" i="7"/>
  <c r="B44" i="7"/>
  <c r="B42" i="7"/>
  <c r="J44" i="7"/>
  <c r="J42" i="7"/>
  <c r="J38" i="6"/>
  <c r="C44" i="6"/>
  <c r="C42" i="6"/>
  <c r="F44" i="6"/>
  <c r="F42" i="6"/>
  <c r="C32" i="5"/>
  <c r="C25" i="5"/>
  <c r="D38" i="5"/>
  <c r="B32" i="10"/>
  <c r="F32" i="10"/>
  <c r="J38" i="10"/>
  <c r="I11" i="7"/>
  <c r="C26" i="6"/>
  <c r="K44" i="6"/>
  <c r="K42" i="6"/>
  <c r="O19" i="5"/>
  <c r="H32" i="5"/>
  <c r="E44" i="5"/>
  <c r="E42" i="5"/>
  <c r="I44" i="5"/>
  <c r="I42" i="5"/>
  <c r="M44" i="5"/>
  <c r="M42" i="5"/>
  <c r="B44" i="2"/>
  <c r="B42" i="2"/>
  <c r="B38" i="10"/>
  <c r="N38" i="10"/>
  <c r="M44" i="9"/>
  <c r="M42" i="9"/>
  <c r="E26" i="8"/>
  <c r="E25" i="8"/>
  <c r="E50" i="8"/>
  <c r="E53" i="8"/>
  <c r="I44" i="8"/>
  <c r="I42" i="8"/>
  <c r="M44" i="8"/>
  <c r="M42" i="8"/>
  <c r="M50" i="8"/>
  <c r="M53" i="8"/>
  <c r="D16" i="7"/>
  <c r="H16" i="7"/>
  <c r="H13" i="7"/>
  <c r="H11" i="7"/>
  <c r="L16" i="7"/>
  <c r="L13" i="7"/>
  <c r="L11" i="7"/>
  <c r="L10" i="7"/>
  <c r="N42" i="7"/>
  <c r="L16" i="5"/>
  <c r="C26" i="4"/>
  <c r="C25" i="4"/>
  <c r="O25" i="4"/>
  <c r="B42" i="4"/>
  <c r="F42" i="4"/>
  <c r="F50" i="4"/>
  <c r="F53" i="4"/>
  <c r="G16" i="4"/>
  <c r="G13" i="4"/>
  <c r="G11" i="4"/>
  <c r="G10" i="4"/>
  <c r="O19" i="4"/>
  <c r="O10" i="4"/>
  <c r="O49" i="4"/>
  <c r="H32" i="4"/>
  <c r="H25" i="4"/>
  <c r="O42" i="4"/>
  <c r="O50" i="4"/>
  <c r="O53" i="4"/>
  <c r="H16" i="4"/>
  <c r="H13" i="4"/>
  <c r="H11" i="4"/>
  <c r="H10" i="4"/>
  <c r="B38" i="4"/>
  <c r="M19" i="3"/>
  <c r="N44" i="3"/>
  <c r="N42" i="3"/>
  <c r="J32" i="4"/>
  <c r="C38" i="4"/>
  <c r="L38" i="4"/>
  <c r="I44" i="4"/>
  <c r="I42" i="4"/>
  <c r="N44" i="4"/>
  <c r="N42" i="4"/>
  <c r="N50" i="4"/>
  <c r="N53" i="4"/>
  <c r="B19" i="2"/>
  <c r="B10" i="2"/>
  <c r="C42" i="2"/>
  <c r="B11" i="3"/>
  <c r="B10" i="3"/>
  <c r="B32" i="3"/>
  <c r="L38" i="3"/>
  <c r="B44" i="3"/>
  <c r="B42" i="3"/>
  <c r="D26" i="3"/>
  <c r="L44" i="3"/>
  <c r="N19" i="3"/>
  <c r="G26" i="3"/>
  <c r="G25" i="3"/>
  <c r="D32" i="3"/>
  <c r="C38" i="3"/>
  <c r="J38" i="3"/>
  <c r="M16" i="25"/>
  <c r="I16" i="25"/>
  <c r="O16" i="25"/>
  <c r="G19" i="25"/>
  <c r="I26" i="25"/>
  <c r="G44" i="25"/>
  <c r="P19" i="25"/>
  <c r="C26" i="25"/>
  <c r="P26" i="25"/>
  <c r="B44" i="25"/>
  <c r="J10" i="4"/>
  <c r="H32" i="25"/>
  <c r="P32" i="7"/>
  <c r="C36" i="7"/>
  <c r="B32" i="25"/>
  <c r="I32" i="25"/>
  <c r="G26" i="25"/>
  <c r="O26" i="25"/>
  <c r="D16" i="25"/>
  <c r="C44" i="25"/>
  <c r="M50" i="16"/>
  <c r="M53" i="16"/>
  <c r="N19" i="25"/>
  <c r="B49" i="2"/>
  <c r="O36" i="4"/>
  <c r="E42" i="7"/>
  <c r="F25" i="10"/>
  <c r="F50" i="10"/>
  <c r="F53" i="10"/>
  <c r="E25" i="17"/>
  <c r="J25" i="4"/>
  <c r="J36" i="4"/>
  <c r="D13" i="7"/>
  <c r="D11" i="7"/>
  <c r="C50" i="4"/>
  <c r="C53" i="4"/>
  <c r="C49" i="17"/>
  <c r="E50" i="16"/>
  <c r="D25" i="3"/>
  <c r="L49" i="4"/>
  <c r="J13" i="7"/>
  <c r="K49" i="8"/>
  <c r="K36" i="8"/>
  <c r="L25" i="14"/>
  <c r="G50" i="17"/>
  <c r="E50" i="14"/>
  <c r="E44" i="25"/>
  <c r="D19" i="25"/>
  <c r="J44" i="25"/>
  <c r="J32" i="25"/>
  <c r="J25" i="25"/>
  <c r="P38" i="25"/>
  <c r="F44" i="25"/>
  <c r="P32" i="16"/>
  <c r="B16" i="25"/>
  <c r="J26" i="25"/>
  <c r="H16" i="25"/>
  <c r="G16" i="25"/>
  <c r="C19" i="25"/>
  <c r="C38" i="25"/>
  <c r="L26" i="25"/>
  <c r="C16" i="25"/>
  <c r="F26" i="25"/>
  <c r="L32" i="25"/>
  <c r="L16" i="25"/>
  <c r="B38" i="25"/>
  <c r="H44" i="25"/>
  <c r="C32" i="25"/>
  <c r="C25" i="25"/>
  <c r="C50" i="25"/>
  <c r="C53" i="25"/>
  <c r="L38" i="25"/>
  <c r="K44" i="25"/>
  <c r="F16" i="25"/>
  <c r="O44" i="25"/>
  <c r="O42" i="25"/>
  <c r="B26" i="25"/>
  <c r="B25" i="25"/>
  <c r="G38" i="25"/>
  <c r="D26" i="25"/>
  <c r="I19" i="25"/>
  <c r="J11" i="7"/>
  <c r="J10" i="7"/>
  <c r="E53" i="16"/>
  <c r="G53" i="17"/>
  <c r="E53" i="14"/>
  <c r="F36" i="10"/>
  <c r="P13" i="25"/>
  <c r="P11" i="25"/>
  <c r="L19" i="25"/>
  <c r="E32" i="25"/>
  <c r="M46" i="1"/>
  <c r="J19" i="25"/>
  <c r="F38" i="25"/>
  <c r="I44" i="25"/>
  <c r="B19" i="25"/>
  <c r="O19" i="25"/>
  <c r="N32" i="25"/>
  <c r="G32" i="25"/>
  <c r="E19" i="25"/>
  <c r="L25" i="25"/>
  <c r="G42" i="25"/>
  <c r="K19" i="25"/>
  <c r="B42" i="25"/>
  <c r="L44" i="25"/>
  <c r="C42" i="25"/>
  <c r="B50" i="25"/>
  <c r="B53" i="25"/>
  <c r="G25" i="25"/>
  <c r="O11" i="9"/>
  <c r="B19" i="9"/>
  <c r="J19" i="9"/>
  <c r="N19" i="9"/>
  <c r="H19" i="9"/>
  <c r="L19" i="9"/>
  <c r="D26" i="9"/>
  <c r="E32" i="9"/>
  <c r="I32" i="9"/>
  <c r="M32" i="9"/>
  <c r="O32" i="9"/>
  <c r="C38" i="9"/>
  <c r="O38" i="9"/>
  <c r="K44" i="9"/>
  <c r="K42" i="9"/>
  <c r="O44" i="9"/>
  <c r="E44" i="9"/>
  <c r="K13" i="9"/>
  <c r="K11" i="9"/>
  <c r="K10" i="9"/>
  <c r="B32" i="9"/>
  <c r="F32" i="9"/>
  <c r="J44" i="9"/>
  <c r="B16" i="6"/>
  <c r="B13" i="6"/>
  <c r="B11" i="6"/>
  <c r="I16" i="6"/>
  <c r="I13" i="6"/>
  <c r="I11" i="6"/>
  <c r="I10" i="6"/>
  <c r="L13" i="6"/>
  <c r="L11" i="6"/>
  <c r="O13" i="6"/>
  <c r="O11" i="6"/>
  <c r="O10" i="6"/>
  <c r="D13" i="6"/>
  <c r="D11" i="6"/>
  <c r="D10" i="6"/>
  <c r="G13" i="6"/>
  <c r="G11" i="6"/>
  <c r="G10" i="6"/>
  <c r="K16" i="6"/>
  <c r="K13" i="6"/>
  <c r="K11" i="6"/>
  <c r="K10" i="6"/>
  <c r="K26" i="6"/>
  <c r="G38" i="6"/>
  <c r="P19" i="6"/>
  <c r="C16" i="6"/>
  <c r="C13" i="6"/>
  <c r="C11" i="6"/>
  <c r="C10" i="6"/>
  <c r="C49" i="6"/>
  <c r="F16" i="6"/>
  <c r="F13" i="6"/>
  <c r="F11" i="6"/>
  <c r="F10" i="6"/>
  <c r="F19" i="6"/>
  <c r="N19" i="6"/>
  <c r="N10" i="6"/>
  <c r="N49" i="6"/>
  <c r="E32" i="6"/>
  <c r="E25" i="6"/>
  <c r="E36" i="6"/>
  <c r="I32" i="6"/>
  <c r="M32" i="6"/>
  <c r="M25" i="6"/>
  <c r="H42" i="6"/>
  <c r="P16" i="6"/>
  <c r="C25" i="6"/>
  <c r="J16" i="6"/>
  <c r="J13" i="6"/>
  <c r="J11" i="6"/>
  <c r="J10" i="6"/>
  <c r="I26" i="6"/>
  <c r="I25" i="6"/>
  <c r="P44" i="6"/>
  <c r="B19" i="6"/>
  <c r="M19" i="6"/>
  <c r="M10" i="6"/>
  <c r="G26" i="6"/>
  <c r="L26" i="6"/>
  <c r="G32" i="6"/>
  <c r="K32" i="6"/>
  <c r="O32" i="6"/>
  <c r="O25" i="6"/>
  <c r="O44" i="6"/>
  <c r="O42" i="6"/>
  <c r="O50" i="6"/>
  <c r="O53" i="6"/>
  <c r="E44" i="6"/>
  <c r="E42" i="6"/>
  <c r="I44" i="6"/>
  <c r="I42" i="6"/>
  <c r="I50" i="6"/>
  <c r="I53" i="6"/>
  <c r="P26" i="6"/>
  <c r="C36" i="16"/>
  <c r="C49" i="16"/>
  <c r="C51" i="16"/>
  <c r="C52" i="16"/>
  <c r="G49" i="16"/>
  <c r="G51" i="16"/>
  <c r="G52" i="16"/>
  <c r="G36" i="16"/>
  <c r="L49" i="16"/>
  <c r="H49" i="16"/>
  <c r="O42" i="16"/>
  <c r="O38" i="16"/>
  <c r="N27" i="1"/>
  <c r="H42" i="16"/>
  <c r="J11" i="16"/>
  <c r="J10" i="16"/>
  <c r="N44" i="16"/>
  <c r="N42" i="16"/>
  <c r="N50" i="16"/>
  <c r="N53" i="16"/>
  <c r="O32" i="16"/>
  <c r="O25" i="16"/>
  <c r="K20" i="1"/>
  <c r="K36" i="16"/>
  <c r="N38" i="16"/>
  <c r="O19" i="16"/>
  <c r="O10" i="16"/>
  <c r="O36" i="16"/>
  <c r="F19" i="16"/>
  <c r="F10" i="16"/>
  <c r="F36" i="16"/>
  <c r="J26" i="16"/>
  <c r="B19" i="16"/>
  <c r="B10" i="16"/>
  <c r="E19" i="16"/>
  <c r="E10" i="16"/>
  <c r="I19" i="16"/>
  <c r="I10" i="16"/>
  <c r="L32" i="16"/>
  <c r="L25" i="16"/>
  <c r="L36" i="16"/>
  <c r="P16" i="16"/>
  <c r="J32" i="16"/>
  <c r="L44" i="16"/>
  <c r="B32" i="16"/>
  <c r="B25" i="16"/>
  <c r="B50" i="16"/>
  <c r="B53" i="16"/>
  <c r="C25" i="22"/>
  <c r="E25" i="22"/>
  <c r="E36" i="22"/>
  <c r="G50" i="22"/>
  <c r="G53" i="22"/>
  <c r="M36" i="22"/>
  <c r="M49" i="22"/>
  <c r="M50" i="22"/>
  <c r="M53" i="22"/>
  <c r="I50" i="22"/>
  <c r="I53" i="22"/>
  <c r="N10" i="22"/>
  <c r="C10" i="22"/>
  <c r="K36" i="22"/>
  <c r="C50" i="22"/>
  <c r="C53" i="22"/>
  <c r="O50" i="22"/>
  <c r="O53" i="22"/>
  <c r="J28" i="1"/>
  <c r="N49" i="22"/>
  <c r="N32" i="22"/>
  <c r="N25" i="22"/>
  <c r="H19" i="22"/>
  <c r="L26" i="22"/>
  <c r="L25" i="22"/>
  <c r="L50" i="22"/>
  <c r="F38" i="22"/>
  <c r="F49" i="22"/>
  <c r="F51" i="22"/>
  <c r="F52" i="22"/>
  <c r="D42" i="22"/>
  <c r="D50" i="22"/>
  <c r="D53" i="22"/>
  <c r="H22" i="1"/>
  <c r="B50" i="22"/>
  <c r="B53" i="22"/>
  <c r="O13" i="22"/>
  <c r="O11" i="22"/>
  <c r="O10" i="22"/>
  <c r="O36" i="22"/>
  <c r="O22" i="1"/>
  <c r="D38" i="22"/>
  <c r="D49" i="22"/>
  <c r="J38" i="22"/>
  <c r="E44" i="22"/>
  <c r="E42" i="22"/>
  <c r="E50" i="22"/>
  <c r="E53" i="22"/>
  <c r="P26" i="22"/>
  <c r="N44" i="22"/>
  <c r="N42" i="22"/>
  <c r="N50" i="22"/>
  <c r="N53" i="22"/>
  <c r="I11" i="22"/>
  <c r="I10" i="22"/>
  <c r="H11" i="22"/>
  <c r="L11" i="22"/>
  <c r="L10" i="22"/>
  <c r="K38" i="22"/>
  <c r="K49" i="22"/>
  <c r="K51" i="22"/>
  <c r="K52" i="22"/>
  <c r="J44" i="22"/>
  <c r="J42" i="22"/>
  <c r="J50" i="22"/>
  <c r="J53" i="22"/>
  <c r="B49" i="21"/>
  <c r="B36" i="21"/>
  <c r="K11" i="21"/>
  <c r="K10" i="21"/>
  <c r="K36" i="21"/>
  <c r="H42" i="21"/>
  <c r="L42" i="21"/>
  <c r="I36" i="21"/>
  <c r="O25" i="21"/>
  <c r="P32" i="21"/>
  <c r="O33" i="1"/>
  <c r="L22" i="1"/>
  <c r="O13" i="21"/>
  <c r="O11" i="21"/>
  <c r="O10" i="21"/>
  <c r="E19" i="21"/>
  <c r="H19" i="21"/>
  <c r="H10" i="21"/>
  <c r="H32" i="21"/>
  <c r="C38" i="21"/>
  <c r="K35" i="1"/>
  <c r="E34" i="1"/>
  <c r="D10" i="21"/>
  <c r="L10" i="21"/>
  <c r="L49" i="21"/>
  <c r="N42" i="21"/>
  <c r="E11" i="21"/>
  <c r="E10" i="21"/>
  <c r="E49" i="21"/>
  <c r="E51" i="21"/>
  <c r="E52" i="21"/>
  <c r="M16" i="21"/>
  <c r="M13" i="21"/>
  <c r="M11" i="21"/>
  <c r="M10" i="21"/>
  <c r="F26" i="21"/>
  <c r="F25" i="21"/>
  <c r="F50" i="21"/>
  <c r="F53" i="21"/>
  <c r="H38" i="21"/>
  <c r="K50" i="21"/>
  <c r="K53" i="21"/>
  <c r="C11" i="21"/>
  <c r="C10" i="21"/>
  <c r="D24" i="1"/>
  <c r="D22" i="1"/>
  <c r="O50" i="21"/>
  <c r="O53" i="21"/>
  <c r="E36" i="21"/>
  <c r="N11" i="21"/>
  <c r="N10" i="21"/>
  <c r="N26" i="21"/>
  <c r="N25" i="21"/>
  <c r="J13" i="21"/>
  <c r="J11" i="21"/>
  <c r="J10" i="21"/>
  <c r="C26" i="21"/>
  <c r="C25" i="21"/>
  <c r="J26" i="21"/>
  <c r="J25" i="21"/>
  <c r="J50" i="21"/>
  <c r="J53" i="21"/>
  <c r="C42" i="21"/>
  <c r="C50" i="21"/>
  <c r="C53" i="21"/>
  <c r="P16" i="21"/>
  <c r="K10" i="3"/>
  <c r="K19" i="3"/>
  <c r="B26" i="3"/>
  <c r="B25" i="3"/>
  <c r="B36" i="3"/>
  <c r="C32" i="3"/>
  <c r="D44" i="3"/>
  <c r="D42" i="3"/>
  <c r="D50" i="3"/>
  <c r="D53" i="3"/>
  <c r="H44" i="3"/>
  <c r="H42" i="3"/>
  <c r="P26" i="3"/>
  <c r="F25" i="3"/>
  <c r="C16" i="3"/>
  <c r="C13" i="3"/>
  <c r="C11" i="3"/>
  <c r="H32" i="3"/>
  <c r="D16" i="3"/>
  <c r="L13" i="3"/>
  <c r="O16" i="3"/>
  <c r="C19" i="3"/>
  <c r="H19" i="3"/>
  <c r="H26" i="3"/>
  <c r="H25" i="3"/>
  <c r="H50" i="3"/>
  <c r="H53" i="3"/>
  <c r="L26" i="3"/>
  <c r="B38" i="3"/>
  <c r="B49" i="3"/>
  <c r="C42" i="3"/>
  <c r="G42" i="3"/>
  <c r="G50" i="3"/>
  <c r="G53" i="3"/>
  <c r="K44" i="3"/>
  <c r="K42" i="3"/>
  <c r="J50" i="19"/>
  <c r="J53" i="19"/>
  <c r="B49" i="19"/>
  <c r="C49" i="19"/>
  <c r="O10" i="19"/>
  <c r="O36" i="19"/>
  <c r="O43" i="1"/>
  <c r="L45" i="1"/>
  <c r="F19" i="19"/>
  <c r="K25" i="19"/>
  <c r="E26" i="19"/>
  <c r="E25" i="19"/>
  <c r="E50" i="19"/>
  <c r="E53" i="19"/>
  <c r="N46" i="1"/>
  <c r="F50" i="19"/>
  <c r="F53" i="19"/>
  <c r="F21" i="1"/>
  <c r="N38" i="19"/>
  <c r="J11" i="19"/>
  <c r="G16" i="19"/>
  <c r="G13" i="19"/>
  <c r="G11" i="19"/>
  <c r="G10" i="19"/>
  <c r="G49" i="19"/>
  <c r="I11" i="19"/>
  <c r="I10" i="19"/>
  <c r="I49" i="19"/>
  <c r="H19" i="19"/>
  <c r="H10" i="19"/>
  <c r="D26" i="19"/>
  <c r="D25" i="19"/>
  <c r="D50" i="19"/>
  <c r="D53" i="19"/>
  <c r="H26" i="19"/>
  <c r="H25" i="19"/>
  <c r="D38" i="19"/>
  <c r="K27" i="1"/>
  <c r="P26" i="19"/>
  <c r="N10" i="19"/>
  <c r="O49" i="19"/>
  <c r="O51" i="19"/>
  <c r="O52" i="19"/>
  <c r="N26" i="19"/>
  <c r="N25" i="19"/>
  <c r="N50" i="19"/>
  <c r="N53" i="19"/>
  <c r="M11" i="19"/>
  <c r="M10" i="19"/>
  <c r="M49" i="19"/>
  <c r="J19" i="19"/>
  <c r="E19" i="19"/>
  <c r="G32" i="19"/>
  <c r="H38" i="19"/>
  <c r="L38" i="19"/>
  <c r="G44" i="19"/>
  <c r="G42" i="19"/>
  <c r="K44" i="19"/>
  <c r="K42" i="19"/>
  <c r="K50" i="19"/>
  <c r="K53" i="19"/>
  <c r="E13" i="2"/>
  <c r="E11" i="2"/>
  <c r="E26" i="2"/>
  <c r="I26" i="2"/>
  <c r="B32" i="2"/>
  <c r="B25" i="2"/>
  <c r="E44" i="2"/>
  <c r="E42" i="2"/>
  <c r="K42" i="2"/>
  <c r="C32" i="2"/>
  <c r="C25" i="2"/>
  <c r="O32" i="2"/>
  <c r="C36" i="5"/>
  <c r="L13" i="5"/>
  <c r="L11" i="5"/>
  <c r="L10" i="5"/>
  <c r="L36" i="5"/>
  <c r="O10" i="5"/>
  <c r="N10" i="9"/>
  <c r="B32" i="5"/>
  <c r="E50" i="5"/>
  <c r="E53" i="5"/>
  <c r="H10" i="9"/>
  <c r="D11" i="5"/>
  <c r="D10" i="5"/>
  <c r="D49" i="5"/>
  <c r="B10" i="5"/>
  <c r="H19" i="5"/>
  <c r="F32" i="5"/>
  <c r="N44" i="9"/>
  <c r="N42" i="9"/>
  <c r="B16" i="9"/>
  <c r="B13" i="9"/>
  <c r="F16" i="9"/>
  <c r="F13" i="9"/>
  <c r="C13" i="9"/>
  <c r="J32" i="9"/>
  <c r="J25" i="9"/>
  <c r="J50" i="9"/>
  <c r="J53" i="9"/>
  <c r="C44" i="9"/>
  <c r="C42" i="9"/>
  <c r="G44" i="9"/>
  <c r="E13" i="5"/>
  <c r="E11" i="5"/>
  <c r="E10" i="5"/>
  <c r="D26" i="5"/>
  <c r="D25" i="5"/>
  <c r="D50" i="5"/>
  <c r="D53" i="5"/>
  <c r="K26" i="5"/>
  <c r="H26" i="5"/>
  <c r="H25" i="5"/>
  <c r="H50" i="5"/>
  <c r="H53" i="5"/>
  <c r="B38" i="5"/>
  <c r="E38" i="5"/>
  <c r="E49" i="5"/>
  <c r="E51" i="5"/>
  <c r="E52" i="5"/>
  <c r="K44" i="5"/>
  <c r="K42" i="5"/>
  <c r="J16" i="9"/>
  <c r="J13" i="9"/>
  <c r="J11" i="9"/>
  <c r="E19" i="9"/>
  <c r="I19" i="9"/>
  <c r="B26" i="9"/>
  <c r="F26" i="9"/>
  <c r="F25" i="9"/>
  <c r="F50" i="9"/>
  <c r="F53" i="9"/>
  <c r="G26" i="9"/>
  <c r="K26" i="9"/>
  <c r="K25" i="9"/>
  <c r="K36" i="9"/>
  <c r="O26" i="9"/>
  <c r="O25" i="9"/>
  <c r="E26" i="9"/>
  <c r="C32" i="9"/>
  <c r="G32" i="9"/>
  <c r="K32" i="9"/>
  <c r="H38" i="9"/>
  <c r="L38" i="9"/>
  <c r="F38" i="9"/>
  <c r="D38" i="9"/>
  <c r="B42" i="9"/>
  <c r="J42" i="9"/>
  <c r="D44" i="9"/>
  <c r="D42" i="9"/>
  <c r="H44" i="9"/>
  <c r="H42" i="9"/>
  <c r="E26" i="5"/>
  <c r="E25" i="5"/>
  <c r="J32" i="5"/>
  <c r="J25" i="5"/>
  <c r="N32" i="5"/>
  <c r="N25" i="5"/>
  <c r="N36" i="5"/>
  <c r="C38" i="5"/>
  <c r="C49" i="5"/>
  <c r="C51" i="5"/>
  <c r="C52" i="5"/>
  <c r="I38" i="5"/>
  <c r="J42" i="5"/>
  <c r="N42" i="5"/>
  <c r="O44" i="5"/>
  <c r="O42" i="5"/>
  <c r="O50" i="5"/>
  <c r="O53" i="5"/>
  <c r="J10" i="5"/>
  <c r="J36" i="5"/>
  <c r="D15" i="1"/>
  <c r="L15" i="1"/>
  <c r="D13" i="9"/>
  <c r="D11" i="9"/>
  <c r="N26" i="9"/>
  <c r="N25" i="9"/>
  <c r="H32" i="9"/>
  <c r="I38" i="9"/>
  <c r="I44" i="9"/>
  <c r="F25" i="5"/>
  <c r="F50" i="5"/>
  <c r="F53" i="5"/>
  <c r="B26" i="5"/>
  <c r="B25" i="5"/>
  <c r="B50" i="5"/>
  <c r="B53" i="5"/>
  <c r="G32" i="5"/>
  <c r="G25" i="5"/>
  <c r="G36" i="5"/>
  <c r="K32" i="5"/>
  <c r="M32" i="5"/>
  <c r="M25" i="5"/>
  <c r="M50" i="5"/>
  <c r="M53" i="5"/>
  <c r="G49" i="10"/>
  <c r="D19" i="10"/>
  <c r="D10" i="10"/>
  <c r="P32" i="10"/>
  <c r="C14" i="1"/>
  <c r="M25" i="10"/>
  <c r="N32" i="10"/>
  <c r="H44" i="10"/>
  <c r="H42" i="10"/>
  <c r="H50" i="10"/>
  <c r="H53" i="10"/>
  <c r="L44" i="10"/>
  <c r="L42" i="10"/>
  <c r="L50" i="10"/>
  <c r="L53" i="10"/>
  <c r="G42" i="10"/>
  <c r="K42" i="10"/>
  <c r="K50" i="10"/>
  <c r="K53" i="10"/>
  <c r="D50" i="10"/>
  <c r="D53" i="10"/>
  <c r="M19" i="10"/>
  <c r="F38" i="10"/>
  <c r="F49" i="10"/>
  <c r="F51" i="10"/>
  <c r="F52" i="10"/>
  <c r="D47" i="1"/>
  <c r="B16" i="10"/>
  <c r="B13" i="10"/>
  <c r="B11" i="10"/>
  <c r="B10" i="10"/>
  <c r="B19" i="10"/>
  <c r="I26" i="10"/>
  <c r="I44" i="10"/>
  <c r="O16" i="10"/>
  <c r="O13" i="10"/>
  <c r="O11" i="10"/>
  <c r="O10" i="10"/>
  <c r="O49" i="10"/>
  <c r="O51" i="10"/>
  <c r="O52" i="10"/>
  <c r="L13" i="10"/>
  <c r="L11" i="10"/>
  <c r="L10" i="10"/>
  <c r="J11" i="10"/>
  <c r="J10" i="10"/>
  <c r="M13" i="10"/>
  <c r="M11" i="10"/>
  <c r="M10" i="10"/>
  <c r="M49" i="10"/>
  <c r="C19" i="10"/>
  <c r="C10" i="10"/>
  <c r="C49" i="10"/>
  <c r="N26" i="10"/>
  <c r="N25" i="10"/>
  <c r="N50" i="10"/>
  <c r="N53" i="10"/>
  <c r="G26" i="10"/>
  <c r="G25" i="10"/>
  <c r="G36" i="10"/>
  <c r="J26" i="10"/>
  <c r="J25" i="10"/>
  <c r="J50" i="10"/>
  <c r="J53" i="10"/>
  <c r="I32" i="10"/>
  <c r="L38" i="10"/>
  <c r="B44" i="10"/>
  <c r="B42" i="10"/>
  <c r="B50" i="10"/>
  <c r="B53" i="10"/>
  <c r="H13" i="10"/>
  <c r="N16" i="10"/>
  <c r="N13" i="10"/>
  <c r="N11" i="10"/>
  <c r="N10" i="10"/>
  <c r="N36" i="10"/>
  <c r="E16" i="10"/>
  <c r="E13" i="10"/>
  <c r="E11" i="10"/>
  <c r="E10" i="10"/>
  <c r="I16" i="10"/>
  <c r="I13" i="10"/>
  <c r="I11" i="10"/>
  <c r="I10" i="10"/>
  <c r="I49" i="10"/>
  <c r="I19" i="10"/>
  <c r="E38" i="10"/>
  <c r="M49" i="11"/>
  <c r="C49" i="11"/>
  <c r="C36" i="11"/>
  <c r="K50" i="11"/>
  <c r="K53" i="11"/>
  <c r="D11" i="11"/>
  <c r="D10" i="11"/>
  <c r="K16" i="11"/>
  <c r="K13" i="11"/>
  <c r="K11" i="11"/>
  <c r="K10" i="11"/>
  <c r="K36" i="11"/>
  <c r="B44" i="11"/>
  <c r="B42" i="11"/>
  <c r="E44" i="11"/>
  <c r="E42" i="11"/>
  <c r="L44" i="11"/>
  <c r="L42" i="11"/>
  <c r="P16" i="11"/>
  <c r="P19" i="11"/>
  <c r="E13" i="11"/>
  <c r="E11" i="11"/>
  <c r="E10" i="11"/>
  <c r="E26" i="11"/>
  <c r="E25" i="11"/>
  <c r="F38" i="11"/>
  <c r="B38" i="11"/>
  <c r="G49" i="11"/>
  <c r="D49" i="11"/>
  <c r="N50" i="11"/>
  <c r="N53" i="11"/>
  <c r="G42" i="11"/>
  <c r="G50" i="11"/>
  <c r="G53" i="11"/>
  <c r="P26" i="11"/>
  <c r="F44" i="11"/>
  <c r="C44" i="11"/>
  <c r="C42" i="11"/>
  <c r="C50" i="11"/>
  <c r="C53" i="11"/>
  <c r="C18" i="1"/>
  <c r="L25" i="11"/>
  <c r="L36" i="11"/>
  <c r="N11" i="11"/>
  <c r="N10" i="11"/>
  <c r="N36" i="11"/>
  <c r="J13" i="11"/>
  <c r="J11" i="11"/>
  <c r="J10" i="11"/>
  <c r="O16" i="11"/>
  <c r="O13" i="11"/>
  <c r="O11" i="11"/>
  <c r="O10" i="11"/>
  <c r="O49" i="11"/>
  <c r="I16" i="11"/>
  <c r="I13" i="11"/>
  <c r="I11" i="11"/>
  <c r="I10" i="11"/>
  <c r="I19" i="11"/>
  <c r="B26" i="11"/>
  <c r="I26" i="11"/>
  <c r="I25" i="11"/>
  <c r="I50" i="11"/>
  <c r="I53" i="11"/>
  <c r="O32" i="11"/>
  <c r="O25" i="11"/>
  <c r="F42" i="11"/>
  <c r="M32" i="11"/>
  <c r="M25" i="11"/>
  <c r="B32" i="11"/>
  <c r="F32" i="11"/>
  <c r="F25" i="11"/>
  <c r="F50" i="11"/>
  <c r="F53" i="11"/>
  <c r="J32" i="11"/>
  <c r="J25" i="11"/>
  <c r="D32" i="11"/>
  <c r="D25" i="11"/>
  <c r="H32" i="11"/>
  <c r="H25" i="11"/>
  <c r="L38" i="11"/>
  <c r="L49" i="11"/>
  <c r="J44" i="11"/>
  <c r="P44" i="11"/>
  <c r="F49" i="17"/>
  <c r="N49" i="17"/>
  <c r="C25" i="17"/>
  <c r="C36" i="17"/>
  <c r="L49" i="17"/>
  <c r="L36" i="17"/>
  <c r="O50" i="17"/>
  <c r="O53" i="17"/>
  <c r="I10" i="17"/>
  <c r="H26" i="17"/>
  <c r="H25" i="17"/>
  <c r="D33" i="1"/>
  <c r="H42" i="17"/>
  <c r="H50" i="17"/>
  <c r="H53" i="17"/>
  <c r="C24" i="1"/>
  <c r="O11" i="17"/>
  <c r="O10" i="17"/>
  <c r="O36" i="17"/>
  <c r="N25" i="17"/>
  <c r="N50" i="17"/>
  <c r="N53" i="17"/>
  <c r="H11" i="17"/>
  <c r="H10" i="17"/>
  <c r="E11" i="17"/>
  <c r="E10" i="17"/>
  <c r="E36" i="17"/>
  <c r="D16" i="17"/>
  <c r="D13" i="17"/>
  <c r="D26" i="17"/>
  <c r="D25" i="17"/>
  <c r="B38" i="17"/>
  <c r="L42" i="17"/>
  <c r="H12" i="1"/>
  <c r="H27" i="1"/>
  <c r="E47" i="1"/>
  <c r="K39" i="1"/>
  <c r="G16" i="17"/>
  <c r="G13" i="17"/>
  <c r="E38" i="17"/>
  <c r="E49" i="17"/>
  <c r="E51" i="17"/>
  <c r="E52" i="17"/>
  <c r="I38" i="17"/>
  <c r="K38" i="17"/>
  <c r="K49" i="17"/>
  <c r="E42" i="17"/>
  <c r="E50" i="17"/>
  <c r="E53" i="17"/>
  <c r="K14" i="1"/>
  <c r="G11" i="17"/>
  <c r="G10" i="17"/>
  <c r="G36" i="17"/>
  <c r="B26" i="17"/>
  <c r="B25" i="17"/>
  <c r="B50" i="17"/>
  <c r="B53" i="17"/>
  <c r="F26" i="17"/>
  <c r="F25" i="17"/>
  <c r="F36" i="17"/>
  <c r="C32" i="17"/>
  <c r="J42" i="17"/>
  <c r="J50" i="17"/>
  <c r="J53" i="17"/>
  <c r="H14" i="1"/>
  <c r="B16" i="12"/>
  <c r="B13" i="12"/>
  <c r="B11" i="12"/>
  <c r="B10" i="12"/>
  <c r="B49" i="12"/>
  <c r="B14" i="1"/>
  <c r="F49" i="12"/>
  <c r="M38" i="12"/>
  <c r="G38" i="12"/>
  <c r="I36" i="12"/>
  <c r="N42" i="12"/>
  <c r="K16" i="12"/>
  <c r="K13" i="12"/>
  <c r="K11" i="12"/>
  <c r="K10" i="12"/>
  <c r="K36" i="12"/>
  <c r="G13" i="12"/>
  <c r="O13" i="12"/>
  <c r="O11" i="12"/>
  <c r="O10" i="12"/>
  <c r="O36" i="12"/>
  <c r="D25" i="12"/>
  <c r="F25" i="12"/>
  <c r="F36" i="12"/>
  <c r="N26" i="12"/>
  <c r="M32" i="12"/>
  <c r="M33" i="1"/>
  <c r="F44" i="12"/>
  <c r="F42" i="12"/>
  <c r="F50" i="12"/>
  <c r="F53" i="12"/>
  <c r="J44" i="12"/>
  <c r="J42" i="12"/>
  <c r="M25" i="12"/>
  <c r="P44" i="12"/>
  <c r="E26" i="12"/>
  <c r="E25" i="12"/>
  <c r="E50" i="12"/>
  <c r="E53" i="12"/>
  <c r="C38" i="12"/>
  <c r="D44" i="12"/>
  <c r="D42" i="12"/>
  <c r="D50" i="12"/>
  <c r="D53" i="12"/>
  <c r="O12" i="1"/>
  <c r="G40" i="1"/>
  <c r="C20" i="1"/>
  <c r="C41" i="1"/>
  <c r="J16" i="12"/>
  <c r="J13" i="12"/>
  <c r="J11" i="12"/>
  <c r="J10" i="12"/>
  <c r="L13" i="12"/>
  <c r="L11" i="12"/>
  <c r="L10" i="12"/>
  <c r="L49" i="12"/>
  <c r="H16" i="12"/>
  <c r="H13" i="12"/>
  <c r="H11" i="12"/>
  <c r="H10" i="12"/>
  <c r="D19" i="12"/>
  <c r="B26" i="12"/>
  <c r="B25" i="12"/>
  <c r="B50" i="12"/>
  <c r="B53" i="12"/>
  <c r="L26" i="12"/>
  <c r="H32" i="12"/>
  <c r="H25" i="12"/>
  <c r="H50" i="12"/>
  <c r="H53" i="12"/>
  <c r="N32" i="12"/>
  <c r="D38" i="12"/>
  <c r="K38" i="12"/>
  <c r="N38" i="12"/>
  <c r="O38" i="12"/>
  <c r="J38" i="12"/>
  <c r="J49" i="12"/>
  <c r="B48" i="1"/>
  <c r="O20" i="1"/>
  <c r="D13" i="12"/>
  <c r="D11" i="12"/>
  <c r="D10" i="12"/>
  <c r="D36" i="12"/>
  <c r="E19" i="12"/>
  <c r="E10" i="12"/>
  <c r="M19" i="12"/>
  <c r="M10" i="12"/>
  <c r="M36" i="12"/>
  <c r="G26" i="12"/>
  <c r="G25" i="12"/>
  <c r="G50" i="12"/>
  <c r="G53" i="12"/>
  <c r="J26" i="12"/>
  <c r="C32" i="12"/>
  <c r="C25" i="12"/>
  <c r="L32" i="12"/>
  <c r="H38" i="12"/>
  <c r="H49" i="12"/>
  <c r="E38" i="12"/>
  <c r="I38" i="12"/>
  <c r="I49" i="12"/>
  <c r="L44" i="12"/>
  <c r="L42" i="12"/>
  <c r="M44" i="12"/>
  <c r="M42" i="12"/>
  <c r="M50" i="12"/>
  <c r="B10" i="13"/>
  <c r="K49" i="13"/>
  <c r="C50" i="13"/>
  <c r="C53" i="13"/>
  <c r="O19" i="13"/>
  <c r="L16" i="13"/>
  <c r="L13" i="13"/>
  <c r="L11" i="13"/>
  <c r="L10" i="13"/>
  <c r="L49" i="13"/>
  <c r="B25" i="13"/>
  <c r="B50" i="13"/>
  <c r="B53" i="13"/>
  <c r="D32" i="13"/>
  <c r="L32" i="13"/>
  <c r="L38" i="13"/>
  <c r="M44" i="13"/>
  <c r="J44" i="13"/>
  <c r="J42" i="13"/>
  <c r="J50" i="13"/>
  <c r="J53" i="13"/>
  <c r="J45" i="1"/>
  <c r="B17" i="1"/>
  <c r="H15" i="1"/>
  <c r="D23" i="1"/>
  <c r="L23" i="1"/>
  <c r="C16" i="13"/>
  <c r="C13" i="13"/>
  <c r="C11" i="13"/>
  <c r="C10" i="13"/>
  <c r="C36" i="13"/>
  <c r="F16" i="13"/>
  <c r="F13" i="13"/>
  <c r="F11" i="13"/>
  <c r="F10" i="13"/>
  <c r="F14" i="1"/>
  <c r="J13" i="13"/>
  <c r="J11" i="13"/>
  <c r="J10" i="13"/>
  <c r="J36" i="13"/>
  <c r="D26" i="13"/>
  <c r="D25" i="13"/>
  <c r="D50" i="13"/>
  <c r="D53" i="13"/>
  <c r="D27" i="1"/>
  <c r="G26" i="13"/>
  <c r="G25" i="13"/>
  <c r="K26" i="13"/>
  <c r="I25" i="13"/>
  <c r="K25" i="13"/>
  <c r="K50" i="13"/>
  <c r="K53" i="13"/>
  <c r="F38" i="13"/>
  <c r="F49" i="13"/>
  <c r="M38" i="13"/>
  <c r="M49" i="13"/>
  <c r="E48" i="1"/>
  <c r="D12" i="1"/>
  <c r="B21" i="1"/>
  <c r="O11" i="13"/>
  <c r="O10" i="13"/>
  <c r="L14" i="1"/>
  <c r="D16" i="13"/>
  <c r="D13" i="13"/>
  <c r="D11" i="13"/>
  <c r="D10" i="13"/>
  <c r="L26" i="13"/>
  <c r="F32" i="13"/>
  <c r="F25" i="13"/>
  <c r="F36" i="13"/>
  <c r="C38" i="13"/>
  <c r="C49" i="13"/>
  <c r="C51" i="13"/>
  <c r="C52" i="13"/>
  <c r="N38" i="13"/>
  <c r="G38" i="13"/>
  <c r="F44" i="13"/>
  <c r="F42" i="13"/>
  <c r="F50" i="13"/>
  <c r="F53" i="13"/>
  <c r="I48" i="1"/>
  <c r="D18" i="1"/>
  <c r="G16" i="13"/>
  <c r="G13" i="13"/>
  <c r="G11" i="13"/>
  <c r="G10" i="13"/>
  <c r="H38" i="13"/>
  <c r="H49" i="13"/>
  <c r="M42" i="13"/>
  <c r="M50" i="13"/>
  <c r="M53" i="13"/>
  <c r="E44" i="13"/>
  <c r="E42" i="13"/>
  <c r="E50" i="13"/>
  <c r="I44" i="13"/>
  <c r="I42" i="13"/>
  <c r="L44" i="13"/>
  <c r="L42" i="13"/>
  <c r="G44" i="13"/>
  <c r="G42" i="13"/>
  <c r="G50" i="13"/>
  <c r="G53" i="13"/>
  <c r="L50" i="15"/>
  <c r="L53" i="15"/>
  <c r="L36" i="15"/>
  <c r="D26" i="15"/>
  <c r="L38" i="15"/>
  <c r="L49" i="15"/>
  <c r="L51" i="15"/>
  <c r="L52" i="15"/>
  <c r="M21" i="1"/>
  <c r="C10" i="15"/>
  <c r="N32" i="15"/>
  <c r="N25" i="15"/>
  <c r="K11" i="15"/>
  <c r="K10" i="15"/>
  <c r="O35" i="1"/>
  <c r="D16" i="15"/>
  <c r="D13" i="15"/>
  <c r="D11" i="15"/>
  <c r="D10" i="15"/>
  <c r="M10" i="15"/>
  <c r="D19" i="15"/>
  <c r="M26" i="15"/>
  <c r="M25" i="15"/>
  <c r="D32" i="15"/>
  <c r="K32" i="15"/>
  <c r="K25" i="15"/>
  <c r="K50" i="15"/>
  <c r="C32" i="15"/>
  <c r="H44" i="15"/>
  <c r="H42" i="15"/>
  <c r="H50" i="15"/>
  <c r="H53" i="15"/>
  <c r="O29" i="1"/>
  <c r="G11" i="15"/>
  <c r="G10" i="15"/>
  <c r="O32" i="15"/>
  <c r="H19" i="15"/>
  <c r="C26" i="15"/>
  <c r="C25" i="15"/>
  <c r="B32" i="15"/>
  <c r="B25" i="15"/>
  <c r="B36" i="15"/>
  <c r="J32" i="15"/>
  <c r="J25" i="15"/>
  <c r="J50" i="15"/>
  <c r="J53" i="15"/>
  <c r="C38" i="15"/>
  <c r="C49" i="15"/>
  <c r="C51" i="15"/>
  <c r="C52" i="15"/>
  <c r="G38" i="15"/>
  <c r="J38" i="15"/>
  <c r="J49" i="15"/>
  <c r="B44" i="15"/>
  <c r="B42" i="15"/>
  <c r="M44" i="15"/>
  <c r="M42" i="15"/>
  <c r="M50" i="15"/>
  <c r="I44" i="15"/>
  <c r="I42" i="15"/>
  <c r="C44" i="15"/>
  <c r="C42" i="15"/>
  <c r="C50" i="15"/>
  <c r="C53" i="15"/>
  <c r="N44" i="15"/>
  <c r="N42" i="15"/>
  <c r="H16" i="15"/>
  <c r="H13" i="15"/>
  <c r="H11" i="15"/>
  <c r="H10" i="15"/>
  <c r="G32" i="15"/>
  <c r="G25" i="15"/>
  <c r="O21" i="1"/>
  <c r="O16" i="23"/>
  <c r="O13" i="23"/>
  <c r="O11" i="23"/>
  <c r="O14" i="1"/>
  <c r="H25" i="23"/>
  <c r="K38" i="23"/>
  <c r="C42" i="23"/>
  <c r="C43" i="1"/>
  <c r="G42" i="23"/>
  <c r="G43" i="1"/>
  <c r="K50" i="23"/>
  <c r="K53" i="23"/>
  <c r="E36" i="23"/>
  <c r="E49" i="23"/>
  <c r="F50" i="23"/>
  <c r="F53" i="23"/>
  <c r="C25" i="23"/>
  <c r="C32" i="23"/>
  <c r="C33" i="1"/>
  <c r="H44" i="23"/>
  <c r="H42" i="23"/>
  <c r="H50" i="23"/>
  <c r="H53" i="23"/>
  <c r="O16" i="1"/>
  <c r="B12" i="1"/>
  <c r="C36" i="23"/>
  <c r="I10" i="23"/>
  <c r="J19" i="23"/>
  <c r="J10" i="23"/>
  <c r="J49" i="23"/>
  <c r="J51" i="23"/>
  <c r="J52" i="23"/>
  <c r="D26" i="23"/>
  <c r="D25" i="23"/>
  <c r="G26" i="23"/>
  <c r="G25" i="23"/>
  <c r="J25" i="23"/>
  <c r="B26" i="23"/>
  <c r="B25" i="23"/>
  <c r="B36" i="23"/>
  <c r="E50" i="23"/>
  <c r="E53" i="23"/>
  <c r="G29" i="1"/>
  <c r="H46" i="1"/>
  <c r="O25" i="23"/>
  <c r="O50" i="23"/>
  <c r="O53" i="23"/>
  <c r="D44" i="23"/>
  <c r="D42" i="23"/>
  <c r="D50" i="23"/>
  <c r="D53" i="23"/>
  <c r="J12" i="1"/>
  <c r="D29" i="1"/>
  <c r="K18" i="1"/>
  <c r="G31" i="1"/>
  <c r="C40" i="1"/>
  <c r="N42" i="23"/>
  <c r="N32" i="23"/>
  <c r="N25" i="23"/>
  <c r="D19" i="23"/>
  <c r="D10" i="23"/>
  <c r="G19" i="23"/>
  <c r="G10" i="23"/>
  <c r="I44" i="23"/>
  <c r="I42" i="23"/>
  <c r="L44" i="23"/>
  <c r="L42" i="23"/>
  <c r="J44" i="23"/>
  <c r="J42" i="23"/>
  <c r="J50" i="23"/>
  <c r="J53" i="23"/>
  <c r="E21" i="1"/>
  <c r="I21" i="1"/>
  <c r="J30" i="1"/>
  <c r="G41" i="1"/>
  <c r="K29" i="1"/>
  <c r="K31" i="1"/>
  <c r="K30" i="1"/>
  <c r="O48" i="1"/>
  <c r="C12" i="1"/>
  <c r="B49" i="23"/>
  <c r="D39" i="1"/>
  <c r="O38" i="23"/>
  <c r="F16" i="23"/>
  <c r="F13" i="23"/>
  <c r="F11" i="23"/>
  <c r="F10" i="23"/>
  <c r="H19" i="23"/>
  <c r="H10" i="23"/>
  <c r="K19" i="23"/>
  <c r="K10" i="23"/>
  <c r="K36" i="23"/>
  <c r="M26" i="23"/>
  <c r="M25" i="23"/>
  <c r="M50" i="23"/>
  <c r="M53" i="23"/>
  <c r="I32" i="23"/>
  <c r="I25" i="23"/>
  <c r="L32" i="23"/>
  <c r="L25" i="23"/>
  <c r="L36" i="23"/>
  <c r="B44" i="23"/>
  <c r="B42" i="23"/>
  <c r="B50" i="23"/>
  <c r="B53" i="23"/>
  <c r="F35" i="1"/>
  <c r="E36" i="8"/>
  <c r="N25" i="18"/>
  <c r="I25" i="18"/>
  <c r="M32" i="18"/>
  <c r="B28" i="1"/>
  <c r="I30" i="1"/>
  <c r="O41" i="1"/>
  <c r="F28" i="1"/>
  <c r="B46" i="1"/>
  <c r="K50" i="8"/>
  <c r="K53" i="8"/>
  <c r="E11" i="18"/>
  <c r="C19" i="18"/>
  <c r="C10" i="18"/>
  <c r="G19" i="18"/>
  <c r="F25" i="18"/>
  <c r="D44" i="8"/>
  <c r="D42" i="8"/>
  <c r="D50" i="8"/>
  <c r="D53" i="8"/>
  <c r="P44" i="8"/>
  <c r="N14" i="1"/>
  <c r="K51" i="8"/>
  <c r="K52" i="8"/>
  <c r="O46" i="1"/>
  <c r="F30" i="1"/>
  <c r="E33" i="1"/>
  <c r="E22" i="1"/>
  <c r="C21" i="1"/>
  <c r="K21" i="1"/>
  <c r="D40" i="1"/>
  <c r="H40" i="1"/>
  <c r="C11" i="8"/>
  <c r="O11" i="8"/>
  <c r="O10" i="8"/>
  <c r="O49" i="8"/>
  <c r="D19" i="8"/>
  <c r="H19" i="8"/>
  <c r="I25" i="8"/>
  <c r="I50" i="8"/>
  <c r="I53" i="8"/>
  <c r="L46" i="1"/>
  <c r="M10" i="18"/>
  <c r="M49" i="18"/>
  <c r="E19" i="18"/>
  <c r="M16" i="8"/>
  <c r="M13" i="8"/>
  <c r="M11" i="8"/>
  <c r="M10" i="8"/>
  <c r="M36" i="8"/>
  <c r="B32" i="8"/>
  <c r="B25" i="8"/>
  <c r="B50" i="8"/>
  <c r="B53" i="8"/>
  <c r="C15" i="1"/>
  <c r="G35" i="1"/>
  <c r="F47" i="1"/>
  <c r="G16" i="18"/>
  <c r="G13" i="18"/>
  <c r="M19" i="18"/>
  <c r="C26" i="18"/>
  <c r="K42" i="18"/>
  <c r="F16" i="8"/>
  <c r="F13" i="8"/>
  <c r="F11" i="8"/>
  <c r="H16" i="8"/>
  <c r="L16" i="8"/>
  <c r="L13" i="8"/>
  <c r="L11" i="8"/>
  <c r="L10" i="8"/>
  <c r="L49" i="8"/>
  <c r="C32" i="8"/>
  <c r="F32" i="8"/>
  <c r="I38" i="8"/>
  <c r="L44" i="8"/>
  <c r="L42" i="8"/>
  <c r="G32" i="8"/>
  <c r="N38" i="8"/>
  <c r="F44" i="8"/>
  <c r="F42" i="8"/>
  <c r="J44" i="8"/>
  <c r="J42" i="8"/>
  <c r="L47" i="1"/>
  <c r="D10" i="8"/>
  <c r="D36" i="8"/>
  <c r="N16" i="18"/>
  <c r="N13" i="18"/>
  <c r="J15" i="1"/>
  <c r="K19" i="18"/>
  <c r="E26" i="18"/>
  <c r="M26" i="18"/>
  <c r="B10" i="8"/>
  <c r="B49" i="8"/>
  <c r="J16" i="8"/>
  <c r="J13" i="8"/>
  <c r="F26" i="8"/>
  <c r="F25" i="8"/>
  <c r="H32" i="8"/>
  <c r="O32" i="8"/>
  <c r="O25" i="8"/>
  <c r="H38" i="8"/>
  <c r="N44" i="8"/>
  <c r="N42" i="8"/>
  <c r="N50" i="8"/>
  <c r="N53" i="8"/>
  <c r="N38" i="20"/>
  <c r="N49" i="20"/>
  <c r="F49" i="20"/>
  <c r="I50" i="20"/>
  <c r="I53" i="20"/>
  <c r="N11" i="20"/>
  <c r="N10" i="20"/>
  <c r="F39" i="1"/>
  <c r="M39" i="1"/>
  <c r="D11" i="20"/>
  <c r="G10" i="20"/>
  <c r="J16" i="20"/>
  <c r="J13" i="20"/>
  <c r="J11" i="20"/>
  <c r="J10" i="20"/>
  <c r="J36" i="20"/>
  <c r="G25" i="20"/>
  <c r="G44" i="20"/>
  <c r="G42" i="20"/>
  <c r="J42" i="20"/>
  <c r="J50" i="20"/>
  <c r="J53" i="20"/>
  <c r="K47" i="1"/>
  <c r="N39" i="1"/>
  <c r="E41" i="1"/>
  <c r="N30" i="1"/>
  <c r="E45" i="1"/>
  <c r="K25" i="20"/>
  <c r="N44" i="20"/>
  <c r="N42" i="20"/>
  <c r="B36" i="20"/>
  <c r="B26" i="20"/>
  <c r="B25" i="20"/>
  <c r="B50" i="20"/>
  <c r="B27" i="1"/>
  <c r="G49" i="20"/>
  <c r="J38" i="20"/>
  <c r="J49" i="20"/>
  <c r="J51" i="20"/>
  <c r="J52" i="20"/>
  <c r="F42" i="20"/>
  <c r="F50" i="20"/>
  <c r="F53" i="20"/>
  <c r="N48" i="1"/>
  <c r="O26" i="20"/>
  <c r="O25" i="20"/>
  <c r="C32" i="20"/>
  <c r="C25" i="20"/>
  <c r="B43" i="1"/>
  <c r="B45" i="1"/>
  <c r="M41" i="1"/>
  <c r="I28" i="1"/>
  <c r="B47" i="1"/>
  <c r="J47" i="1"/>
  <c r="C16" i="20"/>
  <c r="C13" i="20"/>
  <c r="C11" i="20"/>
  <c r="C10" i="20"/>
  <c r="K42" i="20"/>
  <c r="C44" i="20"/>
  <c r="C42" i="20"/>
  <c r="H33" i="1"/>
  <c r="E43" i="1"/>
  <c r="O31" i="1"/>
  <c r="I34" i="1"/>
  <c r="I35" i="1"/>
  <c r="N35" i="1"/>
  <c r="G22" i="1"/>
  <c r="N32" i="20"/>
  <c r="N25" i="20"/>
  <c r="O42" i="20"/>
  <c r="O50" i="20"/>
  <c r="O53" i="20"/>
  <c r="O13" i="20"/>
  <c r="O11" i="20"/>
  <c r="O10" i="20"/>
  <c r="O49" i="20"/>
  <c r="O51" i="20"/>
  <c r="O52" i="20"/>
  <c r="I16" i="20"/>
  <c r="I13" i="20"/>
  <c r="I11" i="20"/>
  <c r="I10" i="20"/>
  <c r="I36" i="20"/>
  <c r="M16" i="20"/>
  <c r="M13" i="20"/>
  <c r="M11" i="20"/>
  <c r="M10" i="20"/>
  <c r="M49" i="20"/>
  <c r="M32" i="20"/>
  <c r="M25" i="20"/>
  <c r="L32" i="20"/>
  <c r="L38" i="20"/>
  <c r="M15" i="1"/>
  <c r="B15" i="1"/>
  <c r="F15" i="1"/>
  <c r="M35" i="1"/>
  <c r="P16" i="20"/>
  <c r="H36" i="4"/>
  <c r="H49" i="4"/>
  <c r="O51" i="4"/>
  <c r="O52" i="4"/>
  <c r="K44" i="4"/>
  <c r="P16" i="4"/>
  <c r="B10" i="4"/>
  <c r="C16" i="4"/>
  <c r="C13" i="4"/>
  <c r="C11" i="4"/>
  <c r="J50" i="4"/>
  <c r="J53" i="4"/>
  <c r="N10" i="4"/>
  <c r="C10" i="4"/>
  <c r="C49" i="4"/>
  <c r="C51" i="4"/>
  <c r="C52" i="4"/>
  <c r="E35" i="1"/>
  <c r="H23" i="1"/>
  <c r="H29" i="1"/>
  <c r="L31" i="1"/>
  <c r="F11" i="4"/>
  <c r="F10" i="4"/>
  <c r="F36" i="4"/>
  <c r="K16" i="4"/>
  <c r="K13" i="4"/>
  <c r="K11" i="4"/>
  <c r="K10" i="4"/>
  <c r="D38" i="4"/>
  <c r="H44" i="4"/>
  <c r="H42" i="4"/>
  <c r="H50" i="4"/>
  <c r="H53" i="4"/>
  <c r="L44" i="4"/>
  <c r="L42" i="4"/>
  <c r="L50" i="4"/>
  <c r="D13" i="4"/>
  <c r="D11" i="4"/>
  <c r="D10" i="4"/>
  <c r="B30" i="1"/>
  <c r="B26" i="4"/>
  <c r="B25" i="4"/>
  <c r="B50" i="4"/>
  <c r="B53" i="4"/>
  <c r="D32" i="4"/>
  <c r="D25" i="4"/>
  <c r="D50" i="4"/>
  <c r="D53" i="4"/>
  <c r="E38" i="4"/>
  <c r="E49" i="4"/>
  <c r="I38" i="4"/>
  <c r="K42" i="4"/>
  <c r="K26" i="4"/>
  <c r="K25" i="4"/>
  <c r="K50" i="4"/>
  <c r="K53" i="4"/>
  <c r="E32" i="4"/>
  <c r="E25" i="4"/>
  <c r="E36" i="4"/>
  <c r="F50" i="14"/>
  <c r="F53" i="14"/>
  <c r="M16" i="14"/>
  <c r="M13" i="14"/>
  <c r="K44" i="1"/>
  <c r="I20" i="1"/>
  <c r="F27" i="1"/>
  <c r="M22" i="1"/>
  <c r="J29" i="1"/>
  <c r="O23" i="1"/>
  <c r="N29" i="1"/>
  <c r="B31" i="1"/>
  <c r="E16" i="14"/>
  <c r="E13" i="14"/>
  <c r="E11" i="14"/>
  <c r="N13" i="14"/>
  <c r="N11" i="14"/>
  <c r="G16" i="14"/>
  <c r="G13" i="14"/>
  <c r="G11" i="14"/>
  <c r="G10" i="14"/>
  <c r="G32" i="14"/>
  <c r="G25" i="14"/>
  <c r="G38" i="14"/>
  <c r="C44" i="14"/>
  <c r="N44" i="14"/>
  <c r="N42" i="14"/>
  <c r="N50" i="14"/>
  <c r="N53" i="14"/>
  <c r="P26" i="14"/>
  <c r="J27" i="1"/>
  <c r="B16" i="14"/>
  <c r="B13" i="14"/>
  <c r="L16" i="14"/>
  <c r="L13" i="14"/>
  <c r="L11" i="14"/>
  <c r="D16" i="14"/>
  <c r="D13" i="14"/>
  <c r="D11" i="14"/>
  <c r="D10" i="14"/>
  <c r="D49" i="14"/>
  <c r="K19" i="14"/>
  <c r="K10" i="14"/>
  <c r="O19" i="14"/>
  <c r="D38" i="14"/>
  <c r="H38" i="14"/>
  <c r="L42" i="14"/>
  <c r="L50" i="14"/>
  <c r="L53" i="14"/>
  <c r="F45" i="1"/>
  <c r="B29" i="1"/>
  <c r="D42" i="14"/>
  <c r="J10" i="14"/>
  <c r="L28" i="1"/>
  <c r="M11" i="14"/>
  <c r="M10" i="14"/>
  <c r="M36" i="14"/>
  <c r="C13" i="14"/>
  <c r="C11" i="14"/>
  <c r="C10" i="14"/>
  <c r="O13" i="14"/>
  <c r="O11" i="14"/>
  <c r="O10" i="14"/>
  <c r="O49" i="14"/>
  <c r="C42" i="14"/>
  <c r="E19" i="14"/>
  <c r="K26" i="14"/>
  <c r="K25" i="14"/>
  <c r="K50" i="14"/>
  <c r="K53" i="14"/>
  <c r="D32" i="14"/>
  <c r="D25" i="14"/>
  <c r="D36" i="14"/>
  <c r="O32" i="14"/>
  <c r="M42" i="14"/>
  <c r="M50" i="14"/>
  <c r="M53" i="14"/>
  <c r="J44" i="14"/>
  <c r="O44" i="14"/>
  <c r="O42" i="14"/>
  <c r="L19" i="14"/>
  <c r="H26" i="14"/>
  <c r="H25" i="14"/>
  <c r="H50" i="14"/>
  <c r="H53" i="14"/>
  <c r="I32" i="14"/>
  <c r="I25" i="14"/>
  <c r="J32" i="14"/>
  <c r="J25" i="14"/>
  <c r="B38" i="14"/>
  <c r="C38" i="14"/>
  <c r="C49" i="14"/>
  <c r="B44" i="14"/>
  <c r="B42" i="14"/>
  <c r="B50" i="14"/>
  <c r="B53" i="14"/>
  <c r="P16" i="14"/>
  <c r="D49" i="18"/>
  <c r="B25" i="18"/>
  <c r="J38" i="18"/>
  <c r="J50" i="18"/>
  <c r="J53" i="18"/>
  <c r="M12" i="1"/>
  <c r="J22" i="1"/>
  <c r="K46" i="1"/>
  <c r="B23" i="1"/>
  <c r="C46" i="1"/>
  <c r="C34" i="1"/>
  <c r="B22" i="1"/>
  <c r="F42" i="18"/>
  <c r="F50" i="18"/>
  <c r="F53" i="18"/>
  <c r="N11" i="18"/>
  <c r="N10" i="18"/>
  <c r="O32" i="18"/>
  <c r="O25" i="18"/>
  <c r="H16" i="18"/>
  <c r="H13" i="18"/>
  <c r="H11" i="18"/>
  <c r="H10" i="18"/>
  <c r="H49" i="18"/>
  <c r="K16" i="18"/>
  <c r="K13" i="18"/>
  <c r="K11" i="18"/>
  <c r="K10" i="18"/>
  <c r="F19" i="18"/>
  <c r="L19" i="18"/>
  <c r="L10" i="18"/>
  <c r="L49" i="18"/>
  <c r="E32" i="18"/>
  <c r="C38" i="18"/>
  <c r="G42" i="18"/>
  <c r="B24" i="1"/>
  <c r="C48" i="1"/>
  <c r="H31" i="1"/>
  <c r="N18" i="1"/>
  <c r="E27" i="1"/>
  <c r="G46" i="1"/>
  <c r="B42" i="18"/>
  <c r="B50" i="18"/>
  <c r="B53" i="18"/>
  <c r="I15" i="1"/>
  <c r="J21" i="1"/>
  <c r="O13" i="18"/>
  <c r="O11" i="18"/>
  <c r="O10" i="18"/>
  <c r="O36" i="18"/>
  <c r="N44" i="18"/>
  <c r="N42" i="18"/>
  <c r="N50" i="18"/>
  <c r="N53" i="18"/>
  <c r="G47" i="1"/>
  <c r="G11" i="18"/>
  <c r="G10" i="18"/>
  <c r="G49" i="18"/>
  <c r="I16" i="18"/>
  <c r="I13" i="18"/>
  <c r="I11" i="18"/>
  <c r="I10" i="18"/>
  <c r="J19" i="18"/>
  <c r="J10" i="18"/>
  <c r="J36" i="18"/>
  <c r="E44" i="18"/>
  <c r="E42" i="18"/>
  <c r="I44" i="18"/>
  <c r="P44" i="18"/>
  <c r="N33" i="1"/>
  <c r="B41" i="1"/>
  <c r="G45" i="1"/>
  <c r="O18" i="1"/>
  <c r="F23" i="1"/>
  <c r="O28" i="1"/>
  <c r="C45" i="1"/>
  <c r="O42" i="18"/>
  <c r="D30" i="1"/>
  <c r="O15" i="1"/>
  <c r="E15" i="1"/>
  <c r="D26" i="18"/>
  <c r="D25" i="18"/>
  <c r="C32" i="18"/>
  <c r="G32" i="18"/>
  <c r="G25" i="18"/>
  <c r="K32" i="18"/>
  <c r="K25" i="18"/>
  <c r="K50" i="18"/>
  <c r="K53" i="18"/>
  <c r="B38" i="18"/>
  <c r="F38" i="18"/>
  <c r="B50" i="7"/>
  <c r="J49" i="7"/>
  <c r="M19" i="7"/>
  <c r="M10" i="7"/>
  <c r="M49" i="7"/>
  <c r="J32" i="7"/>
  <c r="J25" i="7"/>
  <c r="J50" i="7"/>
  <c r="J53" i="7"/>
  <c r="G38" i="7"/>
  <c r="O38" i="7"/>
  <c r="M44" i="7"/>
  <c r="M42" i="7"/>
  <c r="G44" i="7"/>
  <c r="D32" i="7"/>
  <c r="P19" i="7"/>
  <c r="B44" i="1"/>
  <c r="E50" i="7"/>
  <c r="E53" i="7"/>
  <c r="F50" i="7"/>
  <c r="F53" i="7"/>
  <c r="C49" i="7"/>
  <c r="M47" i="1"/>
  <c r="K25" i="7"/>
  <c r="K50" i="7"/>
  <c r="K53" i="7"/>
  <c r="K19" i="1"/>
  <c r="F18" i="1"/>
  <c r="G11" i="7"/>
  <c r="G10" i="7"/>
  <c r="G36" i="7"/>
  <c r="O10" i="7"/>
  <c r="O36" i="7"/>
  <c r="E16" i="7"/>
  <c r="E13" i="7"/>
  <c r="E11" i="7"/>
  <c r="E10" i="7"/>
  <c r="E36" i="7"/>
  <c r="F19" i="7"/>
  <c r="D25" i="7"/>
  <c r="D50" i="7"/>
  <c r="D53" i="7"/>
  <c r="C29" i="1"/>
  <c r="B16" i="7"/>
  <c r="F16" i="7"/>
  <c r="F13" i="7"/>
  <c r="F11" i="7"/>
  <c r="F10" i="7"/>
  <c r="D19" i="7"/>
  <c r="D10" i="7"/>
  <c r="E38" i="7"/>
  <c r="E49" i="7"/>
  <c r="E51" i="7"/>
  <c r="E52" i="7"/>
  <c r="H38" i="7"/>
  <c r="H49" i="7"/>
  <c r="O49" i="24"/>
  <c r="K10" i="24"/>
  <c r="G38" i="24"/>
  <c r="G49" i="24"/>
  <c r="G39" i="1"/>
  <c r="L25" i="24"/>
  <c r="L10" i="24"/>
  <c r="J49" i="24"/>
  <c r="B32" i="24"/>
  <c r="B33" i="1"/>
  <c r="F38" i="24"/>
  <c r="D26" i="24"/>
  <c r="F11" i="24"/>
  <c r="F10" i="24"/>
  <c r="F36" i="24"/>
  <c r="L42" i="24"/>
  <c r="L50" i="24"/>
  <c r="L53" i="24"/>
  <c r="G42" i="24"/>
  <c r="C25" i="24"/>
  <c r="I10" i="24"/>
  <c r="G27" i="1"/>
  <c r="G26" i="24"/>
  <c r="G25" i="24"/>
  <c r="J35" i="1"/>
  <c r="J32" i="24"/>
  <c r="J25" i="24"/>
  <c r="H47" i="1"/>
  <c r="H44" i="24"/>
  <c r="H42" i="24"/>
  <c r="H50" i="24"/>
  <c r="H53" i="24"/>
  <c r="O25" i="24"/>
  <c r="F50" i="24"/>
  <c r="F53" i="24"/>
  <c r="H10" i="24"/>
  <c r="H36" i="24"/>
  <c r="I27" i="1"/>
  <c r="I26" i="24"/>
  <c r="I25" i="24"/>
  <c r="I50" i="24"/>
  <c r="I53" i="24"/>
  <c r="E16" i="24"/>
  <c r="E13" i="24"/>
  <c r="E11" i="24"/>
  <c r="E10" i="24"/>
  <c r="E49" i="24"/>
  <c r="E51" i="24"/>
  <c r="E52" i="24"/>
  <c r="I38" i="24"/>
  <c r="F41" i="1"/>
  <c r="K34" i="1"/>
  <c r="F22" i="1"/>
  <c r="L29" i="1"/>
  <c r="G18" i="1"/>
  <c r="I29" i="1"/>
  <c r="F31" i="1"/>
  <c r="C31" i="1"/>
  <c r="O47" i="1"/>
  <c r="N21" i="1"/>
  <c r="B35" i="1"/>
  <c r="G21" i="1"/>
  <c r="D32" i="24"/>
  <c r="M25" i="24"/>
  <c r="M50" i="24"/>
  <c r="M53" i="24"/>
  <c r="E26" i="24"/>
  <c r="E25" i="24"/>
  <c r="M30" i="1"/>
  <c r="H18" i="1"/>
  <c r="B13" i="24"/>
  <c r="B11" i="24"/>
  <c r="B10" i="24"/>
  <c r="B25" i="24"/>
  <c r="B50" i="24"/>
  <c r="C44" i="24"/>
  <c r="C42" i="24"/>
  <c r="C50" i="24"/>
  <c r="C53" i="24"/>
  <c r="O44" i="24"/>
  <c r="O42" i="24"/>
  <c r="B18" i="1"/>
  <c r="M31" i="1"/>
  <c r="N41" i="1"/>
  <c r="C39" i="1"/>
  <c r="C22" i="1"/>
  <c r="L18" i="1"/>
  <c r="I47" i="1"/>
  <c r="H21" i="1"/>
  <c r="C13" i="24"/>
  <c r="C11" i="24"/>
  <c r="C10" i="24"/>
  <c r="C36" i="24"/>
  <c r="E42" i="24"/>
  <c r="E50" i="24"/>
  <c r="E53" i="24"/>
  <c r="D13" i="24"/>
  <c r="D11" i="24"/>
  <c r="D10" i="24"/>
  <c r="N42" i="24"/>
  <c r="N50" i="24"/>
  <c r="N53" i="24"/>
  <c r="E42" i="25"/>
  <c r="E50" i="25"/>
  <c r="E53" i="25"/>
  <c r="E26" i="25"/>
  <c r="E25" i="25"/>
  <c r="I25" i="25"/>
  <c r="G14" i="1"/>
  <c r="M27" i="1"/>
  <c r="C28" i="1"/>
  <c r="G30" i="1"/>
  <c r="N43" i="1"/>
  <c r="G50" i="25"/>
  <c r="G53" i="25"/>
  <c r="K32" i="25"/>
  <c r="D38" i="25"/>
  <c r="K23" i="1"/>
  <c r="B13" i="25"/>
  <c r="B11" i="25"/>
  <c r="B10" i="25"/>
  <c r="C27" i="1"/>
  <c r="L21" i="1"/>
  <c r="D35" i="1"/>
  <c r="L35" i="1"/>
  <c r="P35" i="1"/>
  <c r="E13" i="9"/>
  <c r="E11" i="9"/>
  <c r="E10" i="9"/>
  <c r="E49" i="9"/>
  <c r="B25" i="9"/>
  <c r="B50" i="9"/>
  <c r="B53" i="9"/>
  <c r="B32" i="1"/>
  <c r="H49" i="9"/>
  <c r="J10" i="9"/>
  <c r="N49" i="9"/>
  <c r="O10" i="9"/>
  <c r="O49" i="9"/>
  <c r="G16" i="9"/>
  <c r="M26" i="9"/>
  <c r="M25" i="9"/>
  <c r="M50" i="9"/>
  <c r="M53" i="9"/>
  <c r="B38" i="9"/>
  <c r="B38" i="1"/>
  <c r="B19" i="1"/>
  <c r="H45" i="1"/>
  <c r="G33" i="1"/>
  <c r="J33" i="1"/>
  <c r="H39" i="1"/>
  <c r="E29" i="1"/>
  <c r="J38" i="9"/>
  <c r="N47" i="1"/>
  <c r="G15" i="1"/>
  <c r="M11" i="9"/>
  <c r="B11" i="9"/>
  <c r="B10" i="9"/>
  <c r="F19" i="9"/>
  <c r="H26" i="9"/>
  <c r="H25" i="9"/>
  <c r="H50" i="9"/>
  <c r="H53" i="9"/>
  <c r="D32" i="9"/>
  <c r="D25" i="9"/>
  <c r="D50" i="9"/>
  <c r="D53" i="9"/>
  <c r="O42" i="9"/>
  <c r="O50" i="9"/>
  <c r="O53" i="9"/>
  <c r="P19" i="9"/>
  <c r="D48" i="1"/>
  <c r="L41" i="1"/>
  <c r="D45" i="1"/>
  <c r="E31" i="1"/>
  <c r="B34" i="1"/>
  <c r="M14" i="1"/>
  <c r="B39" i="1"/>
  <c r="H35" i="1"/>
  <c r="C11" i="9"/>
  <c r="C10" i="9"/>
  <c r="L11" i="9"/>
  <c r="L10" i="9"/>
  <c r="L49" i="9"/>
  <c r="D19" i="9"/>
  <c r="D10" i="9"/>
  <c r="O19" i="1"/>
  <c r="E25" i="9"/>
  <c r="C26" i="9"/>
  <c r="C25" i="9"/>
  <c r="C50" i="9"/>
  <c r="C53" i="9"/>
  <c r="C17" i="1"/>
  <c r="B20" i="1"/>
  <c r="B40" i="1"/>
  <c r="I24" i="1"/>
  <c r="J43" i="1"/>
  <c r="F34" i="1"/>
  <c r="K45" i="1"/>
  <c r="I31" i="1"/>
  <c r="O30" i="1"/>
  <c r="L39" i="1"/>
  <c r="G23" i="1"/>
  <c r="K28" i="1"/>
  <c r="E39" i="1"/>
  <c r="M18" i="1"/>
  <c r="G28" i="1"/>
  <c r="C23" i="1"/>
  <c r="C47" i="1"/>
  <c r="D14" i="1"/>
  <c r="L32" i="9"/>
  <c r="L25" i="9"/>
  <c r="E18" i="1"/>
  <c r="F11" i="9"/>
  <c r="F10" i="9"/>
  <c r="F36" i="9"/>
  <c r="G19" i="9"/>
  <c r="I26" i="9"/>
  <c r="I25" i="9"/>
  <c r="K38" i="9"/>
  <c r="K49" i="9"/>
  <c r="E42" i="9"/>
  <c r="D16" i="1"/>
  <c r="L13" i="25"/>
  <c r="F32" i="25"/>
  <c r="E46" i="1"/>
  <c r="M26" i="25"/>
  <c r="I42" i="25"/>
  <c r="K26" i="25"/>
  <c r="K25" i="25"/>
  <c r="B36" i="25"/>
  <c r="B49" i="25"/>
  <c r="B51" i="25"/>
  <c r="B52" i="25"/>
  <c r="J41" i="1"/>
  <c r="B53" i="7"/>
  <c r="I50" i="25"/>
  <c r="C13" i="25"/>
  <c r="F25" i="25"/>
  <c r="L49" i="7"/>
  <c r="L36" i="7"/>
  <c r="G49" i="4"/>
  <c r="G36" i="4"/>
  <c r="E36" i="9"/>
  <c r="I49" i="24"/>
  <c r="I36" i="24"/>
  <c r="I49" i="5"/>
  <c r="G36" i="13"/>
  <c r="G49" i="13"/>
  <c r="L49" i="10"/>
  <c r="L51" i="10"/>
  <c r="L52" i="10"/>
  <c r="L36" i="10"/>
  <c r="E53" i="21"/>
  <c r="L36" i="9"/>
  <c r="L50" i="9"/>
  <c r="H49" i="6"/>
  <c r="B36" i="22"/>
  <c r="B49" i="22"/>
  <c r="B51" i="22"/>
  <c r="B52" i="22"/>
  <c r="M50" i="21"/>
  <c r="M53" i="21"/>
  <c r="N50" i="7"/>
  <c r="O36" i="9"/>
  <c r="N49" i="24"/>
  <c r="N51" i="24"/>
  <c r="N52" i="24"/>
  <c r="N36" i="24"/>
  <c r="I49" i="14"/>
  <c r="D36" i="21"/>
  <c r="D49" i="21"/>
  <c r="D51" i="21"/>
  <c r="D52" i="21"/>
  <c r="I53" i="21"/>
  <c r="I51" i="21"/>
  <c r="I52" i="21"/>
  <c r="M49" i="24"/>
  <c r="M36" i="24"/>
  <c r="M36" i="21"/>
  <c r="M49" i="21"/>
  <c r="M51" i="21"/>
  <c r="M52" i="21"/>
  <c r="M36" i="23"/>
  <c r="M49" i="23"/>
  <c r="M53" i="15"/>
  <c r="G36" i="15"/>
  <c r="G49" i="15"/>
  <c r="F36" i="5"/>
  <c r="F49" i="5"/>
  <c r="K36" i="20"/>
  <c r="G36" i="24"/>
  <c r="O50" i="18"/>
  <c r="N50" i="21"/>
  <c r="N53" i="21"/>
  <c r="K49" i="5"/>
  <c r="N49" i="12"/>
  <c r="J10" i="22"/>
  <c r="C36" i="22"/>
  <c r="C49" i="22"/>
  <c r="C51" i="22"/>
  <c r="C52" i="22"/>
  <c r="F36" i="15"/>
  <c r="O10" i="23"/>
  <c r="O49" i="13"/>
  <c r="E50" i="6"/>
  <c r="O25" i="15"/>
  <c r="N16" i="23"/>
  <c r="N16" i="16"/>
  <c r="N13" i="16"/>
  <c r="N11" i="16"/>
  <c r="N10" i="16"/>
  <c r="G11" i="22"/>
  <c r="D36" i="5"/>
  <c r="L32" i="21"/>
  <c r="L25" i="21"/>
  <c r="L11" i="20"/>
  <c r="L10" i="20"/>
  <c r="D19" i="20"/>
  <c r="D26" i="20"/>
  <c r="I38" i="20"/>
  <c r="E11" i="19"/>
  <c r="E10" i="19"/>
  <c r="F16" i="19"/>
  <c r="F13" i="19"/>
  <c r="F11" i="19"/>
  <c r="F10" i="19"/>
  <c r="D19" i="19"/>
  <c r="L19" i="19"/>
  <c r="L10" i="19"/>
  <c r="B26" i="19"/>
  <c r="G26" i="19"/>
  <c r="C32" i="19"/>
  <c r="C44" i="19"/>
  <c r="B11" i="18"/>
  <c r="F11" i="18"/>
  <c r="F10" i="18"/>
  <c r="F36" i="18"/>
  <c r="C25" i="18"/>
  <c r="B11" i="17"/>
  <c r="B10" i="17"/>
  <c r="J16" i="17"/>
  <c r="G11" i="21"/>
  <c r="G10" i="21"/>
  <c r="F16" i="21"/>
  <c r="B42" i="21"/>
  <c r="G44" i="21"/>
  <c r="E11" i="20"/>
  <c r="E19" i="20"/>
  <c r="H19" i="20"/>
  <c r="H10" i="20"/>
  <c r="E26" i="20"/>
  <c r="E32" i="20"/>
  <c r="D38" i="20"/>
  <c r="C26" i="19"/>
  <c r="M26" i="19"/>
  <c r="H44" i="19"/>
  <c r="H44" i="1"/>
  <c r="M25" i="18"/>
  <c r="M36" i="18"/>
  <c r="L50" i="17"/>
  <c r="L53" i="17"/>
  <c r="L25" i="20"/>
  <c r="L50" i="20"/>
  <c r="L53" i="20"/>
  <c r="H42" i="20"/>
  <c r="D10" i="19"/>
  <c r="E25" i="18"/>
  <c r="H32" i="18"/>
  <c r="H25" i="18"/>
  <c r="L32" i="18"/>
  <c r="L25" i="18"/>
  <c r="I42" i="18"/>
  <c r="I50" i="18"/>
  <c r="I53" i="18"/>
  <c r="D11" i="17"/>
  <c r="K26" i="17"/>
  <c r="I32" i="17"/>
  <c r="M32" i="17"/>
  <c r="G38" i="17"/>
  <c r="D42" i="17"/>
  <c r="M42" i="17"/>
  <c r="H25" i="21"/>
  <c r="M42" i="20"/>
  <c r="K11" i="19"/>
  <c r="K10" i="19"/>
  <c r="I26" i="19"/>
  <c r="M11" i="16"/>
  <c r="H50" i="16"/>
  <c r="L25" i="13"/>
  <c r="G42" i="9"/>
  <c r="L42" i="16"/>
  <c r="F44" i="16"/>
  <c r="I26" i="15"/>
  <c r="I25" i="15"/>
  <c r="F38" i="15"/>
  <c r="I38" i="15"/>
  <c r="I49" i="15"/>
  <c r="G42" i="15"/>
  <c r="G50" i="15"/>
  <c r="G53" i="15"/>
  <c r="B11" i="14"/>
  <c r="B10" i="14"/>
  <c r="F11" i="14"/>
  <c r="F10" i="14"/>
  <c r="N19" i="14"/>
  <c r="O26" i="14"/>
  <c r="C32" i="14"/>
  <c r="C25" i="14"/>
  <c r="C50" i="14"/>
  <c r="C53" i="14"/>
  <c r="N13" i="13"/>
  <c r="N11" i="13"/>
  <c r="N10" i="13"/>
  <c r="N32" i="13"/>
  <c r="G11" i="12"/>
  <c r="G10" i="12"/>
  <c r="J32" i="12"/>
  <c r="I42" i="12"/>
  <c r="I50" i="12"/>
  <c r="I44" i="12"/>
  <c r="B13" i="11"/>
  <c r="B11" i="11"/>
  <c r="B10" i="11"/>
  <c r="J38" i="11"/>
  <c r="J49" i="11"/>
  <c r="C26" i="10"/>
  <c r="C25" i="10"/>
  <c r="I25" i="10"/>
  <c r="I36" i="10"/>
  <c r="I11" i="9"/>
  <c r="I10" i="9"/>
  <c r="M10" i="9"/>
  <c r="I11" i="8"/>
  <c r="I10" i="8"/>
  <c r="I42" i="16"/>
  <c r="I50" i="16"/>
  <c r="I53" i="16"/>
  <c r="M38" i="14"/>
  <c r="M49" i="14"/>
  <c r="M51" i="14"/>
  <c r="M52" i="14"/>
  <c r="I16" i="13"/>
  <c r="I19" i="13"/>
  <c r="H32" i="13"/>
  <c r="H25" i="13"/>
  <c r="H50" i="13"/>
  <c r="O32" i="13"/>
  <c r="C44" i="12"/>
  <c r="C42" i="12"/>
  <c r="F13" i="11"/>
  <c r="F11" i="11"/>
  <c r="F10" i="11"/>
  <c r="K38" i="11"/>
  <c r="N38" i="11"/>
  <c r="N49" i="11"/>
  <c r="N51" i="11"/>
  <c r="N52" i="11"/>
  <c r="J42" i="11"/>
  <c r="H11" i="10"/>
  <c r="H10" i="10"/>
  <c r="K16" i="10"/>
  <c r="E32" i="10"/>
  <c r="E25" i="10"/>
  <c r="E36" i="10"/>
  <c r="I42" i="10"/>
  <c r="I42" i="9"/>
  <c r="I50" i="9"/>
  <c r="I53" i="9"/>
  <c r="J11" i="8"/>
  <c r="H13" i="8"/>
  <c r="H11" i="8"/>
  <c r="H10" i="8"/>
  <c r="J19" i="8"/>
  <c r="D38" i="8"/>
  <c r="D49" i="8"/>
  <c r="D51" i="8"/>
  <c r="D52" i="8"/>
  <c r="G42" i="7"/>
  <c r="G50" i="7"/>
  <c r="G53" i="7"/>
  <c r="F42" i="16"/>
  <c r="H16" i="14"/>
  <c r="C16" i="12"/>
  <c r="E44" i="10"/>
  <c r="N19" i="8"/>
  <c r="N10" i="8"/>
  <c r="C25" i="8"/>
  <c r="C50" i="8"/>
  <c r="C53" i="8"/>
  <c r="L26" i="8"/>
  <c r="J32" i="8"/>
  <c r="J25" i="8"/>
  <c r="J50" i="8"/>
  <c r="J53" i="8"/>
  <c r="E38" i="8"/>
  <c r="E49" i="8"/>
  <c r="E51" i="8"/>
  <c r="E52" i="8"/>
  <c r="L44" i="7"/>
  <c r="O44" i="7"/>
  <c r="G26" i="8"/>
  <c r="G25" i="8"/>
  <c r="F38" i="8"/>
  <c r="H42" i="8"/>
  <c r="M26" i="7"/>
  <c r="M25" i="7"/>
  <c r="C42" i="7"/>
  <c r="C50" i="7"/>
  <c r="B25" i="6"/>
  <c r="C19" i="8"/>
  <c r="C10" i="8"/>
  <c r="F19" i="8"/>
  <c r="H26" i="8"/>
  <c r="L32" i="8"/>
  <c r="M38" i="8"/>
  <c r="K16" i="7"/>
  <c r="K13" i="7"/>
  <c r="K11" i="7"/>
  <c r="K10" i="7"/>
  <c r="I19" i="7"/>
  <c r="I10" i="7"/>
  <c r="H42" i="7"/>
  <c r="H50" i="7"/>
  <c r="H53" i="7"/>
  <c r="M13" i="5"/>
  <c r="L19" i="6"/>
  <c r="F26" i="6"/>
  <c r="F38" i="6"/>
  <c r="F49" i="6"/>
  <c r="M44" i="6"/>
  <c r="H16" i="5"/>
  <c r="H13" i="5"/>
  <c r="H11" i="5"/>
  <c r="H10" i="5"/>
  <c r="I32" i="5"/>
  <c r="I25" i="5"/>
  <c r="I50" i="5"/>
  <c r="I53" i="5"/>
  <c r="F38" i="4"/>
  <c r="J38" i="4"/>
  <c r="J49" i="4"/>
  <c r="J51" i="4"/>
  <c r="J52" i="4"/>
  <c r="M44" i="4"/>
  <c r="M42" i="4"/>
  <c r="M16" i="2"/>
  <c r="G25" i="6"/>
  <c r="G36" i="6"/>
  <c r="N26" i="6"/>
  <c r="D32" i="6"/>
  <c r="H32" i="6"/>
  <c r="H25" i="6"/>
  <c r="H50" i="6"/>
  <c r="H53" i="6"/>
  <c r="L32" i="6"/>
  <c r="L25" i="6"/>
  <c r="L50" i="6"/>
  <c r="L53" i="6"/>
  <c r="D38" i="6"/>
  <c r="K38" i="6"/>
  <c r="K49" i="6"/>
  <c r="O38" i="6"/>
  <c r="G44" i="6"/>
  <c r="G42" i="6"/>
  <c r="G50" i="6"/>
  <c r="N44" i="6"/>
  <c r="G44" i="5"/>
  <c r="G42" i="5"/>
  <c r="G50" i="5"/>
  <c r="I13" i="4"/>
  <c r="I11" i="4"/>
  <c r="I10" i="4"/>
  <c r="I26" i="4"/>
  <c r="I25" i="4"/>
  <c r="I50" i="4"/>
  <c r="I53" i="4"/>
  <c r="M32" i="4"/>
  <c r="M25" i="4"/>
  <c r="G44" i="4"/>
  <c r="G42" i="4"/>
  <c r="G50" i="4"/>
  <c r="G53" i="4"/>
  <c r="M38" i="2"/>
  <c r="N26" i="3"/>
  <c r="L38" i="5"/>
  <c r="L49" i="5"/>
  <c r="L51" i="5"/>
  <c r="L52" i="5"/>
  <c r="M11" i="4"/>
  <c r="M10" i="4"/>
  <c r="E32" i="2"/>
  <c r="C38" i="2"/>
  <c r="G38" i="2"/>
  <c r="J26" i="3"/>
  <c r="K32" i="3"/>
  <c r="K25" i="3"/>
  <c r="F38" i="3"/>
  <c r="E42" i="3"/>
  <c r="E44" i="3"/>
  <c r="P16" i="23"/>
  <c r="E38" i="2"/>
  <c r="J11" i="3"/>
  <c r="C25" i="3"/>
  <c r="C50" i="3"/>
  <c r="C53" i="3"/>
  <c r="G38" i="3"/>
  <c r="M38" i="3"/>
  <c r="P44" i="2"/>
  <c r="N50" i="9"/>
  <c r="J36" i="9"/>
  <c r="M49" i="6"/>
  <c r="M36" i="6"/>
  <c r="O36" i="6"/>
  <c r="J36" i="6"/>
  <c r="J49" i="6"/>
  <c r="J51" i="6"/>
  <c r="J52" i="6"/>
  <c r="C36" i="6"/>
  <c r="C50" i="6"/>
  <c r="C53" i="6"/>
  <c r="P32" i="6"/>
  <c r="K25" i="6"/>
  <c r="K50" i="6"/>
  <c r="K53" i="6"/>
  <c r="K36" i="6"/>
  <c r="P42" i="6"/>
  <c r="I36" i="6"/>
  <c r="I49" i="6"/>
  <c r="I51" i="6"/>
  <c r="I52" i="6"/>
  <c r="K51" i="6"/>
  <c r="K52" i="6"/>
  <c r="L10" i="6"/>
  <c r="D49" i="6"/>
  <c r="G49" i="6"/>
  <c r="B10" i="6"/>
  <c r="B49" i="6"/>
  <c r="E36" i="16"/>
  <c r="E49" i="16"/>
  <c r="E51" i="16"/>
  <c r="E52" i="16"/>
  <c r="B49" i="16"/>
  <c r="B51" i="16"/>
  <c r="B52" i="16"/>
  <c r="B36" i="16"/>
  <c r="I36" i="16"/>
  <c r="I49" i="16"/>
  <c r="P26" i="16"/>
  <c r="P25" i="16"/>
  <c r="O50" i="16"/>
  <c r="O53" i="16"/>
  <c r="J25" i="16"/>
  <c r="J50" i="16"/>
  <c r="J53" i="16"/>
  <c r="J49" i="16"/>
  <c r="J51" i="16"/>
  <c r="J52" i="16"/>
  <c r="P44" i="16"/>
  <c r="F49" i="16"/>
  <c r="L50" i="16"/>
  <c r="L53" i="16"/>
  <c r="P42" i="16"/>
  <c r="P50" i="16"/>
  <c r="P53" i="16"/>
  <c r="O49" i="16"/>
  <c r="O51" i="16"/>
  <c r="O52" i="16"/>
  <c r="P19" i="16"/>
  <c r="L53" i="22"/>
  <c r="P32" i="22"/>
  <c r="L49" i="22"/>
  <c r="L51" i="22"/>
  <c r="L52" i="22"/>
  <c r="L36" i="22"/>
  <c r="P16" i="22"/>
  <c r="P13" i="22"/>
  <c r="H10" i="22"/>
  <c r="D51" i="22"/>
  <c r="D52" i="22"/>
  <c r="N36" i="22"/>
  <c r="I36" i="22"/>
  <c r="I49" i="22"/>
  <c r="I51" i="22"/>
  <c r="I52" i="22"/>
  <c r="P11" i="22"/>
  <c r="P25" i="22"/>
  <c r="P19" i="22"/>
  <c r="N51" i="22"/>
  <c r="N52" i="22"/>
  <c r="O49" i="22"/>
  <c r="O51" i="22"/>
  <c r="O52" i="22"/>
  <c r="M51" i="22"/>
  <c r="M52" i="22"/>
  <c r="E51" i="22"/>
  <c r="E52" i="22"/>
  <c r="O49" i="21"/>
  <c r="O51" i="21"/>
  <c r="O52" i="21"/>
  <c r="O36" i="21"/>
  <c r="P44" i="21"/>
  <c r="K49" i="21"/>
  <c r="K51" i="21"/>
  <c r="K52" i="21"/>
  <c r="J36" i="21"/>
  <c r="C36" i="21"/>
  <c r="C49" i="21"/>
  <c r="C51" i="21"/>
  <c r="C52" i="21"/>
  <c r="P25" i="21"/>
  <c r="N36" i="21"/>
  <c r="J49" i="21"/>
  <c r="J51" i="21"/>
  <c r="J52" i="21"/>
  <c r="H49" i="21"/>
  <c r="P19" i="21"/>
  <c r="N49" i="21"/>
  <c r="M23" i="1"/>
  <c r="N16" i="3"/>
  <c r="I23" i="1"/>
  <c r="E38" i="3"/>
  <c r="F13" i="3"/>
  <c r="F11" i="3"/>
  <c r="F10" i="3"/>
  <c r="F36" i="3"/>
  <c r="I44" i="3"/>
  <c r="I42" i="3"/>
  <c r="I50" i="3"/>
  <c r="I53" i="3"/>
  <c r="J31" i="1"/>
  <c r="O13" i="3"/>
  <c r="O11" i="3"/>
  <c r="O10" i="3"/>
  <c r="O36" i="3"/>
  <c r="P11" i="3"/>
  <c r="P10" i="3"/>
  <c r="J18" i="1"/>
  <c r="F42" i="3"/>
  <c r="F50" i="3"/>
  <c r="F53" i="3"/>
  <c r="N24" i="1"/>
  <c r="H13" i="3"/>
  <c r="H11" i="3"/>
  <c r="H10" i="3"/>
  <c r="L11" i="3"/>
  <c r="C10" i="3"/>
  <c r="C49" i="3"/>
  <c r="B50" i="3"/>
  <c r="B53" i="3"/>
  <c r="F49" i="3"/>
  <c r="F51" i="3"/>
  <c r="F52" i="3"/>
  <c r="K50" i="3"/>
  <c r="K53" i="3"/>
  <c r="P42" i="3"/>
  <c r="D13" i="3"/>
  <c r="D11" i="3"/>
  <c r="N38" i="3"/>
  <c r="H36" i="19"/>
  <c r="H49" i="19"/>
  <c r="P32" i="19"/>
  <c r="P25" i="19"/>
  <c r="J10" i="19"/>
  <c r="P19" i="19"/>
  <c r="N36" i="19"/>
  <c r="N49" i="19"/>
  <c r="N51" i="19"/>
  <c r="N52" i="19"/>
  <c r="C25" i="19"/>
  <c r="C36" i="19"/>
  <c r="P44" i="19"/>
  <c r="B36" i="2"/>
  <c r="B50" i="2"/>
  <c r="C36" i="2"/>
  <c r="C50" i="2"/>
  <c r="C53" i="2"/>
  <c r="P26" i="2"/>
  <c r="P25" i="2"/>
  <c r="I38" i="2"/>
  <c r="K12" i="1"/>
  <c r="L24" i="1"/>
  <c r="O13" i="2"/>
  <c r="O11" i="2"/>
  <c r="O10" i="2"/>
  <c r="L30" i="1"/>
  <c r="E30" i="1"/>
  <c r="E25" i="2"/>
  <c r="I46" i="1"/>
  <c r="K38" i="2"/>
  <c r="P38" i="2"/>
  <c r="G13" i="2"/>
  <c r="G11" i="2"/>
  <c r="G10" i="2"/>
  <c r="G49" i="2"/>
  <c r="K24" i="1"/>
  <c r="J13" i="2"/>
  <c r="J11" i="2"/>
  <c r="P42" i="2"/>
  <c r="M32" i="2"/>
  <c r="H13" i="2"/>
  <c r="H11" i="2"/>
  <c r="D51" i="5"/>
  <c r="D52" i="5"/>
  <c r="H36" i="5"/>
  <c r="H36" i="9"/>
  <c r="N50" i="5"/>
  <c r="K50" i="9"/>
  <c r="K53" i="9"/>
  <c r="B36" i="5"/>
  <c r="N36" i="9"/>
  <c r="J49" i="5"/>
  <c r="J50" i="5"/>
  <c r="J53" i="5"/>
  <c r="G25" i="9"/>
  <c r="G50" i="9"/>
  <c r="G53" i="9"/>
  <c r="P47" i="1"/>
  <c r="B49" i="5"/>
  <c r="B51" i="5"/>
  <c r="B52" i="5"/>
  <c r="E36" i="5"/>
  <c r="O36" i="5"/>
  <c r="O49" i="5"/>
  <c r="O51" i="5"/>
  <c r="O52" i="5"/>
  <c r="F51" i="5"/>
  <c r="F52" i="5"/>
  <c r="J49" i="9"/>
  <c r="J51" i="9"/>
  <c r="J52" i="9"/>
  <c r="P16" i="5"/>
  <c r="P19" i="5"/>
  <c r="K25" i="5"/>
  <c r="K36" i="5"/>
  <c r="D36" i="10"/>
  <c r="D49" i="10"/>
  <c r="D51" i="10"/>
  <c r="D52" i="10"/>
  <c r="P19" i="10"/>
  <c r="O36" i="10"/>
  <c r="P44" i="10"/>
  <c r="E49" i="10"/>
  <c r="J36" i="10"/>
  <c r="C36" i="10"/>
  <c r="B36" i="10"/>
  <c r="B49" i="10"/>
  <c r="B51" i="10"/>
  <c r="B52" i="10"/>
  <c r="J49" i="10"/>
  <c r="J51" i="10"/>
  <c r="J52" i="10"/>
  <c r="G50" i="10"/>
  <c r="G53" i="10"/>
  <c r="M36" i="10"/>
  <c r="M50" i="10"/>
  <c r="M53" i="10"/>
  <c r="P16" i="10"/>
  <c r="G51" i="10"/>
  <c r="G52" i="10"/>
  <c r="I50" i="10"/>
  <c r="P26" i="10"/>
  <c r="P25" i="10"/>
  <c r="N49" i="10"/>
  <c r="N51" i="10"/>
  <c r="N52" i="10"/>
  <c r="H36" i="11"/>
  <c r="H50" i="11"/>
  <c r="D36" i="11"/>
  <c r="D50" i="11"/>
  <c r="D53" i="11"/>
  <c r="M50" i="11"/>
  <c r="M53" i="11"/>
  <c r="M36" i="11"/>
  <c r="O36" i="11"/>
  <c r="O50" i="11"/>
  <c r="O53" i="11"/>
  <c r="I36" i="11"/>
  <c r="I49" i="11"/>
  <c r="I51" i="11"/>
  <c r="I52" i="11"/>
  <c r="G51" i="11"/>
  <c r="G52" i="11"/>
  <c r="B25" i="11"/>
  <c r="B50" i="11"/>
  <c r="B53" i="11"/>
  <c r="J36" i="11"/>
  <c r="C51" i="11"/>
  <c r="C52" i="11"/>
  <c r="D51" i="11"/>
  <c r="D52" i="11"/>
  <c r="P32" i="11"/>
  <c r="P25" i="11"/>
  <c r="L50" i="11"/>
  <c r="E49" i="11"/>
  <c r="E36" i="11"/>
  <c r="E50" i="11"/>
  <c r="E53" i="11"/>
  <c r="P42" i="11"/>
  <c r="M51" i="11"/>
  <c r="M52" i="11"/>
  <c r="C50" i="17"/>
  <c r="H36" i="17"/>
  <c r="H49" i="17"/>
  <c r="H51" i="17"/>
  <c r="H52" i="17"/>
  <c r="N36" i="17"/>
  <c r="O49" i="17"/>
  <c r="O51" i="17"/>
  <c r="O52" i="17"/>
  <c r="P16" i="17"/>
  <c r="F50" i="17"/>
  <c r="F53" i="17"/>
  <c r="N51" i="17"/>
  <c r="N52" i="17"/>
  <c r="I49" i="17"/>
  <c r="P26" i="17"/>
  <c r="P44" i="17"/>
  <c r="P19" i="17"/>
  <c r="P32" i="17"/>
  <c r="B51" i="12"/>
  <c r="B52" i="12"/>
  <c r="E49" i="12"/>
  <c r="E51" i="12"/>
  <c r="E52" i="12"/>
  <c r="E36" i="12"/>
  <c r="H51" i="12"/>
  <c r="H52" i="12"/>
  <c r="D49" i="12"/>
  <c r="D51" i="12"/>
  <c r="D52" i="12"/>
  <c r="F51" i="12"/>
  <c r="F52" i="12"/>
  <c r="C50" i="12"/>
  <c r="C53" i="12"/>
  <c r="O49" i="12"/>
  <c r="O51" i="12"/>
  <c r="O52" i="12"/>
  <c r="N25" i="12"/>
  <c r="N36" i="12"/>
  <c r="H36" i="12"/>
  <c r="P42" i="12"/>
  <c r="B36" i="12"/>
  <c r="P26" i="12"/>
  <c r="P25" i="12"/>
  <c r="K49" i="12"/>
  <c r="K51" i="12"/>
  <c r="K52" i="12"/>
  <c r="L25" i="12"/>
  <c r="L50" i="12"/>
  <c r="L36" i="12"/>
  <c r="N50" i="12"/>
  <c r="N53" i="12"/>
  <c r="P32" i="12"/>
  <c r="M49" i="12"/>
  <c r="E53" i="13"/>
  <c r="E51" i="13"/>
  <c r="E52" i="13"/>
  <c r="D36" i="13"/>
  <c r="D49" i="13"/>
  <c r="D51" i="13"/>
  <c r="D52" i="13"/>
  <c r="G51" i="13"/>
  <c r="G52" i="13"/>
  <c r="I50" i="13"/>
  <c r="I53" i="13"/>
  <c r="P44" i="13"/>
  <c r="M51" i="13"/>
  <c r="M52" i="13"/>
  <c r="P19" i="13"/>
  <c r="K36" i="13"/>
  <c r="F51" i="13"/>
  <c r="F52" i="13"/>
  <c r="P32" i="13"/>
  <c r="J49" i="13"/>
  <c r="J51" i="13"/>
  <c r="J52" i="13"/>
  <c r="P26" i="13"/>
  <c r="K51" i="13"/>
  <c r="K52" i="13"/>
  <c r="B36" i="13"/>
  <c r="B49" i="13"/>
  <c r="B51" i="13"/>
  <c r="B52" i="13"/>
  <c r="K51" i="15"/>
  <c r="K52" i="15"/>
  <c r="K53" i="15"/>
  <c r="N50" i="15"/>
  <c r="N36" i="15"/>
  <c r="M36" i="15"/>
  <c r="M49" i="15"/>
  <c r="M51" i="15"/>
  <c r="M52" i="15"/>
  <c r="P26" i="15"/>
  <c r="P25" i="15"/>
  <c r="P32" i="15"/>
  <c r="H49" i="15"/>
  <c r="H51" i="15"/>
  <c r="H52" i="15"/>
  <c r="H36" i="15"/>
  <c r="B50" i="15"/>
  <c r="P44" i="15"/>
  <c r="D25" i="15"/>
  <c r="D50" i="15"/>
  <c r="D53" i="15"/>
  <c r="D49" i="15"/>
  <c r="D51" i="15"/>
  <c r="D52" i="15"/>
  <c r="J51" i="15"/>
  <c r="J52" i="15"/>
  <c r="P42" i="15"/>
  <c r="J36" i="15"/>
  <c r="K49" i="15"/>
  <c r="K36" i="15"/>
  <c r="C36" i="15"/>
  <c r="F36" i="23"/>
  <c r="F49" i="23"/>
  <c r="F51" i="23"/>
  <c r="F52" i="23"/>
  <c r="G36" i="23"/>
  <c r="G49" i="23"/>
  <c r="D49" i="23"/>
  <c r="D51" i="23"/>
  <c r="D52" i="23"/>
  <c r="D36" i="23"/>
  <c r="H36" i="23"/>
  <c r="H49" i="23"/>
  <c r="H51" i="23"/>
  <c r="H52" i="23"/>
  <c r="L50" i="23"/>
  <c r="P32" i="23"/>
  <c r="E51" i="23"/>
  <c r="E52" i="23"/>
  <c r="K49" i="23"/>
  <c r="K51" i="23"/>
  <c r="K52" i="23"/>
  <c r="M51" i="23"/>
  <c r="M52" i="23"/>
  <c r="I50" i="23"/>
  <c r="I53" i="23"/>
  <c r="N50" i="23"/>
  <c r="N53" i="23"/>
  <c r="P19" i="23"/>
  <c r="P44" i="23"/>
  <c r="G50" i="23"/>
  <c r="G53" i="23"/>
  <c r="B51" i="23"/>
  <c r="B52" i="23"/>
  <c r="P25" i="23"/>
  <c r="P38" i="23"/>
  <c r="J36" i="23"/>
  <c r="I49" i="23"/>
  <c r="I51" i="23"/>
  <c r="I52" i="23"/>
  <c r="I36" i="23"/>
  <c r="C50" i="23"/>
  <c r="O36" i="8"/>
  <c r="O50" i="8"/>
  <c r="B51" i="8"/>
  <c r="B52" i="8"/>
  <c r="C49" i="18"/>
  <c r="F50" i="8"/>
  <c r="F53" i="8"/>
  <c r="P32" i="8"/>
  <c r="E10" i="18"/>
  <c r="E49" i="18"/>
  <c r="F49" i="18"/>
  <c r="F51" i="18"/>
  <c r="F52" i="18"/>
  <c r="B36" i="8"/>
  <c r="P26" i="8"/>
  <c r="P19" i="8"/>
  <c r="M49" i="8"/>
  <c r="M51" i="8"/>
  <c r="M52" i="8"/>
  <c r="P42" i="8"/>
  <c r="N50" i="20"/>
  <c r="N53" i="20"/>
  <c r="B53" i="20"/>
  <c r="B51" i="20"/>
  <c r="B52" i="20"/>
  <c r="M36" i="20"/>
  <c r="P44" i="20"/>
  <c r="N51" i="20"/>
  <c r="N52" i="20"/>
  <c r="M50" i="20"/>
  <c r="P30" i="1"/>
  <c r="K50" i="20"/>
  <c r="G36" i="20"/>
  <c r="P32" i="20"/>
  <c r="C50" i="20"/>
  <c r="C53" i="20"/>
  <c r="O36" i="20"/>
  <c r="G50" i="20"/>
  <c r="G53" i="20"/>
  <c r="N36" i="20"/>
  <c r="C49" i="20"/>
  <c r="C36" i="20"/>
  <c r="P19" i="20"/>
  <c r="F51" i="20"/>
  <c r="F52" i="20"/>
  <c r="L53" i="4"/>
  <c r="L51" i="4"/>
  <c r="L52" i="4"/>
  <c r="D49" i="4"/>
  <c r="D51" i="4"/>
  <c r="D52" i="4"/>
  <c r="D36" i="4"/>
  <c r="P44" i="4"/>
  <c r="C36" i="4"/>
  <c r="P26" i="4"/>
  <c r="B36" i="4"/>
  <c r="B49" i="4"/>
  <c r="B51" i="4"/>
  <c r="B52" i="4"/>
  <c r="F49" i="4"/>
  <c r="F51" i="4"/>
  <c r="F52" i="4"/>
  <c r="K36" i="4"/>
  <c r="N49" i="4"/>
  <c r="N51" i="4"/>
  <c r="N52" i="4"/>
  <c r="N36" i="4"/>
  <c r="E50" i="4"/>
  <c r="E53" i="4"/>
  <c r="P32" i="4"/>
  <c r="H51" i="4"/>
  <c r="H52" i="4"/>
  <c r="K49" i="4"/>
  <c r="K51" i="4"/>
  <c r="K52" i="4"/>
  <c r="I50" i="14"/>
  <c r="I53" i="14"/>
  <c r="I36" i="14"/>
  <c r="G36" i="14"/>
  <c r="G50" i="14"/>
  <c r="K36" i="14"/>
  <c r="K49" i="14"/>
  <c r="K51" i="14"/>
  <c r="K52" i="14"/>
  <c r="J42" i="14"/>
  <c r="J50" i="14"/>
  <c r="J53" i="14"/>
  <c r="D50" i="14"/>
  <c r="D53" i="14"/>
  <c r="P32" i="14"/>
  <c r="P25" i="14"/>
  <c r="N10" i="14"/>
  <c r="I51" i="14"/>
  <c r="I52" i="14"/>
  <c r="J36" i="14"/>
  <c r="D51" i="14"/>
  <c r="D52" i="14"/>
  <c r="G49" i="14"/>
  <c r="E10" i="14"/>
  <c r="P38" i="14"/>
  <c r="L10" i="14"/>
  <c r="L16" i="1"/>
  <c r="P44" i="14"/>
  <c r="J49" i="14"/>
  <c r="I36" i="18"/>
  <c r="I49" i="18"/>
  <c r="D50" i="18"/>
  <c r="D53" i="18"/>
  <c r="D36" i="18"/>
  <c r="M50" i="18"/>
  <c r="M53" i="18"/>
  <c r="P19" i="18"/>
  <c r="P32" i="18"/>
  <c r="G36" i="18"/>
  <c r="G50" i="18"/>
  <c r="G53" i="18"/>
  <c r="P16" i="18"/>
  <c r="K49" i="18"/>
  <c r="K51" i="18"/>
  <c r="K52" i="18"/>
  <c r="K36" i="18"/>
  <c r="N36" i="18"/>
  <c r="N49" i="18"/>
  <c r="N51" i="18"/>
  <c r="N52" i="18"/>
  <c r="J49" i="18"/>
  <c r="J51" i="18"/>
  <c r="J52" i="18"/>
  <c r="P42" i="18"/>
  <c r="P26" i="18"/>
  <c r="P25" i="18"/>
  <c r="O49" i="18"/>
  <c r="D36" i="7"/>
  <c r="D49" i="7"/>
  <c r="D51" i="7"/>
  <c r="D52" i="7"/>
  <c r="B16" i="1"/>
  <c r="B13" i="7"/>
  <c r="B11" i="7"/>
  <c r="B10" i="7"/>
  <c r="P26" i="7"/>
  <c r="P25" i="7"/>
  <c r="P16" i="7"/>
  <c r="P13" i="7"/>
  <c r="P11" i="7"/>
  <c r="O49" i="7"/>
  <c r="G49" i="7"/>
  <c r="P44" i="7"/>
  <c r="P42" i="7"/>
  <c r="P50" i="7"/>
  <c r="P53" i="7"/>
  <c r="J36" i="7"/>
  <c r="I19" i="1"/>
  <c r="F36" i="7"/>
  <c r="F49" i="7"/>
  <c r="F51" i="7"/>
  <c r="F52" i="7"/>
  <c r="J51" i="7"/>
  <c r="J52" i="7"/>
  <c r="J36" i="24"/>
  <c r="J50" i="24"/>
  <c r="B53" i="24"/>
  <c r="I51" i="24"/>
  <c r="I52" i="24"/>
  <c r="B49" i="24"/>
  <c r="B51" i="24"/>
  <c r="B52" i="24"/>
  <c r="B36" i="24"/>
  <c r="P38" i="24"/>
  <c r="H49" i="24"/>
  <c r="H51" i="24"/>
  <c r="H52" i="24"/>
  <c r="L36" i="24"/>
  <c r="L49" i="24"/>
  <c r="L51" i="24"/>
  <c r="L52" i="24"/>
  <c r="C49" i="24"/>
  <c r="C51" i="24"/>
  <c r="C52" i="24"/>
  <c r="M51" i="24"/>
  <c r="M52" i="24"/>
  <c r="P31" i="1"/>
  <c r="O50" i="24"/>
  <c r="O53" i="24"/>
  <c r="G50" i="24"/>
  <c r="G53" i="24"/>
  <c r="D25" i="24"/>
  <c r="D50" i="24"/>
  <c r="D53" i="24"/>
  <c r="K49" i="24"/>
  <c r="K51" i="24"/>
  <c r="K52" i="24"/>
  <c r="K36" i="24"/>
  <c r="P16" i="24"/>
  <c r="P44" i="24"/>
  <c r="F49" i="24"/>
  <c r="F51" i="24"/>
  <c r="F52" i="24"/>
  <c r="O51" i="24"/>
  <c r="O52" i="24"/>
  <c r="D49" i="24"/>
  <c r="D51" i="24"/>
  <c r="D52" i="24"/>
  <c r="D36" i="24"/>
  <c r="P32" i="24"/>
  <c r="P22" i="1"/>
  <c r="E36" i="24"/>
  <c r="O36" i="24"/>
  <c r="D31" i="1"/>
  <c r="J23" i="1"/>
  <c r="M48" i="1"/>
  <c r="N22" i="1"/>
  <c r="E23" i="1"/>
  <c r="D43" i="1"/>
  <c r="I41" i="1"/>
  <c r="P32" i="25"/>
  <c r="P25" i="25"/>
  <c r="I18" i="1"/>
  <c r="K22" i="1"/>
  <c r="N31" i="1"/>
  <c r="L12" i="1"/>
  <c r="M24" i="1"/>
  <c r="P48" i="1"/>
  <c r="H30" i="1"/>
  <c r="N23" i="1"/>
  <c r="G24" i="1"/>
  <c r="I39" i="1"/>
  <c r="I22" i="1"/>
  <c r="P44" i="25"/>
  <c r="P23" i="1"/>
  <c r="P18" i="1"/>
  <c r="D49" i="9"/>
  <c r="D51" i="9"/>
  <c r="D52" i="9"/>
  <c r="D36" i="9"/>
  <c r="G13" i="9"/>
  <c r="G16" i="1"/>
  <c r="E50" i="9"/>
  <c r="E53" i="9"/>
  <c r="O51" i="9"/>
  <c r="O52" i="9"/>
  <c r="H51" i="9"/>
  <c r="H52" i="9"/>
  <c r="B36" i="9"/>
  <c r="C49" i="9"/>
  <c r="C51" i="9"/>
  <c r="C52" i="9"/>
  <c r="C36" i="9"/>
  <c r="B49" i="9"/>
  <c r="B51" i="9"/>
  <c r="B52" i="9"/>
  <c r="F49" i="9"/>
  <c r="F51" i="9"/>
  <c r="F52" i="9"/>
  <c r="L11" i="25"/>
  <c r="L10" i="25"/>
  <c r="H51" i="13"/>
  <c r="H52" i="13"/>
  <c r="H53" i="13"/>
  <c r="G53" i="5"/>
  <c r="G51" i="5"/>
  <c r="G52" i="5"/>
  <c r="L36" i="6"/>
  <c r="L49" i="6"/>
  <c r="L51" i="6"/>
  <c r="L52" i="6"/>
  <c r="L36" i="18"/>
  <c r="L50" i="18"/>
  <c r="M36" i="4"/>
  <c r="M49" i="4"/>
  <c r="N25" i="6"/>
  <c r="N36" i="6"/>
  <c r="F25" i="6"/>
  <c r="I36" i="7"/>
  <c r="I49" i="7"/>
  <c r="I51" i="7"/>
  <c r="I52" i="7"/>
  <c r="H25" i="8"/>
  <c r="C53" i="7"/>
  <c r="C51" i="7"/>
  <c r="C52" i="7"/>
  <c r="N49" i="8"/>
  <c r="N51" i="8"/>
  <c r="N52" i="8"/>
  <c r="N36" i="8"/>
  <c r="H13" i="14"/>
  <c r="H16" i="1"/>
  <c r="I53" i="10"/>
  <c r="I51" i="10"/>
  <c r="I52" i="10"/>
  <c r="J50" i="11"/>
  <c r="J53" i="11"/>
  <c r="F49" i="11"/>
  <c r="F51" i="11"/>
  <c r="F52" i="11"/>
  <c r="F36" i="11"/>
  <c r="I49" i="8"/>
  <c r="I51" i="8"/>
  <c r="I52" i="8"/>
  <c r="I36" i="8"/>
  <c r="I51" i="12"/>
  <c r="I52" i="12"/>
  <c r="I53" i="12"/>
  <c r="N25" i="13"/>
  <c r="N36" i="14"/>
  <c r="N49" i="14"/>
  <c r="N51" i="14"/>
  <c r="N52" i="14"/>
  <c r="M10" i="16"/>
  <c r="K36" i="19"/>
  <c r="K49" i="19"/>
  <c r="K51" i="19"/>
  <c r="K52" i="19"/>
  <c r="D50" i="17"/>
  <c r="D53" i="17"/>
  <c r="K25" i="17"/>
  <c r="K26" i="1"/>
  <c r="H50" i="20"/>
  <c r="H53" i="20"/>
  <c r="H36" i="20"/>
  <c r="H49" i="20"/>
  <c r="B50" i="21"/>
  <c r="B42" i="1"/>
  <c r="B36" i="17"/>
  <c r="B49" i="17"/>
  <c r="B51" i="17"/>
  <c r="B52" i="17"/>
  <c r="C44" i="1"/>
  <c r="B25" i="19"/>
  <c r="B26" i="1"/>
  <c r="E49" i="19"/>
  <c r="E51" i="19"/>
  <c r="E52" i="19"/>
  <c r="E36" i="19"/>
  <c r="L36" i="20"/>
  <c r="L49" i="20"/>
  <c r="L51" i="20"/>
  <c r="L52" i="20"/>
  <c r="G10" i="22"/>
  <c r="O25" i="13"/>
  <c r="J53" i="24"/>
  <c r="J51" i="24"/>
  <c r="J52" i="24"/>
  <c r="F10" i="8"/>
  <c r="F36" i="8"/>
  <c r="C51" i="14"/>
  <c r="C52" i="14"/>
  <c r="N51" i="7"/>
  <c r="N52" i="7"/>
  <c r="N53" i="7"/>
  <c r="O53" i="8"/>
  <c r="O51" i="8"/>
  <c r="O52" i="8"/>
  <c r="C36" i="3"/>
  <c r="C19" i="1"/>
  <c r="C51" i="3"/>
  <c r="C52" i="3"/>
  <c r="B13" i="1"/>
  <c r="G53" i="6"/>
  <c r="G51" i="6"/>
  <c r="G52" i="6"/>
  <c r="M42" i="6"/>
  <c r="M50" i="6"/>
  <c r="K36" i="7"/>
  <c r="K49" i="7"/>
  <c r="K51" i="7"/>
  <c r="K52" i="7"/>
  <c r="M36" i="7"/>
  <c r="M50" i="7"/>
  <c r="G50" i="8"/>
  <c r="G36" i="8"/>
  <c r="E42" i="10"/>
  <c r="E44" i="1"/>
  <c r="F50" i="16"/>
  <c r="H36" i="8"/>
  <c r="H49" i="8"/>
  <c r="I13" i="13"/>
  <c r="M49" i="9"/>
  <c r="M51" i="9"/>
  <c r="M52" i="9"/>
  <c r="M36" i="9"/>
  <c r="J51" i="11"/>
  <c r="J52" i="11"/>
  <c r="J25" i="12"/>
  <c r="N49" i="13"/>
  <c r="N36" i="13"/>
  <c r="F49" i="14"/>
  <c r="F51" i="14"/>
  <c r="F52" i="14"/>
  <c r="F36" i="14"/>
  <c r="F49" i="15"/>
  <c r="F51" i="15"/>
  <c r="F52" i="15"/>
  <c r="M51" i="20"/>
  <c r="M52" i="20"/>
  <c r="M53" i="20"/>
  <c r="G49" i="17"/>
  <c r="G51" i="17"/>
  <c r="G52" i="17"/>
  <c r="G38" i="1"/>
  <c r="D10" i="17"/>
  <c r="H36" i="18"/>
  <c r="H50" i="18"/>
  <c r="F13" i="21"/>
  <c r="F16" i="1"/>
  <c r="C50" i="18"/>
  <c r="C36" i="18"/>
  <c r="C42" i="19"/>
  <c r="L36" i="19"/>
  <c r="L49" i="19"/>
  <c r="L51" i="19"/>
  <c r="L52" i="19"/>
  <c r="I49" i="20"/>
  <c r="I51" i="20"/>
  <c r="I52" i="20"/>
  <c r="L50" i="21"/>
  <c r="L36" i="21"/>
  <c r="N36" i="16"/>
  <c r="N49" i="16"/>
  <c r="N51" i="16"/>
  <c r="N52" i="16"/>
  <c r="G51" i="15"/>
  <c r="G52" i="15"/>
  <c r="G53" i="14"/>
  <c r="G51" i="14"/>
  <c r="G52" i="14"/>
  <c r="C50" i="10"/>
  <c r="C53" i="10"/>
  <c r="H49" i="5"/>
  <c r="H51" i="5"/>
  <c r="H52" i="5"/>
  <c r="H51" i="6"/>
  <c r="H52" i="6"/>
  <c r="L53" i="9"/>
  <c r="L51" i="9"/>
  <c r="L52" i="9"/>
  <c r="I36" i="5"/>
  <c r="M51" i="18"/>
  <c r="M52" i="18"/>
  <c r="C26" i="1"/>
  <c r="C11" i="25"/>
  <c r="H51" i="7"/>
  <c r="H52" i="7"/>
  <c r="P25" i="13"/>
  <c r="J25" i="3"/>
  <c r="J26" i="1"/>
  <c r="I36" i="4"/>
  <c r="I49" i="4"/>
  <c r="I51" i="4"/>
  <c r="I52" i="4"/>
  <c r="C49" i="2"/>
  <c r="C51" i="2"/>
  <c r="C52" i="2"/>
  <c r="C38" i="1"/>
  <c r="O49" i="6"/>
  <c r="O51" i="6"/>
  <c r="O52" i="6"/>
  <c r="M13" i="2"/>
  <c r="M11" i="2"/>
  <c r="M10" i="2"/>
  <c r="M16" i="1"/>
  <c r="N42" i="6"/>
  <c r="M11" i="5"/>
  <c r="M10" i="5"/>
  <c r="C36" i="8"/>
  <c r="H50" i="8"/>
  <c r="H53" i="8"/>
  <c r="O42" i="7"/>
  <c r="L25" i="8"/>
  <c r="J10" i="8"/>
  <c r="K13" i="10"/>
  <c r="I36" i="9"/>
  <c r="I49" i="9"/>
  <c r="I51" i="9"/>
  <c r="I52" i="9"/>
  <c r="B49" i="11"/>
  <c r="B36" i="11"/>
  <c r="G36" i="12"/>
  <c r="G49" i="12"/>
  <c r="G51" i="12"/>
  <c r="G52" i="12"/>
  <c r="B49" i="14"/>
  <c r="B51" i="14"/>
  <c r="B52" i="14"/>
  <c r="B36" i="14"/>
  <c r="I50" i="15"/>
  <c r="I53" i="15"/>
  <c r="I36" i="15"/>
  <c r="L50" i="13"/>
  <c r="L36" i="13"/>
  <c r="H50" i="21"/>
  <c r="H36" i="21"/>
  <c r="M25" i="17"/>
  <c r="M36" i="17"/>
  <c r="E50" i="18"/>
  <c r="E36" i="18"/>
  <c r="H42" i="19"/>
  <c r="H50" i="19"/>
  <c r="H53" i="19"/>
  <c r="E32" i="1"/>
  <c r="E10" i="20"/>
  <c r="G36" i="21"/>
  <c r="G49" i="21"/>
  <c r="C32" i="1"/>
  <c r="D25" i="20"/>
  <c r="D10" i="20"/>
  <c r="N13" i="23"/>
  <c r="M53" i="12"/>
  <c r="M51" i="12"/>
  <c r="M52" i="12"/>
  <c r="O36" i="23"/>
  <c r="O49" i="23"/>
  <c r="O51" i="23"/>
  <c r="O52" i="23"/>
  <c r="J49" i="22"/>
  <c r="J51" i="22"/>
  <c r="J52" i="22"/>
  <c r="J36" i="22"/>
  <c r="H36" i="13"/>
  <c r="O53" i="18"/>
  <c r="O51" i="18"/>
  <c r="O52" i="18"/>
  <c r="H36" i="6"/>
  <c r="I51" i="5"/>
  <c r="I52" i="5"/>
  <c r="N53" i="9"/>
  <c r="N51" i="9"/>
  <c r="N52" i="9"/>
  <c r="L51" i="17"/>
  <c r="L52" i="17"/>
  <c r="I51" i="16"/>
  <c r="I52" i="16"/>
  <c r="P25" i="6"/>
  <c r="P50" i="6"/>
  <c r="P53" i="6"/>
  <c r="P50" i="2"/>
  <c r="E50" i="2"/>
  <c r="E53" i="2"/>
  <c r="D25" i="6"/>
  <c r="M50" i="4"/>
  <c r="M53" i="4"/>
  <c r="B50" i="6"/>
  <c r="B36" i="6"/>
  <c r="F49" i="8"/>
  <c r="F51" i="8"/>
  <c r="F52" i="8"/>
  <c r="L42" i="7"/>
  <c r="L50" i="7"/>
  <c r="L53" i="7"/>
  <c r="L44" i="1"/>
  <c r="C13" i="12"/>
  <c r="C11" i="12"/>
  <c r="C10" i="12"/>
  <c r="C16" i="1"/>
  <c r="H36" i="10"/>
  <c r="H49" i="10"/>
  <c r="H51" i="10"/>
  <c r="H52" i="10"/>
  <c r="K49" i="11"/>
  <c r="K51" i="11"/>
  <c r="K52" i="11"/>
  <c r="O25" i="14"/>
  <c r="H53" i="16"/>
  <c r="H51" i="16"/>
  <c r="H52" i="16"/>
  <c r="I25" i="19"/>
  <c r="I26" i="1"/>
  <c r="M50" i="17"/>
  <c r="D49" i="19"/>
  <c r="D51" i="19"/>
  <c r="D52" i="19"/>
  <c r="D36" i="19"/>
  <c r="I25" i="17"/>
  <c r="M25" i="19"/>
  <c r="E25" i="20"/>
  <c r="G42" i="21"/>
  <c r="G44" i="1"/>
  <c r="J13" i="17"/>
  <c r="B10" i="18"/>
  <c r="B11" i="1"/>
  <c r="G25" i="19"/>
  <c r="G26" i="1"/>
  <c r="F36" i="19"/>
  <c r="F49" i="19"/>
  <c r="F51" i="19"/>
  <c r="F52" i="19"/>
  <c r="O36" i="15"/>
  <c r="E53" i="6"/>
  <c r="E51" i="6"/>
  <c r="E52" i="6"/>
  <c r="O50" i="15"/>
  <c r="C51" i="10"/>
  <c r="C52" i="10"/>
  <c r="C36" i="14"/>
  <c r="K36" i="3"/>
  <c r="C49" i="8"/>
  <c r="C51" i="8"/>
  <c r="C52" i="8"/>
  <c r="N51" i="21"/>
  <c r="N52" i="21"/>
  <c r="G51" i="4"/>
  <c r="G52" i="4"/>
  <c r="L51" i="7"/>
  <c r="L52" i="7"/>
  <c r="L51" i="16"/>
  <c r="L52" i="16"/>
  <c r="I51" i="18"/>
  <c r="I52" i="18"/>
  <c r="C25" i="1"/>
  <c r="G51" i="7"/>
  <c r="G52" i="7"/>
  <c r="L36" i="25"/>
  <c r="L49" i="25"/>
  <c r="P13" i="6"/>
  <c r="P11" i="6"/>
  <c r="P10" i="6"/>
  <c r="P36" i="6"/>
  <c r="C51" i="6"/>
  <c r="C52" i="6"/>
  <c r="P38" i="6"/>
  <c r="P38" i="16"/>
  <c r="P49" i="16"/>
  <c r="P51" i="16"/>
  <c r="P52" i="16"/>
  <c r="J36" i="16"/>
  <c r="P13" i="16"/>
  <c r="P11" i="16"/>
  <c r="P10" i="16"/>
  <c r="P36" i="16"/>
  <c r="H36" i="22"/>
  <c r="H49" i="22"/>
  <c r="H51" i="22"/>
  <c r="H52" i="22"/>
  <c r="P46" i="1"/>
  <c r="P38" i="22"/>
  <c r="P49" i="22"/>
  <c r="P10" i="22"/>
  <c r="P36" i="22"/>
  <c r="P44" i="22"/>
  <c r="P42" i="22"/>
  <c r="P50" i="22"/>
  <c r="P53" i="22"/>
  <c r="P50" i="21"/>
  <c r="P53" i="21"/>
  <c r="P42" i="21"/>
  <c r="P13" i="21"/>
  <c r="P38" i="21"/>
  <c r="J44" i="3"/>
  <c r="J46" i="1"/>
  <c r="L20" i="1"/>
  <c r="L19" i="3"/>
  <c r="N32" i="3"/>
  <c r="N34" i="1"/>
  <c r="G12" i="1"/>
  <c r="L33" i="1"/>
  <c r="L32" i="3"/>
  <c r="L25" i="3"/>
  <c r="J10" i="3"/>
  <c r="G13" i="3"/>
  <c r="G11" i="3"/>
  <c r="E13" i="3"/>
  <c r="E11" i="3"/>
  <c r="E10" i="3"/>
  <c r="E49" i="3"/>
  <c r="P38" i="3"/>
  <c r="P49" i="3"/>
  <c r="I16" i="3"/>
  <c r="I14" i="1"/>
  <c r="L42" i="3"/>
  <c r="E12" i="1"/>
  <c r="E26" i="3"/>
  <c r="E28" i="1"/>
  <c r="I38" i="3"/>
  <c r="P32" i="3"/>
  <c r="P25" i="3"/>
  <c r="B51" i="3"/>
  <c r="B52" i="3"/>
  <c r="O38" i="3"/>
  <c r="O49" i="3"/>
  <c r="O39" i="1"/>
  <c r="P50" i="3"/>
  <c r="P53" i="3"/>
  <c r="K38" i="3"/>
  <c r="K49" i="3"/>
  <c r="K51" i="3"/>
  <c r="K52" i="3"/>
  <c r="K41" i="1"/>
  <c r="H36" i="3"/>
  <c r="H49" i="3"/>
  <c r="H51" i="3"/>
  <c r="H52" i="3"/>
  <c r="D19" i="3"/>
  <c r="D10" i="3"/>
  <c r="D20" i="1"/>
  <c r="M26" i="3"/>
  <c r="M25" i="3"/>
  <c r="M50" i="3"/>
  <c r="M53" i="3"/>
  <c r="M28" i="1"/>
  <c r="M13" i="3"/>
  <c r="M11" i="3"/>
  <c r="M10" i="3"/>
  <c r="P36" i="3"/>
  <c r="O44" i="3"/>
  <c r="O42" i="3"/>
  <c r="O50" i="3"/>
  <c r="O53" i="3"/>
  <c r="N13" i="3"/>
  <c r="N11" i="3"/>
  <c r="N10" i="3"/>
  <c r="P38" i="19"/>
  <c r="P49" i="19"/>
  <c r="P51" i="19"/>
  <c r="P52" i="19"/>
  <c r="P42" i="19"/>
  <c r="P50" i="19"/>
  <c r="P53" i="19"/>
  <c r="J36" i="19"/>
  <c r="J49" i="19"/>
  <c r="J51" i="19"/>
  <c r="J52" i="19"/>
  <c r="P13" i="19"/>
  <c r="P11" i="19"/>
  <c r="P10" i="19"/>
  <c r="P36" i="19"/>
  <c r="G34" i="1"/>
  <c r="G32" i="2"/>
  <c r="K32" i="2"/>
  <c r="K33" i="1"/>
  <c r="D26" i="2"/>
  <c r="D28" i="1"/>
  <c r="K13" i="2"/>
  <c r="K11" i="2"/>
  <c r="K10" i="2"/>
  <c r="L32" i="2"/>
  <c r="L32" i="1"/>
  <c r="L34" i="1"/>
  <c r="F44" i="2"/>
  <c r="F44" i="1"/>
  <c r="F46" i="1"/>
  <c r="O26" i="2"/>
  <c r="O27" i="1"/>
  <c r="I43" i="1"/>
  <c r="N13" i="2"/>
  <c r="N11" i="2"/>
  <c r="N12" i="1"/>
  <c r="E19" i="2"/>
  <c r="E20" i="1"/>
  <c r="F32" i="2"/>
  <c r="F32" i="1"/>
  <c r="F33" i="1"/>
  <c r="I45" i="1"/>
  <c r="I44" i="2"/>
  <c r="I44" i="1"/>
  <c r="J24" i="1"/>
  <c r="P13" i="2"/>
  <c r="F42" i="2"/>
  <c r="F43" i="1"/>
  <c r="H32" i="2"/>
  <c r="H34" i="1"/>
  <c r="L27" i="1"/>
  <c r="L26" i="2"/>
  <c r="M42" i="2"/>
  <c r="M43" i="1"/>
  <c r="F11" i="2"/>
  <c r="F12" i="1"/>
  <c r="D19" i="2"/>
  <c r="D21" i="1"/>
  <c r="K17" i="1"/>
  <c r="J32" i="2"/>
  <c r="J34" i="1"/>
  <c r="F26" i="2"/>
  <c r="F29" i="1"/>
  <c r="O44" i="2"/>
  <c r="K49" i="2"/>
  <c r="J38" i="2"/>
  <c r="J39" i="1"/>
  <c r="I13" i="2"/>
  <c r="I11" i="2"/>
  <c r="I10" i="2"/>
  <c r="F24" i="1"/>
  <c r="O49" i="2"/>
  <c r="B53" i="2"/>
  <c r="B51" i="2"/>
  <c r="B52" i="2"/>
  <c r="D38" i="2"/>
  <c r="D41" i="1"/>
  <c r="P11" i="2"/>
  <c r="P10" i="2"/>
  <c r="P49" i="2"/>
  <c r="P51" i="2"/>
  <c r="P52" i="2"/>
  <c r="N19" i="2"/>
  <c r="N19" i="1"/>
  <c r="N20" i="1"/>
  <c r="H24" i="1"/>
  <c r="J20" i="1"/>
  <c r="J19" i="2"/>
  <c r="J19" i="1"/>
  <c r="M29" i="1"/>
  <c r="M26" i="2"/>
  <c r="G42" i="2"/>
  <c r="G48" i="1"/>
  <c r="K50" i="5"/>
  <c r="P32" i="5"/>
  <c r="J51" i="5"/>
  <c r="J52" i="5"/>
  <c r="N51" i="5"/>
  <c r="N52" i="5"/>
  <c r="N53" i="5"/>
  <c r="P13" i="5"/>
  <c r="P11" i="5"/>
  <c r="P10" i="5"/>
  <c r="P38" i="5"/>
  <c r="P26" i="5"/>
  <c r="P25" i="5"/>
  <c r="P44" i="5"/>
  <c r="P42" i="5"/>
  <c r="P50" i="5"/>
  <c r="P53" i="5"/>
  <c r="K51" i="9"/>
  <c r="K52" i="9"/>
  <c r="P11" i="10"/>
  <c r="P13" i="10"/>
  <c r="P42" i="10"/>
  <c r="P50" i="10"/>
  <c r="P53" i="10"/>
  <c r="M51" i="10"/>
  <c r="M52" i="10"/>
  <c r="P38" i="10"/>
  <c r="E51" i="11"/>
  <c r="E52" i="11"/>
  <c r="P13" i="11"/>
  <c r="P11" i="11"/>
  <c r="H53" i="11"/>
  <c r="H51" i="11"/>
  <c r="H52" i="11"/>
  <c r="B51" i="11"/>
  <c r="B52" i="11"/>
  <c r="L53" i="11"/>
  <c r="L51" i="11"/>
  <c r="L52" i="11"/>
  <c r="P38" i="11"/>
  <c r="P50" i="11"/>
  <c r="P53" i="11"/>
  <c r="O51" i="11"/>
  <c r="O52" i="11"/>
  <c r="P25" i="17"/>
  <c r="P13" i="17"/>
  <c r="P11" i="17"/>
  <c r="P10" i="17"/>
  <c r="P36" i="17"/>
  <c r="P38" i="17"/>
  <c r="P49" i="17"/>
  <c r="P51" i="17"/>
  <c r="P52" i="17"/>
  <c r="C53" i="17"/>
  <c r="C51" i="17"/>
  <c r="C52" i="17"/>
  <c r="F51" i="17"/>
  <c r="F52" i="17"/>
  <c r="P42" i="17"/>
  <c r="P50" i="17"/>
  <c r="P53" i="17"/>
  <c r="P15" i="1"/>
  <c r="L53" i="12"/>
  <c r="L51" i="12"/>
  <c r="L52" i="12"/>
  <c r="P50" i="12"/>
  <c r="P53" i="12"/>
  <c r="P13" i="12"/>
  <c r="P11" i="12"/>
  <c r="P10" i="12"/>
  <c r="P36" i="12"/>
  <c r="P38" i="12"/>
  <c r="N51" i="12"/>
  <c r="N52" i="12"/>
  <c r="P42" i="13"/>
  <c r="P38" i="13"/>
  <c r="P13" i="13"/>
  <c r="P11" i="13"/>
  <c r="P10" i="13"/>
  <c r="P38" i="15"/>
  <c r="B53" i="15"/>
  <c r="B51" i="15"/>
  <c r="B52" i="15"/>
  <c r="N53" i="15"/>
  <c r="N51" i="15"/>
  <c r="N52" i="15"/>
  <c r="P13" i="15"/>
  <c r="P11" i="15"/>
  <c r="P10" i="15"/>
  <c r="P36" i="15"/>
  <c r="P50" i="15"/>
  <c r="P53" i="15"/>
  <c r="D36" i="15"/>
  <c r="G51" i="23"/>
  <c r="G52" i="23"/>
  <c r="C53" i="23"/>
  <c r="C51" i="23"/>
  <c r="C52" i="23"/>
  <c r="P13" i="23"/>
  <c r="P42" i="23"/>
  <c r="P50" i="23"/>
  <c r="P53" i="23"/>
  <c r="L53" i="23"/>
  <c r="L51" i="23"/>
  <c r="L52" i="23"/>
  <c r="P13" i="8"/>
  <c r="P21" i="1"/>
  <c r="D51" i="18"/>
  <c r="D52" i="18"/>
  <c r="P25" i="8"/>
  <c r="P50" i="8"/>
  <c r="P53" i="8"/>
  <c r="P38" i="8"/>
  <c r="P11" i="8"/>
  <c r="P10" i="8"/>
  <c r="P36" i="8"/>
  <c r="H51" i="20"/>
  <c r="H52" i="20"/>
  <c r="C51" i="20"/>
  <c r="C52" i="20"/>
  <c r="P42" i="20"/>
  <c r="P38" i="20"/>
  <c r="K53" i="20"/>
  <c r="K51" i="20"/>
  <c r="K52" i="20"/>
  <c r="P26" i="20"/>
  <c r="P25" i="20"/>
  <c r="P27" i="1"/>
  <c r="G51" i="20"/>
  <c r="G52" i="20"/>
  <c r="P13" i="20"/>
  <c r="P11" i="20"/>
  <c r="P10" i="20"/>
  <c r="P36" i="20"/>
  <c r="P25" i="4"/>
  <c r="P13" i="4"/>
  <c r="P11" i="4"/>
  <c r="P42" i="4"/>
  <c r="P50" i="4"/>
  <c r="P53" i="4"/>
  <c r="E51" i="4"/>
  <c r="E52" i="4"/>
  <c r="P19" i="4"/>
  <c r="P38" i="4"/>
  <c r="J51" i="14"/>
  <c r="J52" i="14"/>
  <c r="P42" i="14"/>
  <c r="P50" i="14"/>
  <c r="P53" i="14"/>
  <c r="E49" i="14"/>
  <c r="E51" i="14"/>
  <c r="E52" i="14"/>
  <c r="E36" i="14"/>
  <c r="P13" i="14"/>
  <c r="P11" i="14"/>
  <c r="P19" i="14"/>
  <c r="P19" i="1"/>
  <c r="P20" i="1"/>
  <c r="L49" i="14"/>
  <c r="L51" i="14"/>
  <c r="L52" i="14"/>
  <c r="L36" i="14"/>
  <c r="P13" i="18"/>
  <c r="P24" i="1"/>
  <c r="P50" i="18"/>
  <c r="P53" i="18"/>
  <c r="P11" i="18"/>
  <c r="P10" i="18"/>
  <c r="P36" i="18"/>
  <c r="G51" i="18"/>
  <c r="G52" i="18"/>
  <c r="B49" i="7"/>
  <c r="B51" i="7"/>
  <c r="B52" i="7"/>
  <c r="B36" i="7"/>
  <c r="P10" i="7"/>
  <c r="P36" i="7"/>
  <c r="P38" i="7"/>
  <c r="P49" i="7"/>
  <c r="P51" i="7"/>
  <c r="P52" i="7"/>
  <c r="P39" i="1"/>
  <c r="P13" i="24"/>
  <c r="P11" i="24"/>
  <c r="P10" i="24"/>
  <c r="G51" i="24"/>
  <c r="G52" i="24"/>
  <c r="P17" i="1"/>
  <c r="P42" i="24"/>
  <c r="P50" i="24"/>
  <c r="P53" i="24"/>
  <c r="P26" i="24"/>
  <c r="P25" i="24"/>
  <c r="P28" i="1"/>
  <c r="F20" i="1"/>
  <c r="F19" i="25"/>
  <c r="F19" i="1"/>
  <c r="O13" i="25"/>
  <c r="O17" i="1"/>
  <c r="D34" i="1"/>
  <c r="D32" i="25"/>
  <c r="N40" i="1"/>
  <c r="N38" i="25"/>
  <c r="P10" i="25"/>
  <c r="I38" i="25"/>
  <c r="I40" i="1"/>
  <c r="E16" i="25"/>
  <c r="E14" i="1"/>
  <c r="O24" i="1"/>
  <c r="J48" i="1"/>
  <c r="J42" i="25"/>
  <c r="E24" i="1"/>
  <c r="H17" i="1"/>
  <c r="H13" i="25"/>
  <c r="H11" i="25"/>
  <c r="H28" i="1"/>
  <c r="H26" i="25"/>
  <c r="O40" i="1"/>
  <c r="O38" i="25"/>
  <c r="H19" i="25"/>
  <c r="H19" i="1"/>
  <c r="H20" i="1"/>
  <c r="L43" i="1"/>
  <c r="L42" i="25"/>
  <c r="L50" i="25"/>
  <c r="L53" i="25"/>
  <c r="M45" i="1"/>
  <c r="M44" i="25"/>
  <c r="J17" i="1"/>
  <c r="J38" i="25"/>
  <c r="J38" i="1"/>
  <c r="J40" i="1"/>
  <c r="E40" i="1"/>
  <c r="E38" i="25"/>
  <c r="M34" i="1"/>
  <c r="M32" i="25"/>
  <c r="F48" i="1"/>
  <c r="F42" i="25"/>
  <c r="K43" i="1"/>
  <c r="N16" i="25"/>
  <c r="N15" i="1"/>
  <c r="P42" i="25"/>
  <c r="P50" i="25"/>
  <c r="P53" i="25"/>
  <c r="I12" i="1"/>
  <c r="M19" i="25"/>
  <c r="M19" i="1"/>
  <c r="M20" i="1"/>
  <c r="K48" i="1"/>
  <c r="N45" i="1"/>
  <c r="N44" i="25"/>
  <c r="J14" i="1"/>
  <c r="J16" i="25"/>
  <c r="H48" i="1"/>
  <c r="D17" i="1"/>
  <c r="D13" i="25"/>
  <c r="K15" i="1"/>
  <c r="K16" i="25"/>
  <c r="D46" i="1"/>
  <c r="D44" i="25"/>
  <c r="N28" i="1"/>
  <c r="N26" i="25"/>
  <c r="K40" i="1"/>
  <c r="K38" i="25"/>
  <c r="P26" i="9"/>
  <c r="P26" i="1"/>
  <c r="P29" i="1"/>
  <c r="P32" i="9"/>
  <c r="P34" i="1"/>
  <c r="P14" i="1"/>
  <c r="P16" i="9"/>
  <c r="G11" i="9"/>
  <c r="E51" i="9"/>
  <c r="E52" i="9"/>
  <c r="B49" i="18"/>
  <c r="B51" i="18"/>
  <c r="B52" i="18"/>
  <c r="B36" i="18"/>
  <c r="B10" i="1"/>
  <c r="B49" i="1"/>
  <c r="G50" i="21"/>
  <c r="G53" i="21"/>
  <c r="G42" i="1"/>
  <c r="M36" i="19"/>
  <c r="M50" i="19"/>
  <c r="P11" i="23"/>
  <c r="N11" i="23"/>
  <c r="H53" i="21"/>
  <c r="H51" i="21"/>
  <c r="H52" i="21"/>
  <c r="N50" i="6"/>
  <c r="C50" i="19"/>
  <c r="C42" i="1"/>
  <c r="C50" i="1"/>
  <c r="C53" i="1"/>
  <c r="F11" i="21"/>
  <c r="J36" i="12"/>
  <c r="J50" i="12"/>
  <c r="K36" i="17"/>
  <c r="K50" i="17"/>
  <c r="I51" i="15"/>
  <c r="I52" i="15"/>
  <c r="N50" i="13"/>
  <c r="N53" i="13"/>
  <c r="H11" i="14"/>
  <c r="H13" i="1"/>
  <c r="M51" i="4"/>
  <c r="M52" i="4"/>
  <c r="L51" i="18"/>
  <c r="L52" i="18"/>
  <c r="L53" i="18"/>
  <c r="I36" i="17"/>
  <c r="I50" i="17"/>
  <c r="M53" i="17"/>
  <c r="M51" i="17"/>
  <c r="M52" i="17"/>
  <c r="C49" i="12"/>
  <c r="C51" i="12"/>
  <c r="C52" i="12"/>
  <c r="C36" i="12"/>
  <c r="D36" i="20"/>
  <c r="G51" i="21"/>
  <c r="G52" i="21"/>
  <c r="L36" i="8"/>
  <c r="L50" i="8"/>
  <c r="I11" i="13"/>
  <c r="F53" i="16"/>
  <c r="F51" i="16"/>
  <c r="F52" i="16"/>
  <c r="G53" i="8"/>
  <c r="G51" i="8"/>
  <c r="G52" i="8"/>
  <c r="O36" i="13"/>
  <c r="O50" i="13"/>
  <c r="B36" i="19"/>
  <c r="B36" i="1"/>
  <c r="B25" i="1"/>
  <c r="B50" i="1"/>
  <c r="B53" i="1"/>
  <c r="B50" i="19"/>
  <c r="O53" i="15"/>
  <c r="O51" i="15"/>
  <c r="O52" i="15"/>
  <c r="G36" i="19"/>
  <c r="G50" i="19"/>
  <c r="J11" i="17"/>
  <c r="E50" i="20"/>
  <c r="E53" i="20"/>
  <c r="B53" i="6"/>
  <c r="B51" i="6"/>
  <c r="B52" i="6"/>
  <c r="D36" i="6"/>
  <c r="D50" i="6"/>
  <c r="P53" i="2"/>
  <c r="L51" i="13"/>
  <c r="L52" i="13"/>
  <c r="L53" i="13"/>
  <c r="K11" i="10"/>
  <c r="C10" i="25"/>
  <c r="C11" i="1"/>
  <c r="H51" i="19"/>
  <c r="H52" i="19"/>
  <c r="C53" i="18"/>
  <c r="C51" i="18"/>
  <c r="C52" i="18"/>
  <c r="D49" i="20"/>
  <c r="D49" i="17"/>
  <c r="D51" i="17"/>
  <c r="D52" i="17"/>
  <c r="D36" i="17"/>
  <c r="N51" i="13"/>
  <c r="N52" i="13"/>
  <c r="H51" i="8"/>
  <c r="H52" i="8"/>
  <c r="M51" i="7"/>
  <c r="M52" i="7"/>
  <c r="M53" i="7"/>
  <c r="M49" i="2"/>
  <c r="B53" i="21"/>
  <c r="B51" i="21"/>
  <c r="B52" i="21"/>
  <c r="F36" i="6"/>
  <c r="F50" i="6"/>
  <c r="I50" i="19"/>
  <c r="I36" i="19"/>
  <c r="O36" i="14"/>
  <c r="O50" i="14"/>
  <c r="D50" i="20"/>
  <c r="D53" i="20"/>
  <c r="E36" i="20"/>
  <c r="E49" i="20"/>
  <c r="E51" i="20"/>
  <c r="E52" i="20"/>
  <c r="E53" i="18"/>
  <c r="E51" i="18"/>
  <c r="E52" i="18"/>
  <c r="J36" i="8"/>
  <c r="J49" i="8"/>
  <c r="J51" i="8"/>
  <c r="J52" i="8"/>
  <c r="O50" i="7"/>
  <c r="M49" i="5"/>
  <c r="M51" i="5"/>
  <c r="M52" i="5"/>
  <c r="M36" i="5"/>
  <c r="P50" i="13"/>
  <c r="P36" i="13"/>
  <c r="C13" i="1"/>
  <c r="L53" i="21"/>
  <c r="L51" i="21"/>
  <c r="L52" i="21"/>
  <c r="H53" i="18"/>
  <c r="H51" i="18"/>
  <c r="H52" i="18"/>
  <c r="E50" i="10"/>
  <c r="E42" i="1"/>
  <c r="M53" i="6"/>
  <c r="M51" i="6"/>
  <c r="M52" i="6"/>
  <c r="G36" i="22"/>
  <c r="G49" i="22"/>
  <c r="G51" i="22"/>
  <c r="G52" i="22"/>
  <c r="M36" i="16"/>
  <c r="M49" i="16"/>
  <c r="M51" i="16"/>
  <c r="M52" i="16"/>
  <c r="P49" i="6"/>
  <c r="P51" i="6"/>
  <c r="P52" i="6"/>
  <c r="P51" i="22"/>
  <c r="P52" i="22"/>
  <c r="P11" i="21"/>
  <c r="P10" i="21"/>
  <c r="P36" i="21"/>
  <c r="D49" i="3"/>
  <c r="D51" i="3"/>
  <c r="D52" i="3"/>
  <c r="D36" i="3"/>
  <c r="I13" i="3"/>
  <c r="I11" i="3"/>
  <c r="I10" i="3"/>
  <c r="I36" i="3"/>
  <c r="I16" i="1"/>
  <c r="J49" i="3"/>
  <c r="J36" i="3"/>
  <c r="I49" i="3"/>
  <c r="I51" i="3"/>
  <c r="I52" i="3"/>
  <c r="G19" i="3"/>
  <c r="G19" i="1"/>
  <c r="G20" i="1"/>
  <c r="O51" i="3"/>
  <c r="O52" i="3"/>
  <c r="N32" i="1"/>
  <c r="N25" i="3"/>
  <c r="N50" i="3"/>
  <c r="N53" i="3"/>
  <c r="L10" i="3"/>
  <c r="L19" i="1"/>
  <c r="P33" i="1"/>
  <c r="O45" i="1"/>
  <c r="J42" i="3"/>
  <c r="J50" i="3"/>
  <c r="J53" i="3"/>
  <c r="J44" i="1"/>
  <c r="E17" i="1"/>
  <c r="M36" i="3"/>
  <c r="M49" i="3"/>
  <c r="M51" i="3"/>
  <c r="M52" i="3"/>
  <c r="E25" i="3"/>
  <c r="E26" i="1"/>
  <c r="P51" i="3"/>
  <c r="P52" i="3"/>
  <c r="G10" i="3"/>
  <c r="L50" i="3"/>
  <c r="L53" i="3"/>
  <c r="N49" i="3"/>
  <c r="N51" i="3"/>
  <c r="N52" i="3"/>
  <c r="F25" i="2"/>
  <c r="F26" i="1"/>
  <c r="L38" i="2"/>
  <c r="L40" i="1"/>
  <c r="E19" i="1"/>
  <c r="E10" i="2"/>
  <c r="I42" i="2"/>
  <c r="P36" i="2"/>
  <c r="K25" i="2"/>
  <c r="K32" i="1"/>
  <c r="L17" i="1"/>
  <c r="L13" i="2"/>
  <c r="D38" i="1"/>
  <c r="H10" i="2"/>
  <c r="F10" i="2"/>
  <c r="F50" i="2"/>
  <c r="F53" i="2"/>
  <c r="O25" i="2"/>
  <c r="O36" i="2"/>
  <c r="O26" i="1"/>
  <c r="M25" i="2"/>
  <c r="M36" i="2"/>
  <c r="M26" i="1"/>
  <c r="O42" i="2"/>
  <c r="O44" i="1"/>
  <c r="J25" i="2"/>
  <c r="J32" i="1"/>
  <c r="I49" i="2"/>
  <c r="L25" i="2"/>
  <c r="L25" i="1"/>
  <c r="L26" i="1"/>
  <c r="N17" i="1"/>
  <c r="F38" i="2"/>
  <c r="F40" i="1"/>
  <c r="I32" i="2"/>
  <c r="I33" i="1"/>
  <c r="J10" i="2"/>
  <c r="J36" i="2"/>
  <c r="D10" i="2"/>
  <c r="D49" i="2"/>
  <c r="D51" i="2"/>
  <c r="D52" i="2"/>
  <c r="D19" i="1"/>
  <c r="H25" i="2"/>
  <c r="H50" i="2"/>
  <c r="H53" i="2"/>
  <c r="H32" i="1"/>
  <c r="N10" i="2"/>
  <c r="L42" i="2"/>
  <c r="L48" i="1"/>
  <c r="K36" i="2"/>
  <c r="D25" i="2"/>
  <c r="D50" i="2"/>
  <c r="D53" i="2"/>
  <c r="D26" i="1"/>
  <c r="G25" i="2"/>
  <c r="G50" i="2"/>
  <c r="G32" i="1"/>
  <c r="P36" i="5"/>
  <c r="P49" i="5"/>
  <c r="P51" i="5"/>
  <c r="P52" i="5"/>
  <c r="K53" i="5"/>
  <c r="K51" i="5"/>
  <c r="K52" i="5"/>
  <c r="P10" i="10"/>
  <c r="P36" i="10"/>
  <c r="P49" i="10"/>
  <c r="P51" i="10"/>
  <c r="P52" i="10"/>
  <c r="P10" i="11"/>
  <c r="P36" i="11"/>
  <c r="P49" i="12"/>
  <c r="P51" i="12"/>
  <c r="P52" i="12"/>
  <c r="P49" i="13"/>
  <c r="P49" i="15"/>
  <c r="P51" i="15"/>
  <c r="P52" i="15"/>
  <c r="P49" i="8"/>
  <c r="P51" i="8"/>
  <c r="P52" i="8"/>
  <c r="P50" i="20"/>
  <c r="P53" i="20"/>
  <c r="P49" i="20"/>
  <c r="P51" i="20"/>
  <c r="P52" i="20"/>
  <c r="P10" i="4"/>
  <c r="P36" i="4"/>
  <c r="P43" i="1"/>
  <c r="P10" i="14"/>
  <c r="P38" i="18"/>
  <c r="P49" i="18"/>
  <c r="P51" i="18"/>
  <c r="P52" i="18"/>
  <c r="P41" i="1"/>
  <c r="P36" i="24"/>
  <c r="P49" i="24"/>
  <c r="P51" i="24"/>
  <c r="K13" i="25"/>
  <c r="K16" i="1"/>
  <c r="D13" i="1"/>
  <c r="D11" i="25"/>
  <c r="K42" i="25"/>
  <c r="M25" i="25"/>
  <c r="M25" i="1"/>
  <c r="M32" i="1"/>
  <c r="H25" i="25"/>
  <c r="H25" i="1"/>
  <c r="H26" i="1"/>
  <c r="L51" i="25"/>
  <c r="L52" i="25"/>
  <c r="O34" i="1"/>
  <c r="O32" i="25"/>
  <c r="K38" i="1"/>
  <c r="J13" i="25"/>
  <c r="J16" i="1"/>
  <c r="M17" i="1"/>
  <c r="M13" i="25"/>
  <c r="F42" i="1"/>
  <c r="F50" i="25"/>
  <c r="F53" i="25"/>
  <c r="H10" i="25"/>
  <c r="H36" i="25"/>
  <c r="I17" i="1"/>
  <c r="I13" i="25"/>
  <c r="E13" i="25"/>
  <c r="E16" i="1"/>
  <c r="N25" i="25"/>
  <c r="N25" i="1"/>
  <c r="N26" i="1"/>
  <c r="D44" i="1"/>
  <c r="D42" i="25"/>
  <c r="G13" i="25"/>
  <c r="G17" i="1"/>
  <c r="H42" i="25"/>
  <c r="H43" i="1"/>
  <c r="E38" i="1"/>
  <c r="O38" i="1"/>
  <c r="F17" i="1"/>
  <c r="F13" i="25"/>
  <c r="J50" i="25"/>
  <c r="J53" i="25"/>
  <c r="J42" i="1"/>
  <c r="O11" i="25"/>
  <c r="O13" i="1"/>
  <c r="M40" i="1"/>
  <c r="M38" i="25"/>
  <c r="N42" i="25"/>
  <c r="N44" i="1"/>
  <c r="H38" i="25"/>
  <c r="H41" i="1"/>
  <c r="N13" i="25"/>
  <c r="N16" i="1"/>
  <c r="M42" i="25"/>
  <c r="M44" i="1"/>
  <c r="I38" i="1"/>
  <c r="P49" i="25"/>
  <c r="P51" i="25"/>
  <c r="P52" i="25"/>
  <c r="P36" i="25"/>
  <c r="N38" i="1"/>
  <c r="D25" i="25"/>
  <c r="D25" i="1"/>
  <c r="D32" i="1"/>
  <c r="P40" i="1"/>
  <c r="P38" i="9"/>
  <c r="P13" i="9"/>
  <c r="P16" i="1"/>
  <c r="P25" i="9"/>
  <c r="P25" i="1"/>
  <c r="P32" i="1"/>
  <c r="P45" i="1"/>
  <c r="P44" i="9"/>
  <c r="G10" i="9"/>
  <c r="G53" i="19"/>
  <c r="G51" i="19"/>
  <c r="G52" i="19"/>
  <c r="I51" i="17"/>
  <c r="I52" i="17"/>
  <c r="I53" i="17"/>
  <c r="O51" i="14"/>
  <c r="O52" i="14"/>
  <c r="O53" i="14"/>
  <c r="I53" i="19"/>
  <c r="I51" i="19"/>
  <c r="I52" i="19"/>
  <c r="K10" i="10"/>
  <c r="I10" i="13"/>
  <c r="F10" i="21"/>
  <c r="P53" i="13"/>
  <c r="P51" i="13"/>
  <c r="P52" i="13"/>
  <c r="E53" i="10"/>
  <c r="E51" i="10"/>
  <c r="E52" i="10"/>
  <c r="O53" i="7"/>
  <c r="O51" i="7"/>
  <c r="O52" i="7"/>
  <c r="D51" i="20"/>
  <c r="D52" i="20"/>
  <c r="J10" i="17"/>
  <c r="O53" i="13"/>
  <c r="O51" i="13"/>
  <c r="O52" i="13"/>
  <c r="L53" i="8"/>
  <c r="L51" i="8"/>
  <c r="L52" i="8"/>
  <c r="H10" i="14"/>
  <c r="H11" i="1"/>
  <c r="K53" i="17"/>
  <c r="K51" i="17"/>
  <c r="K52" i="17"/>
  <c r="J53" i="12"/>
  <c r="J51" i="12"/>
  <c r="J52" i="12"/>
  <c r="P10" i="23"/>
  <c r="M51" i="19"/>
  <c r="M52" i="19"/>
  <c r="M53" i="19"/>
  <c r="B51" i="1"/>
  <c r="B52" i="1"/>
  <c r="F53" i="6"/>
  <c r="F51" i="6"/>
  <c r="F52" i="6"/>
  <c r="C10" i="1"/>
  <c r="C49" i="1"/>
  <c r="C51" i="1"/>
  <c r="C52" i="1"/>
  <c r="C49" i="25"/>
  <c r="C51" i="25"/>
  <c r="C52" i="25"/>
  <c r="C36" i="25"/>
  <c r="C36" i="1"/>
  <c r="D53" i="6"/>
  <c r="D51" i="6"/>
  <c r="D52" i="6"/>
  <c r="B53" i="19"/>
  <c r="B51" i="19"/>
  <c r="B52" i="19"/>
  <c r="C53" i="19"/>
  <c r="C51" i="19"/>
  <c r="C52" i="19"/>
  <c r="N53" i="6"/>
  <c r="N51" i="6"/>
  <c r="N52" i="6"/>
  <c r="N10" i="23"/>
  <c r="P49" i="21"/>
  <c r="P51" i="21"/>
  <c r="P52" i="21"/>
  <c r="G36" i="3"/>
  <c r="G49" i="3"/>
  <c r="G51" i="3"/>
  <c r="G52" i="3"/>
  <c r="N36" i="3"/>
  <c r="L36" i="3"/>
  <c r="L49" i="3"/>
  <c r="L51" i="3"/>
  <c r="L52" i="3"/>
  <c r="J51" i="3"/>
  <c r="J52" i="3"/>
  <c r="E50" i="3"/>
  <c r="E25" i="1"/>
  <c r="E50" i="1"/>
  <c r="E53" i="1"/>
  <c r="E36" i="3"/>
  <c r="G53" i="2"/>
  <c r="G51" i="2"/>
  <c r="G52" i="2"/>
  <c r="I32" i="1"/>
  <c r="I25" i="2"/>
  <c r="L11" i="2"/>
  <c r="L13" i="1"/>
  <c r="M50" i="2"/>
  <c r="K50" i="2"/>
  <c r="K25" i="1"/>
  <c r="F36" i="2"/>
  <c r="F25" i="1"/>
  <c r="F50" i="1"/>
  <c r="F53" i="1"/>
  <c r="G36" i="2"/>
  <c r="G25" i="1"/>
  <c r="G50" i="1"/>
  <c r="G53" i="1"/>
  <c r="D36" i="2"/>
  <c r="J50" i="2"/>
  <c r="J53" i="2"/>
  <c r="J25" i="1"/>
  <c r="J50" i="1"/>
  <c r="J53" i="1"/>
  <c r="O50" i="2"/>
  <c r="O42" i="1"/>
  <c r="I50" i="2"/>
  <c r="I53" i="2"/>
  <c r="I42" i="1"/>
  <c r="L38" i="1"/>
  <c r="J49" i="2"/>
  <c r="L50" i="2"/>
  <c r="L53" i="2"/>
  <c r="L42" i="1"/>
  <c r="L50" i="1"/>
  <c r="L53" i="1"/>
  <c r="N36" i="2"/>
  <c r="N49" i="2"/>
  <c r="N51" i="2"/>
  <c r="N52" i="2"/>
  <c r="F49" i="2"/>
  <c r="F51" i="2"/>
  <c r="F52" i="2"/>
  <c r="F38" i="1"/>
  <c r="H36" i="2"/>
  <c r="H49" i="2"/>
  <c r="H51" i="2"/>
  <c r="H52" i="2"/>
  <c r="E49" i="2"/>
  <c r="E51" i="2"/>
  <c r="E52" i="2"/>
  <c r="E36" i="2"/>
  <c r="P49" i="11"/>
  <c r="P51" i="11"/>
  <c r="P52" i="11"/>
  <c r="P49" i="4"/>
  <c r="P51" i="4"/>
  <c r="P52" i="4"/>
  <c r="P36" i="14"/>
  <c r="P49" i="14"/>
  <c r="P51" i="14"/>
  <c r="P52" i="14"/>
  <c r="P52" i="24"/>
  <c r="H38" i="1"/>
  <c r="H49" i="25"/>
  <c r="K42" i="1"/>
  <c r="K50" i="25"/>
  <c r="K53" i="25"/>
  <c r="M38" i="1"/>
  <c r="O10" i="25"/>
  <c r="O11" i="1"/>
  <c r="F11" i="25"/>
  <c r="F13" i="1"/>
  <c r="G11" i="25"/>
  <c r="G13" i="1"/>
  <c r="E11" i="25"/>
  <c r="E13" i="1"/>
  <c r="J11" i="25"/>
  <c r="J13" i="1"/>
  <c r="D10" i="25"/>
  <c r="D11" i="1"/>
  <c r="O25" i="25"/>
  <c r="O32" i="1"/>
  <c r="N11" i="25"/>
  <c r="N13" i="1"/>
  <c r="D50" i="25"/>
  <c r="D53" i="25"/>
  <c r="D42" i="1"/>
  <c r="D50" i="1"/>
  <c r="D53" i="1"/>
  <c r="N50" i="25"/>
  <c r="N53" i="25"/>
  <c r="N42" i="1"/>
  <c r="N50" i="1"/>
  <c r="N53" i="1"/>
  <c r="M42" i="1"/>
  <c r="M50" i="1"/>
  <c r="M53" i="1"/>
  <c r="M50" i="25"/>
  <c r="M53" i="25"/>
  <c r="H50" i="25"/>
  <c r="H53" i="25"/>
  <c r="H42" i="1"/>
  <c r="H50" i="1"/>
  <c r="H53" i="1"/>
  <c r="I11" i="25"/>
  <c r="I13" i="1"/>
  <c r="M11" i="25"/>
  <c r="M13" i="1"/>
  <c r="K11" i="25"/>
  <c r="K13" i="1"/>
  <c r="P38" i="1"/>
  <c r="P42" i="9"/>
  <c r="P44" i="1"/>
  <c r="P11" i="9"/>
  <c r="P13" i="1"/>
  <c r="G36" i="9"/>
  <c r="G49" i="9"/>
  <c r="G51" i="9"/>
  <c r="G52" i="9"/>
  <c r="H49" i="14"/>
  <c r="H51" i="14"/>
  <c r="H52" i="14"/>
  <c r="H36" i="14"/>
  <c r="H36" i="1"/>
  <c r="H10" i="1"/>
  <c r="H49" i="1"/>
  <c r="I36" i="13"/>
  <c r="I49" i="13"/>
  <c r="I51" i="13"/>
  <c r="I52" i="13"/>
  <c r="P49" i="23"/>
  <c r="P51" i="23"/>
  <c r="P52" i="23"/>
  <c r="P36" i="23"/>
  <c r="F36" i="21"/>
  <c r="F49" i="21"/>
  <c r="F51" i="21"/>
  <c r="F52" i="21"/>
  <c r="N49" i="23"/>
  <c r="N51" i="23"/>
  <c r="N52" i="23"/>
  <c r="N36" i="23"/>
  <c r="K36" i="10"/>
  <c r="K49" i="10"/>
  <c r="K51" i="10"/>
  <c r="K52" i="10"/>
  <c r="J49" i="17"/>
  <c r="J51" i="17"/>
  <c r="J52" i="17"/>
  <c r="J36" i="17"/>
  <c r="K50" i="1"/>
  <c r="K53" i="1"/>
  <c r="E53" i="3"/>
  <c r="E51" i="3"/>
  <c r="E52" i="3"/>
  <c r="K53" i="2"/>
  <c r="K51" i="2"/>
  <c r="K52" i="2"/>
  <c r="I51" i="2"/>
  <c r="I52" i="2"/>
  <c r="J51" i="2"/>
  <c r="J52" i="2"/>
  <c r="M53" i="2"/>
  <c r="M51" i="2"/>
  <c r="M52" i="2"/>
  <c r="I25" i="1"/>
  <c r="I50" i="1"/>
  <c r="I53" i="1"/>
  <c r="I36" i="2"/>
  <c r="O53" i="2"/>
  <c r="O51" i="2"/>
  <c r="O52" i="2"/>
  <c r="L10" i="2"/>
  <c r="L11" i="1"/>
  <c r="N10" i="25"/>
  <c r="N11" i="1"/>
  <c r="I10" i="25"/>
  <c r="I11" i="1"/>
  <c r="E10" i="25"/>
  <c r="E11" i="1"/>
  <c r="H51" i="25"/>
  <c r="H52" i="25"/>
  <c r="O50" i="25"/>
  <c r="O53" i="25"/>
  <c r="O25" i="1"/>
  <c r="O50" i="1"/>
  <c r="O53" i="1"/>
  <c r="F10" i="25"/>
  <c r="F11" i="1"/>
  <c r="J10" i="25"/>
  <c r="J11" i="1"/>
  <c r="O36" i="25"/>
  <c r="O36" i="1"/>
  <c r="O10" i="1"/>
  <c r="O49" i="1"/>
  <c r="O49" i="25"/>
  <c r="O51" i="25"/>
  <c r="O52" i="25"/>
  <c r="M10" i="25"/>
  <c r="M11" i="1"/>
  <c r="H51" i="1"/>
  <c r="H52" i="1"/>
  <c r="K10" i="25"/>
  <c r="K11" i="1"/>
  <c r="D49" i="25"/>
  <c r="D51" i="25"/>
  <c r="D52" i="25"/>
  <c r="D36" i="25"/>
  <c r="D36" i="1"/>
  <c r="D10" i="1"/>
  <c r="D49" i="1"/>
  <c r="D51" i="1"/>
  <c r="D52" i="1"/>
  <c r="G10" i="25"/>
  <c r="G11" i="1"/>
  <c r="P50" i="9"/>
  <c r="P53" i="9"/>
  <c r="P42" i="1"/>
  <c r="P50" i="1"/>
  <c r="P53" i="1"/>
  <c r="P10" i="9"/>
  <c r="P11" i="1"/>
  <c r="L36" i="2"/>
  <c r="L36" i="1"/>
  <c r="L10" i="1"/>
  <c r="L49" i="1"/>
  <c r="L51" i="1"/>
  <c r="L52" i="1"/>
  <c r="L49" i="2"/>
  <c r="L51" i="2"/>
  <c r="L52" i="2"/>
  <c r="O51" i="1"/>
  <c r="O52" i="1"/>
  <c r="E36" i="25"/>
  <c r="E36" i="1"/>
  <c r="E10" i="1"/>
  <c r="E49" i="1"/>
  <c r="E51" i="1"/>
  <c r="E52" i="1"/>
  <c r="E49" i="25"/>
  <c r="E51" i="25"/>
  <c r="E52" i="25"/>
  <c r="J49" i="25"/>
  <c r="J51" i="25"/>
  <c r="J52" i="25"/>
  <c r="J36" i="25"/>
  <c r="J36" i="1"/>
  <c r="J10" i="1"/>
  <c r="J49" i="1"/>
  <c r="J51" i="1"/>
  <c r="J52" i="1"/>
  <c r="I36" i="25"/>
  <c r="I36" i="1"/>
  <c r="I49" i="25"/>
  <c r="I51" i="25"/>
  <c r="I52" i="25"/>
  <c r="I10" i="1"/>
  <c r="I49" i="1"/>
  <c r="I51" i="1"/>
  <c r="I52" i="1"/>
  <c r="N36" i="25"/>
  <c r="N36" i="1"/>
  <c r="N49" i="25"/>
  <c r="N51" i="25"/>
  <c r="N52" i="25"/>
  <c r="N10" i="1"/>
  <c r="N49" i="1"/>
  <c r="N51" i="1"/>
  <c r="N52" i="1"/>
  <c r="K36" i="25"/>
  <c r="K36" i="1"/>
  <c r="K49" i="25"/>
  <c r="K51" i="25"/>
  <c r="K52" i="25"/>
  <c r="K10" i="1"/>
  <c r="K49" i="1"/>
  <c r="K51" i="1"/>
  <c r="K52" i="1"/>
  <c r="G36" i="25"/>
  <c r="G36" i="1"/>
  <c r="G49" i="25"/>
  <c r="G51" i="25"/>
  <c r="G52" i="25"/>
  <c r="G10" i="1"/>
  <c r="G49" i="1"/>
  <c r="G51" i="1"/>
  <c r="G52" i="1"/>
  <c r="M36" i="25"/>
  <c r="M36" i="1"/>
  <c r="M10" i="1"/>
  <c r="M49" i="1"/>
  <c r="M51" i="1"/>
  <c r="M52" i="1"/>
  <c r="M49" i="25"/>
  <c r="M51" i="25"/>
  <c r="M52" i="25"/>
  <c r="F49" i="25"/>
  <c r="F51" i="25"/>
  <c r="F52" i="25"/>
  <c r="F36" i="25"/>
  <c r="F36" i="1"/>
  <c r="F10" i="1"/>
  <c r="F49" i="1"/>
  <c r="F51" i="1"/>
  <c r="F52" i="1"/>
  <c r="P36" i="9"/>
  <c r="P36" i="1"/>
  <c r="P49" i="9"/>
  <c r="P51" i="9"/>
  <c r="P52" i="9"/>
  <c r="P10" i="1"/>
  <c r="P49" i="1"/>
  <c r="P51" i="1"/>
  <c r="P52" i="1"/>
  <c r="R52" i="18" l="1"/>
  <c r="Q49" i="3"/>
  <c r="Q51" i="3" s="1"/>
  <c r="Q52" i="3" s="1"/>
  <c r="Q16" i="1"/>
  <c r="Q36" i="15"/>
  <c r="Q50" i="15"/>
  <c r="Q53" i="15" s="1"/>
  <c r="Q49" i="21"/>
  <c r="Q51" i="21" s="1"/>
  <c r="Q52" i="21" s="1"/>
  <c r="Q49" i="23"/>
  <c r="Q44" i="1"/>
  <c r="Q51" i="16"/>
  <c r="Q52" i="16" s="1"/>
  <c r="Q36" i="10"/>
  <c r="Q51" i="12"/>
  <c r="Q52" i="12" s="1"/>
  <c r="Q51" i="2"/>
  <c r="Q52" i="2" s="1"/>
  <c r="Q49" i="15"/>
  <c r="Q51" i="15" s="1"/>
  <c r="Q52" i="15" s="1"/>
  <c r="Q36" i="14"/>
  <c r="Q51" i="5"/>
  <c r="Q52" i="5" s="1"/>
  <c r="Q51" i="13"/>
  <c r="Q52" i="13" s="1"/>
  <c r="Q49" i="4"/>
  <c r="Q51" i="4" s="1"/>
  <c r="Q52" i="4" s="1"/>
  <c r="Q49" i="9"/>
  <c r="Q51" i="9" s="1"/>
  <c r="Q52" i="9" s="1"/>
  <c r="Q51" i="23"/>
  <c r="Q52" i="23" s="1"/>
  <c r="Q51" i="19"/>
  <c r="Q52" i="19" s="1"/>
  <c r="Q51" i="14"/>
  <c r="Q52" i="14" s="1"/>
  <c r="Q49" i="7"/>
  <c r="Q51" i="7" s="1"/>
  <c r="Q52" i="7" s="1"/>
  <c r="Q36" i="16"/>
  <c r="Q51" i="11"/>
  <c r="Q52" i="11" s="1"/>
  <c r="Q50" i="6"/>
  <c r="Q53" i="6" s="1"/>
  <c r="Q26" i="1"/>
  <c r="Q25" i="24"/>
  <c r="Q25" i="1" s="1"/>
  <c r="Q11" i="24"/>
  <c r="Q13" i="1"/>
  <c r="Q38" i="25"/>
  <c r="Q44" i="25"/>
  <c r="Q42" i="25" s="1"/>
  <c r="Q42" i="1" s="1"/>
  <c r="Q11" i="25"/>
  <c r="Q10" i="25" s="1"/>
  <c r="Q32" i="25"/>
  <c r="Q51" i="6" l="1"/>
  <c r="Q52" i="6" s="1"/>
  <c r="Q50" i="1"/>
  <c r="Q53" i="1" s="1"/>
  <c r="Q10" i="24"/>
  <c r="Q11" i="1"/>
  <c r="Q50" i="24"/>
  <c r="Q53" i="24" s="1"/>
  <c r="Q25" i="25"/>
  <c r="Q49" i="25"/>
  <c r="Q36" i="25"/>
  <c r="Q50" i="25"/>
  <c r="Q53" i="25" s="1"/>
  <c r="Q36" i="24" l="1"/>
  <c r="Q36" i="1" s="1"/>
  <c r="Q10" i="1"/>
  <c r="Q49" i="1" s="1"/>
  <c r="Q51" i="1" s="1"/>
  <c r="Q52" i="1" s="1"/>
  <c r="Q49" i="24"/>
  <c r="Q51" i="24" s="1"/>
  <c r="Q52" i="24" s="1"/>
  <c r="Q51" i="25"/>
  <c r="Q52" i="25" s="1"/>
</calcChain>
</file>

<file path=xl/sharedStrings.xml><?xml version="1.0" encoding="utf-8"?>
<sst xmlns="http://schemas.openxmlformats.org/spreadsheetml/2006/main" count="1228" uniqueCount="73">
  <si>
    <t>EJECUCION PRESUPUESTARIA PROVISORIA</t>
  </si>
  <si>
    <t>CONSOLIDADO 24 JURISDICCIONES</t>
  </si>
  <si>
    <t>ADM. PUBLICA NO FINANCIERA</t>
  </si>
  <si>
    <t>- EN MILLONES DE PESOS -</t>
  </si>
  <si>
    <t xml:space="preserve"> I. INGRESOS CORRIENTES</t>
  </si>
  <si>
    <t xml:space="preserve">      - De Orígen Provincial</t>
  </si>
  <si>
    <t xml:space="preserve">      - De Orígen Nacional</t>
  </si>
  <si>
    <t xml:space="preserve">               - Distribución Secundaria Neta de la Ley 26075</t>
  </si>
  <si>
    <t xml:space="preserve">               - Ley de Financiamiento Educativo Nº 26075</t>
  </si>
  <si>
    <t xml:space="preserve">            - Sub - Total</t>
  </si>
  <si>
    <t xml:space="preserve">            - Otros de Origen Nacional</t>
  </si>
  <si>
    <t xml:space="preserve">      - Regalías</t>
  </si>
  <si>
    <t xml:space="preserve">      - Otros No Tributarios</t>
  </si>
  <si>
    <t xml:space="preserve"> II. GASTOS CORRIENTES</t>
  </si>
  <si>
    <t xml:space="preserve">       - Personal</t>
  </si>
  <si>
    <t xml:space="preserve">       - Bienes de Consumo</t>
  </si>
  <si>
    <t xml:space="preserve">       - Servicios</t>
  </si>
  <si>
    <t xml:space="preserve">        - Al Sector Privado</t>
  </si>
  <si>
    <t xml:space="preserve">        - Al Sector Público</t>
  </si>
  <si>
    <t xml:space="preserve">        - Al Sector Externo</t>
  </si>
  <si>
    <t xml:space="preserve"> III. RESULTADO ECONOMICO</t>
  </si>
  <si>
    <t xml:space="preserve"> IV. INGRESOS DE CAPITAL</t>
  </si>
  <si>
    <t xml:space="preserve"> V. GASTOS DE CAPITAL</t>
  </si>
  <si>
    <t xml:space="preserve"> VI. INGRESOS TOTALES (I+IV)</t>
  </si>
  <si>
    <t xml:space="preserve"> VII. GASTOS TOTALES (II+V)</t>
  </si>
  <si>
    <t>VIII. RESULTADO FINANCIERO  (VI-VII)</t>
  </si>
  <si>
    <t>IX. RESULTADO PRIMARIO (VI-X)</t>
  </si>
  <si>
    <t>X. GASTOS PRIMARIOS (VII - Rentas de la Propiedad)</t>
  </si>
  <si>
    <t>Nota 1: La Provincia de Córdoba incluye las Agencias que son parte de la Administración Pública no Financiera.</t>
  </si>
  <si>
    <r>
      <t xml:space="preserve">   . </t>
    </r>
    <r>
      <rPr>
        <b/>
        <u/>
        <sz val="10"/>
        <rFont val="Arial"/>
        <family val="2"/>
      </rPr>
      <t>Tributarios</t>
    </r>
  </si>
  <si>
    <r>
      <t xml:space="preserve">   . </t>
    </r>
    <r>
      <rPr>
        <b/>
        <u/>
        <sz val="10"/>
        <rFont val="Arial"/>
        <family val="2"/>
      </rPr>
      <t>Contribuciones a la Seguridad Social</t>
    </r>
  </si>
  <si>
    <r>
      <t xml:space="preserve">   . </t>
    </r>
    <r>
      <rPr>
        <b/>
        <u/>
        <sz val="10"/>
        <rFont val="Arial"/>
        <family val="2"/>
      </rPr>
      <t>No Tributarios</t>
    </r>
  </si>
  <si>
    <r>
      <t xml:space="preserve">   . </t>
    </r>
    <r>
      <rPr>
        <b/>
        <u/>
        <sz val="10"/>
        <rFont val="Arial"/>
        <family val="2"/>
      </rPr>
      <t>Vta.Bienes y Serv.de la Adm.Publ.</t>
    </r>
  </si>
  <si>
    <r>
      <t xml:space="preserve">   . </t>
    </r>
    <r>
      <rPr>
        <b/>
        <u/>
        <sz val="10"/>
        <rFont val="Arial"/>
        <family val="2"/>
      </rPr>
      <t>Rentas de la Propiedad</t>
    </r>
  </si>
  <si>
    <r>
      <t xml:space="preserve">   . </t>
    </r>
    <r>
      <rPr>
        <b/>
        <u/>
        <sz val="10"/>
        <rFont val="Arial"/>
        <family val="2"/>
      </rPr>
      <t>Transferencias Corrientes</t>
    </r>
  </si>
  <si>
    <r>
      <t xml:space="preserve">    . </t>
    </r>
    <r>
      <rPr>
        <b/>
        <u/>
        <sz val="10"/>
        <rFont val="Arial"/>
        <family val="2"/>
      </rPr>
      <t>Gastos de Consumo</t>
    </r>
  </si>
  <si>
    <r>
      <t xml:space="preserve">    . </t>
    </r>
    <r>
      <rPr>
        <b/>
        <u/>
        <sz val="10"/>
        <rFont val="Arial"/>
        <family val="2"/>
      </rPr>
      <t>Rentas de la Propiedad</t>
    </r>
  </si>
  <si>
    <r>
      <t xml:space="preserve">    . </t>
    </r>
    <r>
      <rPr>
        <b/>
        <u/>
        <sz val="10"/>
        <rFont val="Arial"/>
        <family val="2"/>
      </rPr>
      <t>Transferencias Corrientes</t>
    </r>
  </si>
  <si>
    <r>
      <t xml:space="preserve">     . </t>
    </r>
    <r>
      <rPr>
        <b/>
        <u/>
        <sz val="10"/>
        <rFont val="Arial"/>
        <family val="2"/>
      </rPr>
      <t>Recursos Propios de Capital</t>
    </r>
  </si>
  <si>
    <r>
      <t xml:space="preserve">     . </t>
    </r>
    <r>
      <rPr>
        <b/>
        <u/>
        <sz val="10"/>
        <rFont val="Arial"/>
        <family val="2"/>
      </rPr>
      <t>Transferencias de Capital</t>
    </r>
  </si>
  <si>
    <r>
      <t xml:space="preserve">     . </t>
    </r>
    <r>
      <rPr>
        <b/>
        <u/>
        <sz val="10"/>
        <rFont val="Arial"/>
        <family val="2"/>
      </rPr>
      <t>Disminución de la Inversión Financiera</t>
    </r>
  </si>
  <si>
    <r>
      <t xml:space="preserve">      . </t>
    </r>
    <r>
      <rPr>
        <b/>
        <u/>
        <sz val="10"/>
        <rFont val="Arial"/>
        <family val="2"/>
      </rPr>
      <t>Inversión Real Directa</t>
    </r>
  </si>
  <si>
    <r>
      <t xml:space="preserve">      . </t>
    </r>
    <r>
      <rPr>
        <b/>
        <u/>
        <sz val="10"/>
        <rFont val="Arial"/>
        <family val="2"/>
      </rPr>
      <t>Transferencias de Capital</t>
    </r>
  </si>
  <si>
    <r>
      <t xml:space="preserve">      . </t>
    </r>
    <r>
      <rPr>
        <b/>
        <u/>
        <sz val="10"/>
        <rFont val="Arial"/>
        <family val="2"/>
      </rPr>
      <t>Inversión Financiera</t>
    </r>
  </si>
  <si>
    <t>CONCEPTO</t>
  </si>
  <si>
    <t xml:space="preserve">    . Prestaciones de la Seguridad Social</t>
  </si>
  <si>
    <t>Nota 2: Corresponde a estimaciones de la DNCFP.</t>
  </si>
  <si>
    <t>CIUDAD AUTÓNOMA DE BUENOS AIRES</t>
  </si>
  <si>
    <t>PROVINCIA DE CATAMARCA</t>
  </si>
  <si>
    <t>PROVINCIA DE CÓRDOBA</t>
  </si>
  <si>
    <t>PROVINCIA DE CORRIENTES</t>
  </si>
  <si>
    <t>PROVINCIA DE CHACO</t>
  </si>
  <si>
    <t>PROVINCIA DE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</si>
  <si>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</si>
  <si>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</si>
  <si>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</si>
  <si>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</si>
  <si>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</si>
  <si>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</si>
  <si>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</si>
  <si>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</si>
  <si>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</si>
  <si>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</si>
  <si>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</si>
  <si>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</si>
  <si>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</si>
  <si>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</si>
  <si>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</si>
  <si>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</si>
  <si>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</si>
  <si>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PROVINCIA DE CUENOS AIRES</t>
  </si>
  <si>
    <t>ADM. PUCLICA NO FINANCIERA</t>
  </si>
  <si>
    <t>CUARTO  TRIMESTRE  ACUMULADO AÑOS 2005-2023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</si>
</sst>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\ #,##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i/>
      <u/>
      <sz val="10"/>
      <name val="Arial Rounded MT Bold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Arial Rounded MT Bold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8" fillId="0" borderId="0" xfId="0" applyFont="1"/>
    <xf numFmtId="0" fontId="3" fillId="0" borderId="0" xfId="3" applyFont="1" applyFill="1" applyAlignment="1">
      <alignment horizontal="center"/>
    </xf>
    <xf numFmtId="22" fontId="4" fillId="0" borderId="0" xfId="3" applyNumberFormat="1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/>
    </xf>
    <xf numFmtId="0" fontId="5" fillId="0" borderId="3" xfId="3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1" fillId="0" borderId="0" xfId="4" applyFont="1" applyFill="1" applyAlignment="1"/>
    <xf numFmtId="0" fontId="5" fillId="0" borderId="0" xfId="3" quotePrefix="1" applyFont="1" applyFill="1" applyAlignment="1">
      <alignment horizontal="center"/>
    </xf>
    <xf numFmtId="0" fontId="4" fillId="0" borderId="4" xfId="3" applyFont="1" applyFill="1" applyBorder="1" applyAlignment="1"/>
    <xf numFmtId="0" fontId="1" fillId="0" borderId="4" xfId="2" applyFont="1" applyBorder="1" applyAlignment="1"/>
    <xf numFmtId="0" fontId="1" fillId="0" borderId="4" xfId="3" applyFont="1" applyFill="1" applyBorder="1" applyAlignment="1"/>
    <xf numFmtId="0" fontId="4" fillId="0" borderId="4" xfId="2" applyFont="1" applyBorder="1" applyAlignment="1"/>
    <xf numFmtId="0" fontId="1" fillId="0" borderId="5" xfId="3" applyFont="1" applyFill="1" applyBorder="1" applyAlignment="1"/>
    <xf numFmtId="0" fontId="1" fillId="0" borderId="4" xfId="2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/>
    <xf numFmtId="0" fontId="4" fillId="0" borderId="4" xfId="2" applyFont="1" applyFill="1" applyBorder="1" applyAlignment="1"/>
    <xf numFmtId="0" fontId="9" fillId="2" borderId="3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wrapText="1"/>
    </xf>
    <xf numFmtId="164" fontId="11" fillId="0" borderId="2" xfId="1" applyNumberFormat="1" applyFont="1" applyBorder="1" applyAlignment="1">
      <alignment vertical="center"/>
    </xf>
    <xf numFmtId="164" fontId="12" fillId="0" borderId="6" xfId="1" applyNumberFormat="1" applyFont="1" applyBorder="1"/>
    <xf numFmtId="164" fontId="12" fillId="0" borderId="4" xfId="1" applyNumberFormat="1" applyFont="1" applyBorder="1"/>
    <xf numFmtId="164" fontId="13" fillId="0" borderId="4" xfId="1" applyNumberFormat="1" applyFont="1" applyBorder="1"/>
    <xf numFmtId="164" fontId="12" fillId="0" borderId="5" xfId="1" applyNumberFormat="1" applyFont="1" applyBorder="1"/>
    <xf numFmtId="164" fontId="13" fillId="0" borderId="5" xfId="1" applyNumberFormat="1" applyFont="1" applyBorder="1"/>
    <xf numFmtId="164" fontId="11" fillId="0" borderId="1" xfId="1" applyNumberFormat="1" applyFont="1" applyBorder="1" applyAlignment="1">
      <alignment vertical="center"/>
    </xf>
    <xf numFmtId="164" fontId="11" fillId="0" borderId="5" xfId="1" applyNumberFormat="1" applyFont="1" applyBorder="1"/>
    <xf numFmtId="164" fontId="11" fillId="0" borderId="3" xfId="1" applyNumberFormat="1" applyFont="1" applyBorder="1" applyAlignment="1">
      <alignment vertical="center"/>
    </xf>
    <xf numFmtId="4" fontId="8" fillId="0" borderId="0" xfId="0" applyNumberFormat="1" applyFont="1"/>
    <xf numFmtId="3" fontId="8" fillId="0" borderId="0" xfId="0" applyNumberFormat="1" applyFont="1"/>
    <xf numFmtId="165" fontId="8" fillId="0" borderId="0" xfId="1" applyNumberFormat="1" applyFont="1"/>
    <xf numFmtId="0" fontId="5" fillId="0" borderId="1" xfId="3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left" vertical="center"/>
    </xf>
  </cellXfs>
  <cellStyles count="5">
    <cellStyle name="Millares" xfId="1" builtinId="3"/>
    <cellStyle name="Normal" xfId="0" builtinId="0"/>
    <cellStyle name="Normal 2" xfId="2"/>
    <cellStyle name="Normal_1998 2" xfId="3"/>
    <cellStyle name="Normal_199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4"/>
  <sheetViews>
    <sheetView showGridLines="0" tabSelected="1" workbookViewId="0">
      <pane xSplit="1" ySplit="9" topLeftCell="G25" activePane="bottomRight" state="frozen"/>
      <selection pane="topRight" activeCell="B1" sqref="B1"/>
      <selection pane="bottomLeft" activeCell="A10" sqref="A10"/>
      <selection pane="bottomRight" activeCell="P4" sqref="P4"/>
    </sheetView>
  </sheetViews>
  <sheetFormatPr baseColWidth="10" defaultRowHeight="12.75" x14ac:dyDescent="0.2"/>
  <cols>
    <col min="1" max="1" width="50.42578125" style="8" customWidth="1"/>
    <col min="2" max="14" width="11.5703125" style="1" bestFit="1" customWidth="1"/>
    <col min="15" max="17" width="13.42578125" style="1" bestFit="1" customWidth="1"/>
    <col min="18" max="18" width="13.42578125" style="1" customWidth="1"/>
    <col min="19" max="20" width="13.5703125" style="1" customWidth="1"/>
    <col min="21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1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Ciudad!B10+'Buenos Aires'!B10+Catamarca!B10+Córdoba!B10+Corrientes!B10+Chaco!B10+Chubut!B10+'Entre Ríos'!B10+Formosa!B10+Jujuy!B10+'La Pampa'!B10+'La Rioja'!B10+Mendoza!B10+Misiones!B10+Neuquén!B10+'Río Negro'!B10+Salta!B10+'San Juan'!B10+'San Luis'!B10+'Santa Cruz'!B10+'Santa Fe'!B10+'Santiago del  Estero'!B10+Tucumán!B10+'Tierra del Fuego'!B10</f>
        <v>74634.523128997738</v>
      </c>
      <c r="C10" s="21">
        <f>Ciudad!C10+'Buenos Aires'!C10+Catamarca!C10+Córdoba!C10+Corrientes!C10+Chaco!C10+Chubut!C10+'Entre Ríos'!C10+Formosa!C10+Jujuy!C10+'La Pampa'!C10+'La Rioja'!C10+Mendoza!C10+Misiones!C10+Neuquén!C10+'Río Negro'!C10+Salta!C10+'San Juan'!C10+'San Luis'!C10+'Santa Cruz'!C10+'Santa Fe'!C10+'Santiago del  Estero'!C10+Tucumán!C10+'Tierra del Fuego'!C10</f>
        <v>92136.370627333759</v>
      </c>
      <c r="D10" s="21">
        <f>Ciudad!D10+'Buenos Aires'!D10+Catamarca!D10+Córdoba!D10+Corrientes!D10+Chaco!D10+Chubut!D10+'Entre Ríos'!D10+Formosa!D10+Jujuy!D10+'La Pampa'!D10+'La Rioja'!D10+Mendoza!D10+Misiones!D10+Neuquén!D10+'Río Negro'!D10+Salta!D10+'San Juan'!D10+'San Luis'!D10+'Santa Cruz'!D10+'Santa Fe'!D10+'Santiago del  Estero'!D10+Tucumán!D10+'Tierra del Fuego'!D10</f>
        <v>117116.20388962392</v>
      </c>
      <c r="E10" s="21">
        <f>Ciudad!E10+'Buenos Aires'!E10+Catamarca!E10+Córdoba!E10+Corrientes!E10+Chaco!E10+Chubut!E10+'Entre Ríos'!E10+Formosa!E10+Jujuy!E10+'La Pampa'!E10+'La Rioja'!E10+Mendoza!E10+Misiones!E10+Neuquén!E10+'Río Negro'!E10+Salta!E10+'San Juan'!E10+'San Luis'!E10+'Santa Cruz'!E10+'Santa Fe'!E10+'Santiago del  Estero'!E10+Tucumán!E10+'Tierra del Fuego'!E10</f>
        <v>152997.73388214328</v>
      </c>
      <c r="F10" s="21">
        <f>Ciudad!F10+'Buenos Aires'!F10+Catamarca!F10+Córdoba!F10+Corrientes!F10+Chaco!F10+Chubut!F10+'Entre Ríos'!F10+Formosa!F10+Jujuy!F10+'La Pampa'!F10+'La Rioja'!F10+Mendoza!F10+Misiones!F10+Neuquén!F10+'Río Negro'!F10+Salta!F10+'San Juan'!F10+'San Luis'!F10+'Santa Cruz'!F10+'Santa Fe'!F10+'Santiago del  Estero'!F10+Tucumán!F10+'Tierra del Fuego'!F10</f>
        <v>176309.25891519734</v>
      </c>
      <c r="G10" s="21">
        <f>Ciudad!G10+'Buenos Aires'!G10+Catamarca!G10+Córdoba!G10+Corrientes!G10+Chaco!G10+Chubut!G10+'Entre Ríos'!G10+Formosa!G10+Jujuy!G10+'La Pampa'!G10+'La Rioja'!G10+Mendoza!G10+Misiones!G10+Neuquén!G10+'Río Negro'!G10+Salta!G10+'San Juan'!G10+'San Luis'!G10+'Santa Cruz'!G10+'Santa Fe'!G10+'Santiago del  Estero'!G10+Tucumán!G10+'Tierra del Fuego'!G10</f>
        <v>236889.11620003055</v>
      </c>
      <c r="H10" s="21">
        <f>Ciudad!H10+'Buenos Aires'!H10+Catamarca!H10+Córdoba!H10+Corrientes!H10+Chaco!H10+Chubut!H10+'Entre Ríos'!H10+Formosa!H10+Jujuy!H10+'La Pampa'!H10+'La Rioja'!H10+Mendoza!H10+Misiones!H10+Neuquén!H10+'Río Negro'!H10+Salta!H10+'San Juan'!H10+'San Luis'!H10+'Santa Cruz'!H10+'Santa Fe'!H10+'Santiago del  Estero'!H10+Tucumán!H10+'Tierra del Fuego'!H10</f>
        <v>304168.72792423132</v>
      </c>
      <c r="I10" s="21">
        <f>Ciudad!I10+'Buenos Aires'!I10+Catamarca!I10+Córdoba!I10+Corrientes!I10+Chaco!I10+Chubut!I10+'Entre Ríos'!I10+Formosa!I10+Jujuy!I10+'La Pampa'!I10+'La Rioja'!I10+Mendoza!I10+Misiones!I10+Neuquén!I10+'Río Negro'!I10+Salta!I10+'San Juan'!I10+'San Luis'!I10+'Santa Cruz'!I10+'Santa Fe'!I10+'Santiago del  Estero'!I10+Tucumán!I10+'Tierra del Fuego'!I10</f>
        <v>384432.50232250075</v>
      </c>
      <c r="J10" s="21">
        <f>Ciudad!J10+'Buenos Aires'!J10+Catamarca!J10+Córdoba!J10+Corrientes!J10+Chaco!J10+Chubut!J10+'Entre Ríos'!J10+Formosa!J10+Jujuy!J10+'La Pampa'!J10+'La Rioja'!J10+Mendoza!J10+Misiones!J10+Neuquén!J10+'Río Negro'!J10+Salta!J10+'San Juan'!J10+'San Luis'!J10+'Santa Cruz'!J10+'Santa Fe'!J10+'Santiago del  Estero'!J10+Tucumán!J10+'Tierra del Fuego'!J10</f>
        <v>511388.14998593309</v>
      </c>
      <c r="K10" s="21">
        <f>Ciudad!K10+'Buenos Aires'!K10+Catamarca!K10+Córdoba!K10+Corrientes!K10+Chaco!K10+Chubut!K10+'Entre Ríos'!K10+Formosa!K10+Jujuy!K10+'La Pampa'!K10+'La Rioja'!K10+Mendoza!K10+Misiones!K10+Neuquén!K10+'Río Negro'!K10+Salta!K10+'San Juan'!K10+'San Luis'!K10+'Santa Cruz'!K10+'Santa Fe'!K10+'Santiago del  Estero'!K10+Tucumán!K10+'Tierra del Fuego'!K10</f>
        <v>710737.22240054084</v>
      </c>
      <c r="L10" s="21">
        <f>Ciudad!L10+'Buenos Aires'!L10+Catamarca!L10+Córdoba!L10+Corrientes!L10+Chaco!L10+Chubut!L10+'Entre Ríos'!L10+Formosa!L10+Jujuy!L10+'La Pampa'!L10+'La Rioja'!L10+Mendoza!L10+Misiones!L10+Neuquén!L10+'Río Negro'!L10+Salta!L10+'San Juan'!L10+'San Luis'!L10+'Santa Cruz'!L10+'Santa Fe'!L10+'Santiago del  Estero'!L10+Tucumán!L10+'Tierra del Fuego'!L10</f>
        <v>948122.13979003346</v>
      </c>
      <c r="M10" s="21">
        <f>Ciudad!M10+'Buenos Aires'!M10+Catamarca!M10+Córdoba!M10+Corrientes!M10+Chaco!M10+Chubut!M10+'Entre Ríos'!M10+Formosa!M10+Jujuy!M10+'La Pampa'!M10+'La Rioja'!M10+Mendoza!M10+Misiones!M10+Neuquén!M10+'Río Negro'!M10+Salta!M10+'San Juan'!M10+'San Luis'!M10+'Santa Cruz'!M10+'Santa Fe'!M10+'Santiago del  Estero'!M10+Tucumán!M10+'Tierra del Fuego'!M10</f>
        <v>1323911.412407463</v>
      </c>
      <c r="N10" s="21">
        <f>Ciudad!N10+'Buenos Aires'!N10+Catamarca!N10+Córdoba!N10+Corrientes!N10+Chaco!N10+Chubut!N10+'Entre Ríos'!N10+Formosa!N10+Jujuy!N10+'La Pampa'!N10+'La Rioja'!N10+Mendoza!N10+Misiones!N10+Neuquén!N10+'Río Negro'!N10+Salta!N10+'San Juan'!N10+'San Luis'!N10+'Santa Cruz'!N10+'Santa Fe'!N10+'Santiago del  Estero'!N10+Tucumán!N10+'Tierra del Fuego'!N10</f>
        <v>1779060.7369724636</v>
      </c>
      <c r="O10" s="21">
        <f>Ciudad!O10+'Buenos Aires'!O10+Catamarca!O10+Córdoba!O10+Corrientes!O10+Chaco!O10+Chubut!O10+'Entre Ríos'!O10+Formosa!O10+Jujuy!O10+'La Pampa'!O10+'La Rioja'!O10+Mendoza!O10+Misiones!O10+Neuquén!O10+'Río Negro'!O10+Salta!O10+'San Juan'!O10+'San Luis'!O10+'Santa Cruz'!O10+'Santa Fe'!O10+'Santiago del  Estero'!O10+Tucumán!O10+'Tierra del Fuego'!O10</f>
        <v>2414141.1996793048</v>
      </c>
      <c r="P10" s="21">
        <f>Ciudad!P10+'Buenos Aires'!P10+Catamarca!P10+Córdoba!P10+Corrientes!P10+Chaco!P10+Chubut!P10+'Entre Ríos'!P10+Formosa!P10+Jujuy!P10+'La Pampa'!P10+'La Rioja'!P10+Mendoza!P10+Misiones!P10+Neuquén!P10+'Río Negro'!P10+Salta!P10+'San Juan'!P10+'San Luis'!P10+'Santa Cruz'!P10+'Santa Fe'!P10+'Santiago del  Estero'!P10+Tucumán!P10+'Tierra del Fuego'!P10</f>
        <v>3477287.6436518561</v>
      </c>
      <c r="Q10" s="21">
        <f>Ciudad!Q10+'Buenos Aires'!Q10+Catamarca!Q10+Córdoba!Q10+Corrientes!Q10+Chaco!Q10+Chubut!Q10+'Entre Ríos'!Q10+Formosa!Q10+Jujuy!Q10+'La Pampa'!Q10+'La Rioja'!Q10+Mendoza!Q10+Misiones!Q10+Neuquén!Q10+'Río Negro'!Q10+Salta!Q10+'San Juan'!Q10+'San Luis'!Q10+'Santa Cruz'!Q10+'Santa Fe'!Q10+'Santiago del  Estero'!Q10+Tucumán!Q10+'Tierra del Fuego'!Q10</f>
        <v>4693414.538977785</v>
      </c>
      <c r="R10" s="21">
        <f>Ciudad!R10+'Buenos Aires'!R10+Catamarca!R10+Córdoba!R10+Corrientes!R10+Chaco!R10+Chubut!R10+'Entre Ríos'!R10+Formosa!R10+Jujuy!R10+'La Pampa'!R10+'La Rioja'!R10+Mendoza!R10+Misiones!R10+Neuquén!R10+'Río Negro'!R10+Salta!R10+'San Juan'!R10+'San Luis'!R10+'Santa Cruz'!R10+'Santa Fe'!R10+'Santiago del  Estero'!R10+Tucumán!R10+'Tierra del Fuego'!R10</f>
        <v>7477996.7077427311</v>
      </c>
      <c r="S10" s="21">
        <f>Ciudad!S10+'Buenos Aires'!S10+Catamarca!S10+Córdoba!S10+Corrientes!S10+Chaco!S10+Chubut!S10+'Entre Ríos'!S10+Formosa!S10+Jujuy!S10+'La Pampa'!S10+'La Rioja'!S10+Mendoza!S10+Misiones!S10+Neuquén!S10+'Río Negro'!S10+Salta!S10+'San Juan'!S10+'San Luis'!S10+'Santa Cruz'!S10+'Santa Fe'!S10+'Santiago del  Estero'!S10+Tucumán!S10+'Tierra del Fuego'!S10</f>
        <v>13735559.792347182</v>
      </c>
      <c r="T10" s="21">
        <f>Ciudad!T10+'Buenos Aires'!T10+Catamarca!T10+Córdoba!T10+Corrientes!T10+Chaco!T10+Chubut!T10+'Entre Ríos'!T10+Formosa!T10+Jujuy!T10+'La Pampa'!T10+'La Rioja'!T10+Mendoza!T10+Misiones!T10+Neuquén!T10+'Río Negro'!T10+Salta!T10+'San Juan'!T10+'San Luis'!T10+'Santa Cruz'!T10+'Santa Fe'!T10+'Santiago del  Estero'!T10+Tucumán!T10+'Tierra del Fuego'!T10</f>
        <v>31800643.538781676</v>
      </c>
    </row>
    <row r="11" spans="1:20" s="17" customFormat="1" x14ac:dyDescent="0.2">
      <c r="A11" s="10" t="s">
        <v>29</v>
      </c>
      <c r="B11" s="22">
        <f>Ciudad!B11+'Buenos Aires'!B11+Catamarca!B11+Córdoba!B11+Corrientes!B11+Chaco!B11+Chubut!B11+'Entre Ríos'!B11+Formosa!B11+Jujuy!B11+'La Pampa'!B11+'La Rioja'!B11+Mendoza!B11+Misiones!B11+Neuquén!B11+'Río Negro'!B11+Salta!B11+'San Juan'!B11+'San Luis'!B11+'Santa Cruz'!B11+'Santa Fe'!B11+'Santiago del  Estero'!B11+Tucumán!B11+'Tierra del Fuego'!B11</f>
        <v>56455.993546324062</v>
      </c>
      <c r="C11" s="22">
        <f>Ciudad!C11+'Buenos Aires'!C11+Catamarca!C11+Córdoba!C11+Corrientes!C11+Chaco!C11+Chubut!C11+'Entre Ríos'!C11+Formosa!C11+Jujuy!C11+'La Pampa'!C11+'La Rioja'!C11+Mendoza!C11+Misiones!C11+Neuquén!C11+'Río Negro'!C11+Salta!C11+'San Juan'!C11+'San Luis'!C11+'Santa Cruz'!C11+'Santa Fe'!C11+'Santiago del  Estero'!C11+Tucumán!C11+'Tierra del Fuego'!C11</f>
        <v>69600.952330859101</v>
      </c>
      <c r="D11" s="22">
        <f>Ciudad!D11+'Buenos Aires'!D11+Catamarca!D11+Córdoba!D11+Corrientes!D11+Chaco!D11+Chubut!D11+'Entre Ríos'!D11+Formosa!D11+Jujuy!D11+'La Pampa'!D11+'La Rioja'!D11+Mendoza!D11+Misiones!D11+Neuquén!D11+'Río Negro'!D11+Salta!D11+'San Juan'!D11+'San Luis'!D11+'Santa Cruz'!D11+'Santa Fe'!D11+'Santiago del  Estero'!D11+Tucumán!D11+'Tierra del Fuego'!D11</f>
        <v>89518.63193026252</v>
      </c>
      <c r="E11" s="22">
        <f>Ciudad!E11+'Buenos Aires'!E11+Catamarca!E11+Córdoba!E11+Corrientes!E11+Chaco!E11+Chubut!E11+'Entre Ríos'!E11+Formosa!E11+Jujuy!E11+'La Pampa'!E11+'La Rioja'!E11+Mendoza!E11+Misiones!E11+Neuquén!E11+'Río Negro'!E11+Salta!E11+'San Juan'!E11+'San Luis'!E11+'Santa Cruz'!E11+'Santa Fe'!E11+'Santiago del  Estero'!E11+Tucumán!E11+'Tierra del Fuego'!E11</f>
        <v>114739.75455466748</v>
      </c>
      <c r="F11" s="22">
        <f>Ciudad!F11+'Buenos Aires'!F11+Catamarca!F11+Córdoba!F11+Corrientes!F11+Chaco!F11+Chubut!F11+'Entre Ríos'!F11+Formosa!F11+Jujuy!F11+'La Pampa'!F11+'La Rioja'!F11+Mendoza!F11+Misiones!F11+Neuquén!F11+'Río Negro'!F11+Salta!F11+'San Juan'!F11+'San Luis'!F11+'Santa Cruz'!F11+'Santa Fe'!F11+'Santiago del  Estero'!F11+Tucumán!F11+'Tierra del Fuego'!F11</f>
        <v>128612.60925015001</v>
      </c>
      <c r="G11" s="22">
        <f>Ciudad!G11+'Buenos Aires'!G11+Catamarca!G11+Córdoba!G11+Corrientes!G11+Chaco!G11+Chubut!G11+'Entre Ríos'!G11+Formosa!G11+Jujuy!G11+'La Pampa'!G11+'La Rioja'!G11+Mendoza!G11+Misiones!G11+Neuquén!G11+'Río Negro'!G11+Salta!G11+'San Juan'!G11+'San Luis'!G11+'Santa Cruz'!G11+'Santa Fe'!G11+'Santiago del  Estero'!G11+Tucumán!G11+'Tierra del Fuego'!G11</f>
        <v>170159.25968042811</v>
      </c>
      <c r="H11" s="22">
        <f>Ciudad!H11+'Buenos Aires'!H11+Catamarca!H11+Córdoba!H11+Corrientes!H11+Chaco!H11+Chubut!H11+'Entre Ríos'!H11+Formosa!H11+Jujuy!H11+'La Pampa'!H11+'La Rioja'!H11+Mendoza!H11+Misiones!H11+Neuquén!H11+'Río Negro'!H11+Salta!H11+'San Juan'!H11+'San Luis'!H11+'Santa Cruz'!H11+'Santa Fe'!H11+'Santiago del  Estero'!H11+Tucumán!H11+'Tierra del Fuego'!H11</f>
        <v>227034.55826229794</v>
      </c>
      <c r="I11" s="22">
        <f>Ciudad!I11+'Buenos Aires'!I11+Catamarca!I11+Córdoba!I11+Corrientes!I11+Chaco!I11+Chubut!I11+'Entre Ríos'!I11+Formosa!I11+Jujuy!I11+'La Pampa'!I11+'La Rioja'!I11+Mendoza!I11+Misiones!I11+Neuquén!I11+'Río Negro'!I11+Salta!I11+'San Juan'!I11+'San Luis'!I11+'Santa Cruz'!I11+'Santa Fe'!I11+'Santiago del  Estero'!I11+Tucumán!I11+'Tierra del Fuego'!I11</f>
        <v>291453.47521956905</v>
      </c>
      <c r="J11" s="22">
        <f>Ciudad!J11+'Buenos Aires'!J11+Catamarca!J11+Córdoba!J11+Corrientes!J11+Chaco!J11+Chubut!J11+'Entre Ríos'!J11+Formosa!J11+Jujuy!J11+'La Pampa'!J11+'La Rioja'!J11+Mendoza!J11+Misiones!J11+Neuquén!J11+'Río Negro'!J11+Salta!J11+'San Juan'!J11+'San Luis'!J11+'Santa Cruz'!J11+'Santa Fe'!J11+'Santiago del  Estero'!J11+Tucumán!J11+'Tierra del Fuego'!J11</f>
        <v>397183.40435689298</v>
      </c>
      <c r="K11" s="22">
        <f>Ciudad!K11+'Buenos Aires'!K11+Catamarca!K11+Córdoba!K11+Corrientes!K11+Chaco!K11+Chubut!K11+'Entre Ríos'!K11+Formosa!K11+Jujuy!K11+'La Pampa'!K11+'La Rioja'!K11+Mendoza!K11+Misiones!K11+Neuquén!K11+'Río Negro'!K11+Salta!K11+'San Juan'!K11+'San Luis'!K11+'Santa Cruz'!K11+'Santa Fe'!K11+'Santiago del  Estero'!K11+Tucumán!K11+'Tierra del Fuego'!K11</f>
        <v>545320.82850276516</v>
      </c>
      <c r="L11" s="22">
        <f>Ciudad!L11+'Buenos Aires'!L11+Catamarca!L11+Córdoba!L11+Corrientes!L11+Chaco!L11+Chubut!L11+'Entre Ríos'!L11+Formosa!L11+Jujuy!L11+'La Pampa'!L11+'La Rioja'!L11+Mendoza!L11+Misiones!L11+Neuquén!L11+'Río Negro'!L11+Salta!L11+'San Juan'!L11+'San Luis'!L11+'Santa Cruz'!L11+'Santa Fe'!L11+'Santiago del  Estero'!L11+Tucumán!L11+'Tierra del Fuego'!L11</f>
        <v>730328.88668792602</v>
      </c>
      <c r="M11" s="22">
        <f>Ciudad!M11+'Buenos Aires'!M11+Catamarca!M11+Córdoba!M11+Corrientes!M11+Chaco!M11+Chubut!M11+'Entre Ríos'!M11+Formosa!M11+Jujuy!M11+'La Pampa'!M11+'La Rioja'!M11+Mendoza!M11+Misiones!M11+Neuquén!M11+'Río Negro'!M11+Salta!M11+'San Juan'!M11+'San Luis'!M11+'Santa Cruz'!M11+'Santa Fe'!M11+'Santiago del  Estero'!M11+Tucumán!M11+'Tierra del Fuego'!M11</f>
        <v>988612.61271963583</v>
      </c>
      <c r="N11" s="22">
        <f>Ciudad!N11+'Buenos Aires'!N11+Catamarca!N11+Córdoba!N11+Corrientes!N11+Chaco!N11+Chubut!N11+'Entre Ríos'!N11+Formosa!N11+Jujuy!N11+'La Pampa'!N11+'La Rioja'!N11+Mendoza!N11+Misiones!N11+Neuquén!N11+'Río Negro'!N11+Salta!N11+'San Juan'!N11+'San Luis'!N11+'Santa Cruz'!N11+'Santa Fe'!N11+'Santiago del  Estero'!N11+Tucumán!N11+'Tierra del Fuego'!N11</f>
        <v>1335346.7014833747</v>
      </c>
      <c r="O11" s="22">
        <f>Ciudad!O11+'Buenos Aires'!O11+Catamarca!O11+Córdoba!O11+Corrientes!O11+Chaco!O11+Chubut!O11+'Entre Ríos'!O11+Formosa!O11+Jujuy!O11+'La Pampa'!O11+'La Rioja'!O11+Mendoza!O11+Misiones!O11+Neuquén!O11+'Río Negro'!O11+Salta!O11+'San Juan'!O11+'San Luis'!O11+'Santa Cruz'!O11+'Santa Fe'!O11+'Santiago del  Estero'!O11+Tucumán!O11+'Tierra del Fuego'!O11</f>
        <v>1844510.8885182654</v>
      </c>
      <c r="P11" s="22">
        <f>Ciudad!P11+'Buenos Aires'!P11+Catamarca!P11+Córdoba!P11+Corrientes!P11+Chaco!P11+Chubut!P11+'Entre Ríos'!P11+Formosa!P11+Jujuy!P11+'La Pampa'!P11+'La Rioja'!P11+Mendoza!P11+Misiones!P11+Neuquén!P11+'Río Negro'!P11+Salta!P11+'San Juan'!P11+'San Luis'!P11+'Santa Cruz'!P11+'Santa Fe'!P11+'Santiago del  Estero'!P11+Tucumán!P11+'Tierra del Fuego'!P11</f>
        <v>2672963.3259977587</v>
      </c>
      <c r="Q11" s="22">
        <f>Ciudad!Q11+'Buenos Aires'!Q11+Catamarca!Q11+Córdoba!Q11+Corrientes!Q11+Chaco!Q11+Chubut!Q11+'Entre Ríos'!Q11+Formosa!Q11+Jujuy!Q11+'La Pampa'!Q11+'La Rioja'!Q11+Mendoza!Q11+Misiones!Q11+Neuquén!Q11+'Río Negro'!Q11+Salta!Q11+'San Juan'!Q11+'San Luis'!Q11+'Santa Cruz'!Q11+'Santa Fe'!Q11+'Santiago del  Estero'!Q11+Tucumán!Q11+'Tierra del Fuego'!Q11</f>
        <v>3609177.0514365961</v>
      </c>
      <c r="R11" s="22">
        <f>Ciudad!R11+'Buenos Aires'!R11+Catamarca!R11+Córdoba!R11+Corrientes!R11+Chaco!R11+Chubut!R11+'Entre Ríos'!R11+Formosa!R11+Jujuy!R11+'La Pampa'!R11+'La Rioja'!R11+Mendoza!R11+Misiones!R11+Neuquén!R11+'Río Negro'!R11+Salta!R11+'San Juan'!R11+'San Luis'!R11+'Santa Cruz'!R11+'Santa Fe'!R11+'Santiago del  Estero'!R11+Tucumán!R11+'Tierra del Fuego'!R11</f>
        <v>5877884.067076602</v>
      </c>
      <c r="S11" s="22">
        <f>Ciudad!S11+'Buenos Aires'!S11+Catamarca!S11+Córdoba!S11+Corrientes!S11+Chaco!S11+Chubut!S11+'Entre Ríos'!S11+Formosa!S11+Jujuy!S11+'La Pampa'!S11+'La Rioja'!S11+Mendoza!S11+Misiones!S11+Neuquén!S11+'Río Negro'!S11+Salta!S11+'San Juan'!S11+'San Luis'!S11+'Santa Cruz'!S11+'Santa Fe'!S11+'Santiago del  Estero'!S11+Tucumán!S11+'Tierra del Fuego'!S11</f>
        <v>10716378.600477694</v>
      </c>
      <c r="T11" s="22">
        <f>Ciudad!T11+'Buenos Aires'!T11+Catamarca!T11+Córdoba!T11+Corrientes!T11+Chaco!T11+Chubut!T11+'Entre Ríos'!T11+Formosa!T11+Jujuy!T11+'La Pampa'!T11+'La Rioja'!T11+Mendoza!T11+Misiones!T11+Neuquén!T11+'Río Negro'!T11+Salta!T11+'San Juan'!T11+'San Luis'!T11+'Santa Cruz'!T11+'Santa Fe'!T11+'Santiago del  Estero'!T11+Tucumán!T11+'Tierra del Fuego'!T11</f>
        <v>24046012.241625156</v>
      </c>
    </row>
    <row r="12" spans="1:20" s="17" customFormat="1" x14ac:dyDescent="0.2">
      <c r="A12" s="10" t="s">
        <v>5</v>
      </c>
      <c r="B12" s="23">
        <f>Ciudad!B12+'Buenos Aires'!B12+Catamarca!B12+Córdoba!B12+Corrientes!B12+Chaco!B12+Chubut!B12+'Entre Ríos'!B12+Formosa!B12+Jujuy!B12+'La Pampa'!B12+'La Rioja'!B12+Mendoza!B12+Misiones!B12+Neuquén!B12+'Río Negro'!B12+Salta!B12+'San Juan'!B12+'San Luis'!B12+'Santa Cruz'!B12+'Santa Fe'!B12+'Santiago del  Estero'!B12+Tucumán!B12+'Tierra del Fuego'!B12</f>
        <v>21930.539462325552</v>
      </c>
      <c r="C12" s="23">
        <f>Ciudad!C12+'Buenos Aires'!C12+Catamarca!C12+Córdoba!C12+Corrientes!C12+Chaco!C12+Chubut!C12+'Entre Ríos'!C12+Formosa!C12+Jujuy!C12+'La Pampa'!C12+'La Rioja'!C12+Mendoza!C12+Misiones!C12+Neuquén!C12+'Río Negro'!C12+Salta!C12+'San Juan'!C12+'San Luis'!C12+'Santa Cruz'!C12+'Santa Fe'!C12+'Santiago del  Estero'!C12+Tucumán!C12+'Tierra del Fuego'!C12</f>
        <v>27289.126326801397</v>
      </c>
      <c r="D12" s="23">
        <f>Ciudad!D12+'Buenos Aires'!D12+Catamarca!D12+Córdoba!D12+Corrientes!D12+Chaco!D12+Chubut!D12+'Entre Ríos'!D12+Formosa!D12+Jujuy!D12+'La Pampa'!D12+'La Rioja'!D12+Mendoza!D12+Misiones!D12+Neuquén!D12+'Río Negro'!D12+Salta!D12+'San Juan'!D12+'San Luis'!D12+'Santa Cruz'!D12+'Santa Fe'!D12+'Santiago del  Estero'!D12+Tucumán!D12+'Tierra del Fuego'!D12</f>
        <v>34292.257899012497</v>
      </c>
      <c r="E12" s="23">
        <f>Ciudad!E12+'Buenos Aires'!E12+Catamarca!E12+Córdoba!E12+Corrientes!E12+Chaco!E12+Chubut!E12+'Entre Ríos'!E12+Formosa!E12+Jujuy!E12+'La Pampa'!E12+'La Rioja'!E12+Mendoza!E12+Misiones!E12+Neuquén!E12+'Río Negro'!E12+Salta!E12+'San Juan'!E12+'San Luis'!E12+'Santa Cruz'!E12+'Santa Fe'!E12+'Santiago del  Estero'!E12+Tucumán!E12+'Tierra del Fuego'!E12</f>
        <v>45472.110567167489</v>
      </c>
      <c r="F12" s="23">
        <f>Ciudad!F12+'Buenos Aires'!F12+Catamarca!F12+Córdoba!F12+Corrientes!F12+Chaco!F12+Chubut!F12+'Entre Ríos'!F12+Formosa!F12+Jujuy!F12+'La Pampa'!F12+'La Rioja'!F12+Mendoza!F12+Misiones!F12+Neuquén!F12+'Río Negro'!F12+Salta!F12+'San Juan'!F12+'San Luis'!F12+'Santa Cruz'!F12+'Santa Fe'!F12+'Santiago del  Estero'!F12+Tucumán!F12+'Tierra del Fuego'!F12</f>
        <v>52949.837433369983</v>
      </c>
      <c r="G12" s="23">
        <f>Ciudad!G12+'Buenos Aires'!G12+Catamarca!G12+Córdoba!G12+Corrientes!G12+Chaco!G12+Chubut!G12+'Entre Ríos'!G12+Formosa!G12+Jujuy!G12+'La Pampa'!G12+'La Rioja'!G12+Mendoza!G12+Misiones!G12+Neuquén!G12+'Río Negro'!G12+Salta!G12+'San Juan'!G12+'San Luis'!G12+'Santa Cruz'!G12+'Santa Fe'!G12+'Santiago del  Estero'!G12+Tucumán!G12+'Tierra del Fuego'!G12</f>
        <v>68723.837559880005</v>
      </c>
      <c r="H12" s="23">
        <f>Ciudad!H12+'Buenos Aires'!H12+Catamarca!H12+Córdoba!H12+Corrientes!H12+Chaco!H12+Chubut!H12+'Entre Ríos'!H12+Formosa!H12+Jujuy!H12+'La Pampa'!H12+'La Rioja'!H12+Mendoza!H12+Misiones!H12+Neuquén!H12+'Río Negro'!H12+Salta!H12+'San Juan'!H12+'San Luis'!H12+'Santa Cruz'!H12+'Santa Fe'!H12+'Santiago del  Estero'!H12+Tucumán!H12+'Tierra del Fuego'!H12</f>
        <v>92902.070299561994</v>
      </c>
      <c r="I12" s="23">
        <f>Ciudad!I12+'Buenos Aires'!I12+Catamarca!I12+Córdoba!I12+Corrientes!I12+Chaco!I12+Chubut!I12+'Entre Ríos'!I12+Formosa!I12+Jujuy!I12+'La Pampa'!I12+'La Rioja'!I12+Mendoza!I12+Misiones!I12+Neuquén!I12+'Río Negro'!I12+Salta!I12+'San Juan'!I12+'San Luis'!I12+'Santa Cruz'!I12+'Santa Fe'!I12+'Santiago del  Estero'!I12+Tucumán!I12+'Tierra del Fuego'!I12</f>
        <v>121218.53762240401</v>
      </c>
      <c r="J12" s="23">
        <f>Ciudad!J12+'Buenos Aires'!J12+Catamarca!J12+Córdoba!J12+Corrientes!J12+Chaco!J12+Chubut!J12+'Entre Ríos'!J12+Formosa!J12+Jujuy!J12+'La Pampa'!J12+'La Rioja'!J12+Mendoza!J12+Misiones!J12+Neuquén!J12+'Río Negro'!J12+Salta!J12+'San Juan'!J12+'San Luis'!J12+'Santa Cruz'!J12+'Santa Fe'!J12+'Santiago del  Estero'!J12+Tucumán!J12+'Tierra del Fuego'!J12</f>
        <v>175562.96552603014</v>
      </c>
      <c r="K12" s="23">
        <f>Ciudad!K12+'Buenos Aires'!K12+Catamarca!K12+Córdoba!K12+Corrientes!K12+Chaco!K12+Chubut!K12+'Entre Ríos'!K12+Formosa!K12+Jujuy!K12+'La Pampa'!K12+'La Rioja'!K12+Mendoza!K12+Misiones!K12+Neuquén!K12+'Río Negro'!K12+Salta!K12+'San Juan'!K12+'San Luis'!K12+'Santa Cruz'!K12+'Santa Fe'!K12+'Santiago del  Estero'!K12+Tucumán!K12+'Tierra del Fuego'!K12</f>
        <v>241369.64343314007</v>
      </c>
      <c r="L12" s="23">
        <f>Ciudad!L12+'Buenos Aires'!L12+Catamarca!L12+Córdoba!L12+Corrientes!L12+Chaco!L12+Chubut!L12+'Entre Ríos'!L12+Formosa!L12+Jujuy!L12+'La Pampa'!L12+'La Rioja'!L12+Mendoza!L12+Misiones!L12+Neuquén!L12+'Río Negro'!L12+Salta!L12+'San Juan'!L12+'San Luis'!L12+'Santa Cruz'!L12+'Santa Fe'!L12+'Santiago del  Estero'!L12+Tucumán!L12+'Tierra del Fuego'!L12</f>
        <v>314906.08588482003</v>
      </c>
      <c r="M12" s="23">
        <f>Ciudad!M12+'Buenos Aires'!M12+Catamarca!M12+Córdoba!M12+Corrientes!M12+Chaco!M12+Chubut!M12+'Entre Ríos'!M12+Formosa!M12+Jujuy!M12+'La Pampa'!M12+'La Rioja'!M12+Mendoza!M12+Misiones!M12+Neuquén!M12+'Río Negro'!M12+Salta!M12+'San Juan'!M12+'San Luis'!M12+'Santa Cruz'!M12+'Santa Fe'!M12+'Santiago del  Estero'!M12+Tucumán!M12+'Tierra del Fuego'!M12</f>
        <v>425473.1789889161</v>
      </c>
      <c r="N12" s="23">
        <f>Ciudad!N12+'Buenos Aires'!N12+Catamarca!N12+Córdoba!N12+Corrientes!N12+Chaco!N12+Chubut!N12+'Entre Ríos'!N12+Formosa!N12+Jujuy!N12+'La Pampa'!N12+'La Rioja'!N12+Mendoza!N12+Misiones!N12+Neuquén!N12+'Río Negro'!N12+Salta!N12+'San Juan'!N12+'San Luis'!N12+'Santa Cruz'!N12+'Santa Fe'!N12+'Santiago del  Estero'!N12+Tucumán!N12+'Tierra del Fuego'!N12</f>
        <v>580721.84344686405</v>
      </c>
      <c r="O12" s="23">
        <f>Ciudad!O12+'Buenos Aires'!O12+Catamarca!O12+Córdoba!O12+Corrientes!O12+Chaco!O12+Chubut!O12+'Entre Ríos'!O12+Formosa!O12+Jujuy!O12+'La Pampa'!O12+'La Rioja'!O12+Mendoza!O12+Misiones!O12+Neuquén!O12+'Río Negro'!O12+Salta!O12+'San Juan'!O12+'San Luis'!O12+'Santa Cruz'!O12+'Santa Fe'!O12+'Santiago del  Estero'!O12+Tucumán!O12+'Tierra del Fuego'!O12</f>
        <v>767761.99682542437</v>
      </c>
      <c r="P12" s="23">
        <f>Ciudad!P12+'Buenos Aires'!P12+Catamarca!P12+Córdoba!P12+Corrientes!P12+Chaco!P12+Chubut!P12+'Entre Ríos'!P12+Formosa!P12+Jujuy!P12+'La Pampa'!P12+'La Rioja'!P12+Mendoza!P12+Misiones!P12+Neuquén!P12+'Río Negro'!P12+Salta!P12+'San Juan'!P12+'San Luis'!P12+'Santa Cruz'!P12+'Santa Fe'!P12+'Santiago del  Estero'!P12+Tucumán!P12+'Tierra del Fuego'!P12</f>
        <v>1042447.4821647584</v>
      </c>
      <c r="Q12" s="23">
        <f>Ciudad!Q12+'Buenos Aires'!Q12+Catamarca!Q12+Córdoba!Q12+Corrientes!Q12+Chaco!Q12+Chubut!Q12+'Entre Ríos'!Q12+Formosa!Q12+Jujuy!Q12+'La Pampa'!Q12+'La Rioja'!Q12+Mendoza!Q12+Misiones!Q12+Neuquén!Q12+'Río Negro'!Q12+Salta!Q12+'San Juan'!Q12+'San Luis'!Q12+'Santa Cruz'!Q12+'Santa Fe'!Q12+'Santiago del  Estero'!Q12+Tucumán!Q12+'Tierra del Fuego'!Q12</f>
        <v>1368518.6124208102</v>
      </c>
      <c r="R12" s="23">
        <f>Ciudad!R12+'Buenos Aires'!R12+Catamarca!R12+Córdoba!R12+Corrientes!R12+Chaco!R12+Chubut!R12+'Entre Ríos'!R12+Formosa!R12+Jujuy!R12+'La Pampa'!R12+'La Rioja'!R12+Mendoza!R12+Misiones!R12+Neuquén!R12+'Río Negro'!R12+Salta!R12+'San Juan'!R12+'San Luis'!R12+'Santa Cruz'!R12+'Santa Fe'!R12+'Santiago del  Estero'!R12+Tucumán!R12+'Tierra del Fuego'!R12</f>
        <v>2322142.9861569172</v>
      </c>
      <c r="S12" s="23">
        <f>Ciudad!S12+'Buenos Aires'!S12+Catamarca!S12+Córdoba!S12+Corrientes!S12+Chaco!S12+Chubut!S12+'Entre Ríos'!S12+Formosa!S12+Jujuy!S12+'La Pampa'!S12+'La Rioja'!S12+Mendoza!S12+Misiones!S12+Neuquén!S12+'Río Negro'!S12+Salta!S12+'San Juan'!S12+'San Luis'!S12+'Santa Cruz'!S12+'Santa Fe'!S12+'Santiago del  Estero'!S12+Tucumán!S12+'Tierra del Fuego'!S12</f>
        <v>4189136.746598646</v>
      </c>
      <c r="T12" s="23">
        <f>Ciudad!T12+'Buenos Aires'!T12+Catamarca!T12+Córdoba!T12+Corrientes!T12+Chaco!T12+Chubut!T12+'Entre Ríos'!T12+Formosa!T12+Jujuy!T12+'La Pampa'!T12+'La Rioja'!T12+Mendoza!T12+Misiones!T12+Neuquén!T12+'Río Negro'!T12+Salta!T12+'San Juan'!T12+'San Luis'!T12+'Santa Cruz'!T12+'Santa Fe'!T12+'Santiago del  Estero'!T12+Tucumán!T12+'Tierra del Fuego'!T12</f>
        <v>9689167.5653405562</v>
      </c>
    </row>
    <row r="13" spans="1:20" s="17" customFormat="1" x14ac:dyDescent="0.2">
      <c r="A13" s="10" t="s">
        <v>6</v>
      </c>
      <c r="B13" s="23">
        <f>Ciudad!B13+'Buenos Aires'!B13+Catamarca!B13+Córdoba!B13+Corrientes!B13+Chaco!B13+Chubut!B13+'Entre Ríos'!B13+Formosa!B13+Jujuy!B13+'La Pampa'!B13+'La Rioja'!B13+Mendoza!B13+Misiones!B13+Neuquén!B13+'Río Negro'!B13+Salta!B13+'San Juan'!B13+'San Luis'!B13+'Santa Cruz'!B13+'Santa Fe'!B13+'Santiago del  Estero'!B13+Tucumán!B13+'Tierra del Fuego'!B13</f>
        <v>34525.454083998513</v>
      </c>
      <c r="C13" s="23">
        <f>Ciudad!C13+'Buenos Aires'!C13+Catamarca!C13+Córdoba!C13+Corrientes!C13+Chaco!C13+Chubut!C13+'Entre Ríos'!C13+Formosa!C13+Jujuy!C13+'La Pampa'!C13+'La Rioja'!C13+Mendoza!C13+Misiones!C13+Neuquén!C13+'Río Negro'!C13+Salta!C13+'San Juan'!C13+'San Luis'!C13+'Santa Cruz'!C13+'Santa Fe'!C13+'Santiago del  Estero'!C13+Tucumán!C13+'Tierra del Fuego'!C13</f>
        <v>42311.826004057715</v>
      </c>
      <c r="D13" s="23">
        <f>Ciudad!D13+'Buenos Aires'!D13+Catamarca!D13+Córdoba!D13+Corrientes!D13+Chaco!D13+Chubut!D13+'Entre Ríos'!D13+Formosa!D13+Jujuy!D13+'La Pampa'!D13+'La Rioja'!D13+Mendoza!D13+Misiones!D13+Neuquén!D13+'Río Negro'!D13+Salta!D13+'San Juan'!D13+'San Luis'!D13+'Santa Cruz'!D13+'Santa Fe'!D13+'Santiago del  Estero'!D13+Tucumán!D13+'Tierra del Fuego'!D13</f>
        <v>55226.374031250016</v>
      </c>
      <c r="E13" s="23">
        <f>Ciudad!E13+'Buenos Aires'!E13+Catamarca!E13+Córdoba!E13+Corrientes!E13+Chaco!E13+Chubut!E13+'Entre Ríos'!E13+Formosa!E13+Jujuy!E13+'La Pampa'!E13+'La Rioja'!E13+Mendoza!E13+Misiones!E13+Neuquén!E13+'Río Negro'!E13+Salta!E13+'San Juan'!E13+'San Luis'!E13+'Santa Cruz'!E13+'Santa Fe'!E13+'Santiago del  Estero'!E13+Tucumán!E13+'Tierra del Fuego'!E13</f>
        <v>69267.643987499992</v>
      </c>
      <c r="F13" s="23">
        <f>Ciudad!F13+'Buenos Aires'!F13+Catamarca!F13+Córdoba!F13+Corrientes!F13+Chaco!F13+Chubut!F13+'Entre Ríos'!F13+Formosa!F13+Jujuy!F13+'La Pampa'!F13+'La Rioja'!F13+Mendoza!F13+Misiones!F13+Neuquén!F13+'Río Negro'!F13+Salta!F13+'San Juan'!F13+'San Luis'!F13+'Santa Cruz'!F13+'Santa Fe'!F13+'Santiago del  Estero'!F13+Tucumán!F13+'Tierra del Fuego'!F13</f>
        <v>75662.77181677999</v>
      </c>
      <c r="G13" s="23">
        <f>Ciudad!G13+'Buenos Aires'!G13+Catamarca!G13+Córdoba!G13+Corrientes!G13+Chaco!G13+Chubut!G13+'Entre Ríos'!G13+Formosa!G13+Jujuy!G13+'La Pampa'!G13+'La Rioja'!G13+Mendoza!G13+Misiones!G13+Neuquén!G13+'Río Negro'!G13+Salta!G13+'San Juan'!G13+'San Luis'!G13+'Santa Cruz'!G13+'Santa Fe'!G13+'Santiago del  Estero'!G13+Tucumán!G13+'Tierra del Fuego'!G13</f>
        <v>101435.42212054807</v>
      </c>
      <c r="H13" s="23">
        <f>Ciudad!H13+'Buenos Aires'!H13+Catamarca!H13+Córdoba!H13+Corrientes!H13+Chaco!H13+Chubut!H13+'Entre Ríos'!H13+Formosa!H13+Jujuy!H13+'La Pampa'!H13+'La Rioja'!H13+Mendoza!H13+Misiones!H13+Neuquén!H13+'Río Negro'!H13+Salta!H13+'San Juan'!H13+'San Luis'!H13+'Santa Cruz'!H13+'Santa Fe'!H13+'Santiago del  Estero'!H13+Tucumán!H13+'Tierra del Fuego'!H13</f>
        <v>134132.48796273596</v>
      </c>
      <c r="I13" s="23">
        <f>Ciudad!I13+'Buenos Aires'!I13+Catamarca!I13+Córdoba!I13+Corrientes!I13+Chaco!I13+Chubut!I13+'Entre Ríos'!I13+Formosa!I13+Jujuy!I13+'La Pampa'!I13+'La Rioja'!I13+Mendoza!I13+Misiones!I13+Neuquén!I13+'Río Negro'!I13+Salta!I13+'San Juan'!I13+'San Luis'!I13+'Santa Cruz'!I13+'Santa Fe'!I13+'Santiago del  Estero'!I13+Tucumán!I13+'Tierra del Fuego'!I13</f>
        <v>170234.93759716497</v>
      </c>
      <c r="J13" s="23">
        <f>Ciudad!J13+'Buenos Aires'!J13+Catamarca!J13+Córdoba!J13+Corrientes!J13+Chaco!J13+Chubut!J13+'Entre Ríos'!J13+Formosa!J13+Jujuy!J13+'La Pampa'!J13+'La Rioja'!J13+Mendoza!J13+Misiones!J13+Neuquén!J13+'Río Negro'!J13+Salta!J13+'San Juan'!J13+'San Luis'!J13+'Santa Cruz'!J13+'Santa Fe'!J13+'Santiago del  Estero'!J13+Tucumán!J13+'Tierra del Fuego'!J13</f>
        <v>221620.43883086302</v>
      </c>
      <c r="K13" s="23">
        <f>Ciudad!K13+'Buenos Aires'!K13+Catamarca!K13+Córdoba!K13+Corrientes!K13+Chaco!K13+Chubut!K13+'Entre Ríos'!K13+Formosa!K13+Jujuy!K13+'La Pampa'!K13+'La Rioja'!K13+Mendoza!K13+Misiones!K13+Neuquén!K13+'Río Negro'!K13+Salta!K13+'San Juan'!K13+'San Luis'!K13+'Santa Cruz'!K13+'Santa Fe'!K13+'Santiago del  Estero'!K13+Tucumán!K13+'Tierra del Fuego'!K13</f>
        <v>303951.18506962497</v>
      </c>
      <c r="L13" s="23">
        <f>Ciudad!L13+'Buenos Aires'!L13+Catamarca!L13+Córdoba!L13+Corrientes!L13+Chaco!L13+Chubut!L13+'Entre Ríos'!L13+Formosa!L13+Jujuy!L13+'La Pampa'!L13+'La Rioja'!L13+Mendoza!L13+Misiones!L13+Neuquén!L13+'Río Negro'!L13+Salta!L13+'San Juan'!L13+'San Luis'!L13+'Santa Cruz'!L13+'Santa Fe'!L13+'Santiago del  Estero'!L13+Tucumán!L13+'Tierra del Fuego'!L13</f>
        <v>415422.80080310605</v>
      </c>
      <c r="M13" s="23">
        <f>Ciudad!M13+'Buenos Aires'!M13+Catamarca!M13+Córdoba!M13+Corrientes!M13+Chaco!M13+Chubut!M13+'Entre Ríos'!M13+Formosa!M13+Jujuy!M13+'La Pampa'!M13+'La Rioja'!M13+Mendoza!M13+Misiones!M13+Neuquén!M13+'Río Negro'!M13+Salta!M13+'San Juan'!M13+'San Luis'!M13+'Santa Cruz'!M13+'Santa Fe'!M13+'Santiago del  Estero'!M13+Tucumán!M13+'Tierra del Fuego'!M13</f>
        <v>563139.43373071984</v>
      </c>
      <c r="N13" s="23">
        <f>Ciudad!N13+'Buenos Aires'!N13+Catamarca!N13+Córdoba!N13+Corrientes!N13+Chaco!N13+Chubut!N13+'Entre Ríos'!N13+Formosa!N13+Jujuy!N13+'La Pampa'!N13+'La Rioja'!N13+Mendoza!N13+Misiones!N13+Neuquén!N13+'Río Negro'!N13+Salta!N13+'San Juan'!N13+'San Luis'!N13+'Santa Cruz'!N13+'Santa Fe'!N13+'Santiago del  Estero'!N13+Tucumán!N13+'Tierra del Fuego'!N13</f>
        <v>754624.85803651076</v>
      </c>
      <c r="O13" s="23">
        <f>Ciudad!O13+'Buenos Aires'!O13+Catamarca!O13+Córdoba!O13+Corrientes!O13+Chaco!O13+Chubut!O13+'Entre Ríos'!O13+Formosa!O13+Jujuy!O13+'La Pampa'!O13+'La Rioja'!O13+Mendoza!O13+Misiones!O13+Neuquén!O13+'Río Negro'!O13+Salta!O13+'San Juan'!O13+'San Luis'!O13+'Santa Cruz'!O13+'Santa Fe'!O13+'Santiago del  Estero'!O13+Tucumán!O13+'Tierra del Fuego'!O13</f>
        <v>1076748.8916928412</v>
      </c>
      <c r="P13" s="23">
        <f>Ciudad!P13+'Buenos Aires'!P13+Catamarca!P13+Córdoba!P13+Corrientes!P13+Chaco!P13+Chubut!P13+'Entre Ríos'!P13+Formosa!P13+Jujuy!P13+'La Pampa'!P13+'La Rioja'!P13+Mendoza!P13+Misiones!P13+Neuquén!P13+'Río Negro'!P13+Salta!P13+'San Juan'!P13+'San Luis'!P13+'Santa Cruz'!P13+'Santa Fe'!P13+'Santiago del  Estero'!P13+Tucumán!P13+'Tierra del Fuego'!P13</f>
        <v>1630515.8438329999</v>
      </c>
      <c r="Q13" s="23">
        <f>Ciudad!Q13+'Buenos Aires'!Q13+Catamarca!Q13+Córdoba!Q13+Corrientes!Q13+Chaco!Q13+Chubut!Q13+'Entre Ríos'!Q13+Formosa!Q13+Jujuy!Q13+'La Pampa'!Q13+'La Rioja'!Q13+Mendoza!Q13+Misiones!Q13+Neuquén!Q13+'Río Negro'!Q13+Salta!Q13+'San Juan'!Q13+'San Luis'!Q13+'Santa Cruz'!Q13+'Santa Fe'!Q13+'Santiago del  Estero'!Q13+Tucumán!Q13+'Tierra del Fuego'!Q13</f>
        <v>2240658.4390157862</v>
      </c>
      <c r="R13" s="23">
        <f>Ciudad!R13+'Buenos Aires'!R13+Catamarca!R13+Córdoba!R13+Corrientes!R13+Chaco!R13+Chubut!R13+'Entre Ríos'!R13+Formosa!R13+Jujuy!R13+'La Pampa'!R13+'La Rioja'!R13+Mendoza!R13+Misiones!R13+Neuquén!R13+'Río Negro'!R13+Salta!R13+'San Juan'!R13+'San Luis'!R13+'Santa Cruz'!R13+'Santa Fe'!R13+'Santiago del  Estero'!R13+Tucumán!R13+'Tierra del Fuego'!R13</f>
        <v>3555741.0809196853</v>
      </c>
      <c r="S13" s="23">
        <f>Ciudad!S13+'Buenos Aires'!S13+Catamarca!S13+Córdoba!S13+Corrientes!S13+Chaco!S13+Chubut!S13+'Entre Ríos'!S13+Formosa!S13+Jujuy!S13+'La Pampa'!S13+'La Rioja'!S13+Mendoza!S13+Misiones!S13+Neuquén!S13+'Río Negro'!S13+Salta!S13+'San Juan'!S13+'San Luis'!S13+'Santa Cruz'!S13+'Santa Fe'!S13+'Santiago del  Estero'!S13+Tucumán!S13+'Tierra del Fuego'!S13</f>
        <v>6527241.8538790504</v>
      </c>
      <c r="T13" s="23">
        <f>Ciudad!T13+'Buenos Aires'!T13+Catamarca!T13+Córdoba!T13+Corrientes!T13+Chaco!T13+Chubut!T13+'Entre Ríos'!T13+Formosa!T13+Jujuy!T13+'La Pampa'!T13+'La Rioja'!T13+Mendoza!T13+Misiones!T13+Neuquén!T13+'Río Negro'!T13+Salta!T13+'San Juan'!T13+'San Luis'!T13+'Santa Cruz'!T13+'Santa Fe'!T13+'Santiago del  Estero'!T13+Tucumán!T13+'Tierra del Fuego'!T13</f>
        <v>14356844.676284594</v>
      </c>
    </row>
    <row r="14" spans="1:20" x14ac:dyDescent="0.2">
      <c r="A14" s="11" t="s">
        <v>7</v>
      </c>
      <c r="B14" s="24">
        <f>Ciudad!B14+'Buenos Aires'!B14+Catamarca!B14+Córdoba!B14+Corrientes!B14+Chaco!B14+Chubut!B14+'Entre Ríos'!B14+Formosa!B14+Jujuy!B14+'La Pampa'!B14+'La Rioja'!B14+Mendoza!B14+Misiones!B14+Neuquén!B14+'Río Negro'!B14+Salta!B14+'San Juan'!B14+'San Luis'!B14+'Santa Cruz'!B14+'Santa Fe'!B14+'Santiago del  Estero'!B14+Tucumán!B14+'Tierra del Fuego'!B14</f>
        <v>25494.155300000002</v>
      </c>
      <c r="C14" s="24">
        <f>Ciudad!C14+'Buenos Aires'!C14+Catamarca!C14+Córdoba!C14+Corrientes!C14+Chaco!C14+Chubut!C14+'Entre Ríos'!C14+Formosa!C14+Jujuy!C14+'La Pampa'!C14+'La Rioja'!C14+Mendoza!C14+Misiones!C14+Neuquén!C14+'Río Negro'!C14+Salta!C14+'San Juan'!C14+'San Luis'!C14+'Santa Cruz'!C14+'Santa Fe'!C14+'Santiago del  Estero'!C14+Tucumán!C14+'Tierra del Fuego'!C14</f>
        <v>31054.537800000006</v>
      </c>
      <c r="D14" s="24">
        <f>Ciudad!D14+'Buenos Aires'!D14+Catamarca!D14+Córdoba!D14+Corrientes!D14+Chaco!D14+Chubut!D14+'Entre Ríos'!D14+Formosa!D14+Jujuy!D14+'La Pampa'!D14+'La Rioja'!D14+Mendoza!D14+Misiones!D14+Neuquén!D14+'Río Negro'!D14+Salta!D14+'San Juan'!D14+'San Luis'!D14+'Santa Cruz'!D14+'Santa Fe'!D14+'Santiago del  Estero'!D14+Tucumán!D14+'Tierra del Fuego'!D14</f>
        <v>41060.504000000001</v>
      </c>
      <c r="E14" s="24">
        <f>Ciudad!E14+'Buenos Aires'!E14+Catamarca!E14+Córdoba!E14+Corrientes!E14+Chaco!E14+Chubut!E14+'Entre Ríos'!E14+Formosa!E14+Jujuy!E14+'La Pampa'!E14+'La Rioja'!E14+Mendoza!E14+Misiones!E14+Neuquén!E14+'Río Negro'!E14+Salta!E14+'San Juan'!E14+'San Luis'!E14+'Santa Cruz'!E14+'Santa Fe'!E14+'Santiago del  Estero'!E14+Tucumán!E14+'Tierra del Fuego'!E14</f>
        <v>50341.631500000003</v>
      </c>
      <c r="F14" s="24">
        <f>Ciudad!F14+'Buenos Aires'!F14+Catamarca!F14+Córdoba!F14+Corrientes!F14+Chaco!F14+Chubut!F14+'Entre Ríos'!F14+Formosa!F14+Jujuy!F14+'La Pampa'!F14+'La Rioja'!F14+Mendoza!F14+Misiones!F14+Neuquén!F14+'Río Negro'!F14+Salta!F14+'San Juan'!F14+'San Luis'!F14+'Santa Cruz'!F14+'Santa Fe'!F14+'Santiago del  Estero'!F14+Tucumán!F14+'Tierra del Fuego'!F14</f>
        <v>52368.992600000005</v>
      </c>
      <c r="G14" s="24">
        <f>Ciudad!G14+'Buenos Aires'!G14+Catamarca!G14+Córdoba!G14+Corrientes!G14+Chaco!G14+Chubut!G14+'Entre Ríos'!G14+Formosa!G14+Jujuy!G14+'La Pampa'!G14+'La Rioja'!G14+Mendoza!G14+Misiones!G14+Neuquén!G14+'Río Negro'!G14+Salta!G14+'San Juan'!G14+'San Luis'!G14+'Santa Cruz'!G14+'Santa Fe'!G14+'Santiago del  Estero'!G14+Tucumán!G14+'Tierra del Fuego'!G14</f>
        <v>69368.593558941982</v>
      </c>
      <c r="H14" s="24">
        <f>Ciudad!H14+'Buenos Aires'!H14+Catamarca!H14+Córdoba!H14+Corrientes!H14+Chaco!H14+Chubut!H14+'Entre Ríos'!H14+Formosa!H14+Jujuy!H14+'La Pampa'!H14+'La Rioja'!H14+Mendoza!H14+Misiones!H14+Neuquén!H14+'Río Negro'!H14+Salta!H14+'San Juan'!H14+'San Luis'!H14+'Santa Cruz'!H14+'Santa Fe'!H14+'Santiago del  Estero'!H14+Tucumán!H14+'Tierra del Fuego'!H14</f>
        <v>106396.41432950398</v>
      </c>
      <c r="I14" s="24">
        <f>Ciudad!I14+'Buenos Aires'!I14+Catamarca!I14+Córdoba!I14+Corrientes!I14+Chaco!I14+Chubut!I14+'Entre Ríos'!I14+Formosa!I14+Jujuy!I14+'La Pampa'!I14+'La Rioja'!I14+Mendoza!I14+Misiones!I14+Neuquén!I14+'Río Negro'!I14+Salta!I14+'San Juan'!I14+'San Luis'!I14+'Santa Cruz'!I14+'Santa Fe'!I14+'Santiago del  Estero'!I14+Tucumán!I14+'Tierra del Fuego'!I14</f>
        <v>117368.98971859395</v>
      </c>
      <c r="J14" s="24">
        <f>Ciudad!J14+'Buenos Aires'!J14+Catamarca!J14+Córdoba!J14+Corrientes!J14+Chaco!J14+Chubut!J14+'Entre Ríos'!J14+Formosa!J14+Jujuy!J14+'La Pampa'!J14+'La Rioja'!J14+Mendoza!J14+Misiones!J14+Neuquén!J14+'Río Negro'!J14+Salta!J14+'San Juan'!J14+'San Luis'!J14+'Santa Cruz'!J14+'Santa Fe'!J14+'Santiago del  Estero'!J14+Tucumán!J14+'Tierra del Fuego'!J14</f>
        <v>154184.021208188</v>
      </c>
      <c r="K14" s="24">
        <f>Ciudad!K14+'Buenos Aires'!K14+Catamarca!K14+Córdoba!K14+Corrientes!K14+Chaco!K14+Chubut!K14+'Entre Ríos'!K14+Formosa!K14+Jujuy!K14+'La Pampa'!K14+'La Rioja'!K14+Mendoza!K14+Misiones!K14+Neuquén!K14+'Río Negro'!K14+Salta!K14+'San Juan'!K14+'San Luis'!K14+'Santa Cruz'!K14+'Santa Fe'!K14+'Santiago del  Estero'!K14+Tucumán!K14+'Tierra del Fuego'!K14</f>
        <v>212879.24978350798</v>
      </c>
      <c r="L14" s="24">
        <f>Ciudad!L14+'Buenos Aires'!L14+Catamarca!L14+Córdoba!L14+Corrientes!L14+Chaco!L14+Chubut!L14+'Entre Ríos'!L14+Formosa!L14+Jujuy!L14+'La Pampa'!L14+'La Rioja'!L14+Mendoza!L14+Misiones!L14+Neuquén!L14+'Río Negro'!L14+Salta!L14+'San Juan'!L14+'San Luis'!L14+'Santa Cruz'!L14+'Santa Fe'!L14+'Santiago del  Estero'!L14+Tucumán!L14+'Tierra del Fuego'!L14</f>
        <v>263540.93249188398</v>
      </c>
      <c r="M14" s="24">
        <f>Ciudad!M14+'Buenos Aires'!M14+Catamarca!M14+Córdoba!M14+Corrientes!M14+Chaco!M14+Chubut!M14+'Entre Ríos'!M14+Formosa!M14+Jujuy!M14+'La Pampa'!M14+'La Rioja'!M14+Mendoza!M14+Misiones!M14+Neuquén!M14+'Río Negro'!M14+Salta!M14+'San Juan'!M14+'San Luis'!M14+'Santa Cruz'!M14+'Santa Fe'!M14+'Santiago del  Estero'!M14+Tucumán!M14+'Tierra del Fuego'!M14</f>
        <v>376998.23248716496</v>
      </c>
      <c r="N14" s="24">
        <f>Ciudad!N14+'Buenos Aires'!N14+Catamarca!N14+Córdoba!N14+Corrientes!N14+Chaco!N14+Chubut!N14+'Entre Ríos'!N14+Formosa!N14+Jujuy!N14+'La Pampa'!N14+'La Rioja'!N14+Mendoza!N14+Misiones!N14+Neuquén!N14+'Río Negro'!N14+Salta!N14+'San Juan'!N14+'San Luis'!N14+'Santa Cruz'!N14+'Santa Fe'!N14+'Santiago del  Estero'!N14+Tucumán!N14+'Tierra del Fuego'!N14</f>
        <v>522305.40488498198</v>
      </c>
      <c r="O14" s="24">
        <f>Ciudad!O14+'Buenos Aires'!O14+Catamarca!O14+Córdoba!O14+Corrientes!O14+Chaco!O14+Chubut!O14+'Entre Ríos'!O14+Formosa!O14+Jujuy!O14+'La Pampa'!O14+'La Rioja'!O14+Mendoza!O14+Misiones!O14+Neuquén!O14+'Río Negro'!O14+Salta!O14+'San Juan'!O14+'San Luis'!O14+'Santa Cruz'!O14+'Santa Fe'!O14+'Santiago del  Estero'!O14+Tucumán!O14+'Tierra del Fuego'!O14</f>
        <v>872478.81849999994</v>
      </c>
      <c r="P14" s="24">
        <f>Ciudad!P14+'Buenos Aires'!P14+Catamarca!P14+Córdoba!P14+Corrientes!P14+Chaco!P14+Chubut!P14+'Entre Ríos'!P14+Formosa!P14+Jujuy!P14+'La Pampa'!P14+'La Rioja'!P14+Mendoza!P14+Misiones!P14+Neuquén!P14+'Río Negro'!P14+Salta!P14+'San Juan'!P14+'San Luis'!P14+'Santa Cruz'!P14+'Santa Fe'!P14+'Santiago del  Estero'!P14+Tucumán!P14+'Tierra del Fuego'!P14</f>
        <v>1275403.0907999999</v>
      </c>
      <c r="Q14" s="24">
        <f>Ciudad!Q14+'Buenos Aires'!Q14+Catamarca!Q14+Córdoba!Q14+Corrientes!Q14+Chaco!Q14+Chubut!Q14+'Entre Ríos'!Q14+Formosa!Q14+Jujuy!Q14+'La Pampa'!Q14+'La Rioja'!Q14+Mendoza!Q14+Misiones!Q14+Neuquén!Q14+'Río Negro'!Q14+Salta!Q14+'San Juan'!Q14+'San Luis'!Q14+'Santa Cruz'!Q14+'Santa Fe'!Q14+'Santiago del  Estero'!Q14+Tucumán!Q14+'Tierra del Fuego'!Q14</f>
        <v>1715548.6917999997</v>
      </c>
      <c r="R14" s="24">
        <f>Ciudad!R14+'Buenos Aires'!R14+Catamarca!R14+Córdoba!R14+Corrientes!R14+Chaco!R14+Chubut!R14+'Entre Ríos'!R14+Formosa!R14+Jujuy!R14+'La Pampa'!R14+'La Rioja'!R14+Mendoza!R14+Misiones!R14+Neuquén!R14+'Río Negro'!R14+Salta!R14+'San Juan'!R14+'San Luis'!R14+'Santa Cruz'!R14+'Santa Fe'!R14+'Santiago del  Estero'!R14+Tucumán!R14+'Tierra del Fuego'!R14</f>
        <v>2736153.0965999993</v>
      </c>
      <c r="S14" s="24">
        <f>Ciudad!S14+'Buenos Aires'!S14+Catamarca!S14+Córdoba!S14+Corrientes!S14+Chaco!S14+Chubut!S14+'Entre Ríos'!S14+Formosa!S14+Jujuy!S14+'La Pampa'!S14+'La Rioja'!S14+Mendoza!S14+Misiones!S14+Neuquén!S14+'Río Negro'!S14+Salta!S14+'San Juan'!S14+'San Luis'!S14+'Santa Cruz'!S14+'Santa Fe'!S14+'Santiago del  Estero'!S14+Tucumán!S14+'Tierra del Fuego'!S14</f>
        <v>5262650.8064000001</v>
      </c>
      <c r="T14" s="24">
        <f>Ciudad!T14+'Buenos Aires'!T14+Catamarca!T14+Córdoba!T14+Corrientes!T14+Chaco!T14+Chubut!T14+'Entre Ríos'!T14+Formosa!T14+Jujuy!T14+'La Pampa'!T14+'La Rioja'!T14+Mendoza!T14+Misiones!T14+Neuquén!T14+'Río Negro'!T14+Salta!T14+'San Juan'!T14+'San Luis'!T14+'Santa Cruz'!T14+'Santa Fe'!T14+'Santiago del  Estero'!T14+Tucumán!T14+'Tierra del Fuego'!T14</f>
        <v>11491701.776000001</v>
      </c>
    </row>
    <row r="15" spans="1:20" x14ac:dyDescent="0.2">
      <c r="A15" s="11" t="s">
        <v>8</v>
      </c>
      <c r="B15" s="24">
        <f>Ciudad!B15+'Buenos Aires'!B15+Catamarca!B15+Córdoba!B15+Corrientes!B15+Chaco!B15+Chubut!B15+'Entre Ríos'!B15+Formosa!B15+Jujuy!B15+'La Pampa'!B15+'La Rioja'!B15+Mendoza!B15+Misiones!B15+Neuquén!B15+'Río Negro'!B15+Salta!B15+'San Juan'!B15+'San Luis'!B15+'Santa Cruz'!B15+'Santa Fe'!B15+'Santiago del  Estero'!B15+Tucumán!B15+'Tierra del Fuego'!B15</f>
        <v>0</v>
      </c>
      <c r="C15" s="24">
        <f>Ciudad!C15+'Buenos Aires'!C15+Catamarca!C15+Córdoba!C15+Corrientes!C15+Chaco!C15+Chubut!C15+'Entre Ríos'!C15+Formosa!C15+Jujuy!C15+'La Pampa'!C15+'La Rioja'!C15+Mendoza!C15+Misiones!C15+Neuquén!C15+'Río Negro'!C15+Salta!C15+'San Juan'!C15+'San Luis'!C15+'Santa Cruz'!C15+'Santa Fe'!C15+'Santiago del  Estero'!C15+Tucumán!C15+'Tierra del Fuego'!C15</f>
        <v>957.08525411000039</v>
      </c>
      <c r="D15" s="24">
        <f>Ciudad!D15+'Buenos Aires'!D15+Catamarca!D15+Córdoba!D15+Corrientes!D15+Chaco!D15+Chubut!D15+'Entre Ríos'!D15+Formosa!D15+Jujuy!D15+'La Pampa'!D15+'La Rioja'!D15+Mendoza!D15+Misiones!D15+Neuquén!D15+'Río Negro'!D15+Salta!D15+'San Juan'!D15+'San Luis'!D15+'Santa Cruz'!D15+'Santa Fe'!D15+'Santiago del  Estero'!D15+Tucumán!D15+'Tierra del Fuego'!D15</f>
        <v>1856.0550262500005</v>
      </c>
      <c r="E15" s="24">
        <f>Ciudad!E15+'Buenos Aires'!E15+Catamarca!E15+Córdoba!E15+Corrientes!E15+Chaco!E15+Chubut!E15+'Entre Ríos'!E15+Formosa!E15+Jujuy!E15+'La Pampa'!E15+'La Rioja'!E15+Mendoza!E15+Misiones!E15+Neuquén!E15+'Río Negro'!E15+Salta!E15+'San Juan'!E15+'San Luis'!E15+'Santa Cruz'!E15+'Santa Fe'!E15+'Santiago del  Estero'!E15+Tucumán!E15+'Tierra del Fuego'!E15</f>
        <v>3837.0399875000044</v>
      </c>
      <c r="F15" s="24">
        <f>Ciudad!F15+'Buenos Aires'!F15+Catamarca!F15+Córdoba!F15+Corrientes!F15+Chaco!F15+Chubut!F15+'Entre Ríos'!F15+Formosa!F15+Jujuy!F15+'La Pampa'!F15+'La Rioja'!F15+Mendoza!F15+Misiones!F15+Neuquén!F15+'Río Negro'!F15+Salta!F15+'San Juan'!F15+'San Luis'!F15+'Santa Cruz'!F15+'Santa Fe'!F15+'Santiago del  Estero'!F15+Tucumán!F15+'Tierra del Fuego'!F15</f>
        <v>6762.974296779993</v>
      </c>
      <c r="G15" s="24">
        <f>Ciudad!G15+'Buenos Aires'!G15+Catamarca!G15+Córdoba!G15+Corrientes!G15+Chaco!G15+Chubut!G15+'Entre Ríos'!G15+Formosa!G15+Jujuy!G15+'La Pampa'!G15+'La Rioja'!G15+Mendoza!G15+Misiones!G15+Neuquén!G15+'Río Negro'!G15+Salta!G15+'San Juan'!G15+'San Luis'!G15+'Santa Cruz'!G15+'Santa Fe'!G15+'Santiago del  Estero'!G15+Tucumán!G15+'Tierra del Fuego'!G15</f>
        <v>10605.34311802</v>
      </c>
      <c r="H15" s="24">
        <f>Ciudad!H15+'Buenos Aires'!H15+Catamarca!H15+Córdoba!H15+Corrientes!H15+Chaco!H15+Chubut!H15+'Entre Ríos'!H15+Formosa!H15+Jujuy!H15+'La Pampa'!H15+'La Rioja'!H15+Mendoza!H15+Misiones!H15+Neuquén!H15+'Río Negro'!H15+Salta!H15+'San Juan'!H15+'San Luis'!H15+'Santa Cruz'!H15+'Santa Fe'!H15+'Santiago del  Estero'!H15+Tucumán!H15+'Tierra del Fuego'!H15</f>
        <v>0</v>
      </c>
      <c r="I15" s="24">
        <f>Ciudad!I15+'Buenos Aires'!I15+Catamarca!I15+Córdoba!I15+Corrientes!I15+Chaco!I15+Chubut!I15+'Entre Ríos'!I15+Formosa!I15+Jujuy!I15+'La Pampa'!I15+'La Rioja'!I15+Mendoza!I15+Misiones!I15+Neuquén!I15+'Río Negro'!I15+Salta!I15+'San Juan'!I15+'San Luis'!I15+'Santa Cruz'!I15+'Santa Fe'!I15+'Santiago del  Estero'!I15+Tucumán!I15+'Tierra del Fuego'!I15</f>
        <v>17681.021007190004</v>
      </c>
      <c r="J15" s="24">
        <f>Ciudad!J15+'Buenos Aires'!J15+Catamarca!J15+Córdoba!J15+Corrientes!J15+Chaco!J15+Chubut!J15+'Entre Ríos'!J15+Formosa!J15+Jujuy!J15+'La Pampa'!J15+'La Rioja'!J15+Mendoza!J15+Misiones!J15+Neuquén!J15+'Río Negro'!J15+Salta!J15+'San Juan'!J15+'San Luis'!J15+'Santa Cruz'!J15+'Santa Fe'!J15+'Santiago del  Estero'!J15+Tucumán!J15+'Tierra del Fuego'!J15</f>
        <v>21642.545269540009</v>
      </c>
      <c r="K15" s="24">
        <f>Ciudad!K15+'Buenos Aires'!K15+Catamarca!K15+Córdoba!K15+Corrientes!K15+Chaco!K15+Chubut!K15+'Entre Ríos'!K15+Formosa!K15+Jujuy!K15+'La Pampa'!K15+'La Rioja'!K15+Mendoza!K15+Misiones!K15+Neuquén!K15+'Río Negro'!K15+Salta!K15+'San Juan'!K15+'San Luis'!K15+'Santa Cruz'!K15+'Santa Fe'!K15+'Santiago del  Estero'!K15+Tucumán!K15+'Tierra del Fuego'!K15</f>
        <v>27505.536402690002</v>
      </c>
      <c r="L15" s="24">
        <f>Ciudad!L15+'Buenos Aires'!L15+Catamarca!L15+Córdoba!L15+Corrientes!L15+Chaco!L15+Chubut!L15+'Entre Ríos'!L15+Formosa!L15+Jujuy!L15+'La Pampa'!L15+'La Rioja'!L15+Mendoza!L15+Misiones!L15+Neuquén!L15+'Río Negro'!L15+Salta!L15+'San Juan'!L15+'San Luis'!L15+'Santa Cruz'!L15+'Santa Fe'!L15+'Santiago del  Estero'!L15+Tucumán!L15+'Tierra del Fuego'!L15</f>
        <v>66412.044005680014</v>
      </c>
      <c r="M15" s="24">
        <f>Ciudad!M15+'Buenos Aires'!M15+Catamarca!M15+Córdoba!M15+Corrientes!M15+Chaco!M15+Chubut!M15+'Entre Ríos'!M15+Formosa!M15+Jujuy!M15+'La Pampa'!M15+'La Rioja'!M15+Mendoza!M15+Misiones!M15+Neuquén!M15+'Río Negro'!M15+Salta!M15+'San Juan'!M15+'San Luis'!M15+'Santa Cruz'!M15+'Santa Fe'!M15+'Santiago del  Estero'!M15+Tucumán!M15+'Tierra del Fuego'!M15</f>
        <v>87144.44234224</v>
      </c>
      <c r="N15" s="24">
        <f>Ciudad!N15+'Buenos Aires'!N15+Catamarca!N15+Córdoba!N15+Corrientes!N15+Chaco!N15+Chubut!N15+'Entre Ríos'!N15+Formosa!N15+Jujuy!N15+'La Pampa'!N15+'La Rioja'!N15+Mendoza!N15+Misiones!N15+Neuquén!N15+'Río Negro'!N15+Salta!N15+'San Juan'!N15+'San Luis'!N15+'Santa Cruz'!N15+'Santa Fe'!N15+'Santiago del  Estero'!N15+Tucumán!N15+'Tierra del Fuego'!N15</f>
        <v>105976.92627335872</v>
      </c>
      <c r="O15" s="24">
        <f>Ciudad!O15+'Buenos Aires'!O15+Catamarca!O15+Córdoba!O15+Corrientes!O15+Chaco!O15+Chubut!O15+'Entre Ríos'!O15+Formosa!O15+Jujuy!O15+'La Pampa'!O15+'La Rioja'!O15+Mendoza!O15+Misiones!O15+Neuquén!O15+'Río Negro'!O15+Salta!O15+'San Juan'!O15+'San Luis'!O15+'Santa Cruz'!O15+'Santa Fe'!O15+'Santiago del  Estero'!O15+Tucumán!O15+'Tierra del Fuego'!O15</f>
        <v>134383.23024357713</v>
      </c>
      <c r="P15" s="24">
        <f>Ciudad!P15+'Buenos Aires'!P15+Catamarca!P15+Córdoba!P15+Corrientes!P15+Chaco!P15+Chubut!P15+'Entre Ríos'!P15+Formosa!P15+Jujuy!P15+'La Pampa'!P15+'La Rioja'!P15+Mendoza!P15+Misiones!P15+Neuquén!P15+'Río Negro'!P15+Salta!P15+'San Juan'!P15+'San Luis'!P15+'Santa Cruz'!P15+'Santa Fe'!P15+'Santiago del  Estero'!P15+Tucumán!P15+'Tierra del Fuego'!P15</f>
        <v>200164.67732905023</v>
      </c>
      <c r="Q15" s="24">
        <f>Ciudad!Q15+'Buenos Aires'!Q15+Catamarca!Q15+Córdoba!Q15+Corrientes!Q15+Chaco!Q15+Chubut!Q15+'Entre Ríos'!Q15+Formosa!Q15+Jujuy!Q15+'La Pampa'!Q15+'La Rioja'!Q15+Mendoza!Q15+Misiones!Q15+Neuquén!Q15+'Río Negro'!Q15+Salta!Q15+'San Juan'!Q15+'San Luis'!Q15+'Santa Cruz'!Q15+'Santa Fe'!Q15+'Santiago del  Estero'!Q15+Tucumán!Q15+'Tierra del Fuego'!Q15</f>
        <v>240527.15453381516</v>
      </c>
      <c r="R15" s="24">
        <f>Ciudad!R15+'Buenos Aires'!R15+Catamarca!R15+Córdoba!R15+Corrientes!R15+Chaco!R15+Chubut!R15+'Entre Ríos'!R15+Formosa!R15+Jujuy!R15+'La Pampa'!R15+'La Rioja'!R15+Mendoza!R15+Misiones!R15+Neuquén!R15+'Río Negro'!R15+Salta!R15+'San Juan'!R15+'San Luis'!R15+'Santa Cruz'!R15+'Santa Fe'!R15+'Santiago del  Estero'!R15+Tucumán!R15+'Tierra del Fuego'!R15</f>
        <v>407284.00033036963</v>
      </c>
      <c r="S15" s="24">
        <f>Ciudad!S15+'Buenos Aires'!S15+Catamarca!S15+Córdoba!S15+Corrientes!S15+Chaco!S15+Chubut!S15+'Entre Ríos'!S15+Formosa!S15+Jujuy!S15+'La Pampa'!S15+'La Rioja'!S15+Mendoza!S15+Misiones!S15+Neuquén!S15+'Río Negro'!S15+Salta!S15+'San Juan'!S15+'San Luis'!S15+'Santa Cruz'!S15+'Santa Fe'!S15+'Santiago del  Estero'!S15+Tucumán!S15+'Tierra del Fuego'!S15</f>
        <v>654092.36287772912</v>
      </c>
      <c r="T15" s="24">
        <f>Ciudad!T15+'Buenos Aires'!T15+Catamarca!T15+Córdoba!T15+Corrientes!T15+Chaco!T15+Chubut!T15+'Entre Ríos'!T15+Formosa!T15+Jujuy!T15+'La Pampa'!T15+'La Rioja'!T15+Mendoza!T15+Misiones!T15+Neuquén!T15+'Río Negro'!T15+Salta!T15+'San Juan'!T15+'San Luis'!T15+'Santa Cruz'!T15+'Santa Fe'!T15+'Santiago del  Estero'!T15+Tucumán!T15+'Tierra del Fuego'!T15</f>
        <v>1599675.5210653781</v>
      </c>
    </row>
    <row r="16" spans="1:20" x14ac:dyDescent="0.2">
      <c r="A16" s="11" t="s">
        <v>9</v>
      </c>
      <c r="B16" s="24">
        <f>Ciudad!B16+'Buenos Aires'!B16+Catamarca!B16+Córdoba!B16+Corrientes!B16+Chaco!B16+Chubut!B16+'Entre Ríos'!B16+Formosa!B16+Jujuy!B16+'La Pampa'!B16+'La Rioja'!B16+Mendoza!B16+Misiones!B16+Neuquén!B16+'Río Negro'!B16+Salta!B16+'San Juan'!B16+'San Luis'!B16+'Santa Cruz'!B16+'Santa Fe'!B16+'Santiago del  Estero'!B16+Tucumán!B16+'Tierra del Fuego'!B16</f>
        <v>25494.155300000002</v>
      </c>
      <c r="C16" s="24">
        <f>Ciudad!C16+'Buenos Aires'!C16+Catamarca!C16+Córdoba!C16+Corrientes!C16+Chaco!C16+Chubut!C16+'Entre Ríos'!C16+Formosa!C16+Jujuy!C16+'La Pampa'!C16+'La Rioja'!C16+Mendoza!C16+Misiones!C16+Neuquén!C16+'Río Negro'!C16+Salta!C16+'San Juan'!C16+'San Luis'!C16+'Santa Cruz'!C16+'Santa Fe'!C16+'Santiago del  Estero'!C16+Tucumán!C16+'Tierra del Fuego'!C16</f>
        <v>32011.623054110005</v>
      </c>
      <c r="D16" s="24">
        <f>Ciudad!D16+'Buenos Aires'!D16+Catamarca!D16+Córdoba!D16+Corrientes!D16+Chaco!D16+Chubut!D16+'Entre Ríos'!D16+Formosa!D16+Jujuy!D16+'La Pampa'!D16+'La Rioja'!D16+Mendoza!D16+Misiones!D16+Neuquén!D16+'Río Negro'!D16+Salta!D16+'San Juan'!D16+'San Luis'!D16+'Santa Cruz'!D16+'Santa Fe'!D16+'Santiago del  Estero'!D16+Tucumán!D16+'Tierra del Fuego'!D16</f>
        <v>42916.559026250005</v>
      </c>
      <c r="E16" s="24">
        <f>Ciudad!E16+'Buenos Aires'!E16+Catamarca!E16+Córdoba!E16+Corrientes!E16+Chaco!E16+Chubut!E16+'Entre Ríos'!E16+Formosa!E16+Jujuy!E16+'La Pampa'!E16+'La Rioja'!E16+Mendoza!E16+Misiones!E16+Neuquén!E16+'Río Negro'!E16+Salta!E16+'San Juan'!E16+'San Luis'!E16+'Santa Cruz'!E16+'Santa Fe'!E16+'Santiago del  Estero'!E16+Tucumán!E16+'Tierra del Fuego'!E16</f>
        <v>54178.671487500003</v>
      </c>
      <c r="F16" s="24">
        <f>Ciudad!F16+'Buenos Aires'!F16+Catamarca!F16+Córdoba!F16+Corrientes!F16+Chaco!F16+Chubut!F16+'Entre Ríos'!F16+Formosa!F16+Jujuy!F16+'La Pampa'!F16+'La Rioja'!F16+Mendoza!F16+Misiones!F16+Neuquén!F16+'Río Negro'!F16+Salta!F16+'San Juan'!F16+'San Luis'!F16+'Santa Cruz'!F16+'Santa Fe'!F16+'Santiago del  Estero'!F16+Tucumán!F16+'Tierra del Fuego'!F16</f>
        <v>59131.966896779995</v>
      </c>
      <c r="G16" s="24">
        <f>Ciudad!G16+'Buenos Aires'!G16+Catamarca!G16+Córdoba!G16+Corrientes!G16+Chaco!G16+Chubut!G16+'Entre Ríos'!G16+Formosa!G16+Jujuy!G16+'La Pampa'!G16+'La Rioja'!G16+Mendoza!G16+Misiones!G16+Neuquén!G16+'Río Negro'!G16+Salta!G16+'San Juan'!G16+'San Luis'!G16+'Santa Cruz'!G16+'Santa Fe'!G16+'Santiago del  Estero'!G16+Tucumán!G16+'Tierra del Fuego'!G16</f>
        <v>79973.936676961996</v>
      </c>
      <c r="H16" s="24">
        <f>Ciudad!H16+'Buenos Aires'!H16+Catamarca!H16+Córdoba!H16+Corrientes!H16+Chaco!H16+Chubut!H16+'Entre Ríos'!H16+Formosa!H16+Jujuy!H16+'La Pampa'!H16+'La Rioja'!H16+Mendoza!H16+Misiones!H16+Neuquén!H16+'Río Negro'!H16+Salta!H16+'San Juan'!H16+'San Luis'!H16+'Santa Cruz'!H16+'Santa Fe'!H16+'Santiago del  Estero'!H16+Tucumán!H16+'Tierra del Fuego'!H16</f>
        <v>106396.41432950398</v>
      </c>
      <c r="I16" s="24">
        <f>Ciudad!I16+'Buenos Aires'!I16+Catamarca!I16+Córdoba!I16+Corrientes!I16+Chaco!I16+Chubut!I16+'Entre Ríos'!I16+Formosa!I16+Jujuy!I16+'La Pampa'!I16+'La Rioja'!I16+Mendoza!I16+Misiones!I16+Neuquén!I16+'Río Negro'!I16+Salta!I16+'San Juan'!I16+'San Luis'!I16+'Santa Cruz'!I16+'Santa Fe'!I16+'Santiago del  Estero'!I16+Tucumán!I16+'Tierra del Fuego'!I16</f>
        <v>135050.010725784</v>
      </c>
      <c r="J16" s="24">
        <f>Ciudad!J16+'Buenos Aires'!J16+Catamarca!J16+Córdoba!J16+Corrientes!J16+Chaco!J16+Chubut!J16+'Entre Ríos'!J16+Formosa!J16+Jujuy!J16+'La Pampa'!J16+'La Rioja'!J16+Mendoza!J16+Misiones!J16+Neuquén!J16+'Río Negro'!J16+Salta!J16+'San Juan'!J16+'San Luis'!J16+'Santa Cruz'!J16+'Santa Fe'!J16+'Santiago del  Estero'!J16+Tucumán!J16+'Tierra del Fuego'!J16</f>
        <v>175826.56647772796</v>
      </c>
      <c r="K16" s="24">
        <f>Ciudad!K16+'Buenos Aires'!K16+Catamarca!K16+Córdoba!K16+Corrientes!K16+Chaco!K16+Chubut!K16+'Entre Ríos'!K16+Formosa!K16+Jujuy!K16+'La Pampa'!K16+'La Rioja'!K16+Mendoza!K16+Misiones!K16+Neuquén!K16+'Río Negro'!K16+Salta!K16+'San Juan'!K16+'San Luis'!K16+'Santa Cruz'!K16+'Santa Fe'!K16+'Santiago del  Estero'!K16+Tucumán!K16+'Tierra del Fuego'!K16</f>
        <v>240384.78618619801</v>
      </c>
      <c r="L16" s="24">
        <f>Ciudad!L16+'Buenos Aires'!L16+Catamarca!L16+Córdoba!L16+Corrientes!L16+Chaco!L16+Chubut!L16+'Entre Ríos'!L16+Formosa!L16+Jujuy!L16+'La Pampa'!L16+'La Rioja'!L16+Mendoza!L16+Misiones!L16+Neuquén!L16+'Río Negro'!L16+Salta!L16+'San Juan'!L16+'San Luis'!L16+'Santa Cruz'!L16+'Santa Fe'!L16+'Santiago del  Estero'!L16+Tucumán!L16+'Tierra del Fuego'!L16</f>
        <v>329952.976497564</v>
      </c>
      <c r="M16" s="24">
        <f>Ciudad!M16+'Buenos Aires'!M16+Catamarca!M16+Córdoba!M16+Corrientes!M16+Chaco!M16+Chubut!M16+'Entre Ríos'!M16+Formosa!M16+Jujuy!M16+'La Pampa'!M16+'La Rioja'!M16+Mendoza!M16+Misiones!M16+Neuquén!M16+'Río Negro'!M16+Salta!M16+'San Juan'!M16+'San Luis'!M16+'Santa Cruz'!M16+'Santa Fe'!M16+'Santiago del  Estero'!M16+Tucumán!M16+'Tierra del Fuego'!M16</f>
        <v>464142.67482940503</v>
      </c>
      <c r="N16" s="24">
        <f>Ciudad!N16+'Buenos Aires'!N16+Catamarca!N16+Córdoba!N16+Corrientes!N16+Chaco!N16+Chubut!N16+'Entre Ríos'!N16+Formosa!N16+Jujuy!N16+'La Pampa'!N16+'La Rioja'!N16+Mendoza!N16+Misiones!N16+Neuquén!N16+'Río Negro'!N16+Salta!N16+'San Juan'!N16+'San Luis'!N16+'Santa Cruz'!N16+'Santa Fe'!N16+'Santiago del  Estero'!N16+Tucumán!N16+'Tierra del Fuego'!N16</f>
        <v>628282.33115834079</v>
      </c>
      <c r="O16" s="24">
        <f>Ciudad!O16+'Buenos Aires'!O16+Catamarca!O16+Córdoba!O16+Corrientes!O16+Chaco!O16+Chubut!O16+'Entre Ríos'!O16+Formosa!O16+Jujuy!O16+'La Pampa'!O16+'La Rioja'!O16+Mendoza!O16+Misiones!O16+Neuquén!O16+'Río Negro'!O16+Salta!O16+'San Juan'!O16+'San Luis'!O16+'Santa Cruz'!O16+'Santa Fe'!O16+'Santiago del  Estero'!O16+Tucumán!O16+'Tierra del Fuego'!O16</f>
        <v>1006862.0487435771</v>
      </c>
      <c r="P16" s="24">
        <f>Ciudad!P16+'Buenos Aires'!P16+Catamarca!P16+Córdoba!P16+Corrientes!P16+Chaco!P16+Chubut!P16+'Entre Ríos'!P16+Formosa!P16+Jujuy!P16+'La Pampa'!P16+'La Rioja'!P16+Mendoza!P16+Misiones!P16+Neuquén!P16+'Río Negro'!P16+Salta!P16+'San Juan'!P16+'San Luis'!P16+'Santa Cruz'!P16+'Santa Fe'!P16+'Santiago del  Estero'!P16+Tucumán!P16+'Tierra del Fuego'!P16</f>
        <v>1475567.7681290507</v>
      </c>
      <c r="Q16" s="24">
        <f>Ciudad!Q16+'Buenos Aires'!Q16+Catamarca!Q16+Córdoba!Q16+Corrientes!Q16+Chaco!Q16+Chubut!Q16+'Entre Ríos'!Q16+Formosa!Q16+Jujuy!Q16+'La Pampa'!Q16+'La Rioja'!Q16+Mendoza!Q16+Misiones!Q16+Neuquén!Q16+'Río Negro'!Q16+Salta!Q16+'San Juan'!Q16+'San Luis'!Q16+'Santa Cruz'!Q16+'Santa Fe'!Q16+'Santiago del  Estero'!Q16+Tucumán!Q16+'Tierra del Fuego'!Q16</f>
        <v>1956075.8463338153</v>
      </c>
      <c r="R16" s="24">
        <f>Ciudad!R16+'Buenos Aires'!R16+Catamarca!R16+Córdoba!R16+Corrientes!R16+Chaco!R16+Chubut!R16+'Entre Ríos'!R16+Formosa!R16+Jujuy!R16+'La Pampa'!R16+'La Rioja'!R16+Mendoza!R16+Misiones!R16+Neuquén!R16+'Río Negro'!R16+Salta!R16+'San Juan'!R16+'San Luis'!R16+'Santa Cruz'!R16+'Santa Fe'!R16+'Santiago del  Estero'!R16+Tucumán!R16+'Tierra del Fuego'!R16</f>
        <v>3143437.0969303697</v>
      </c>
      <c r="S16" s="24">
        <f>Ciudad!S16+'Buenos Aires'!S16+Catamarca!S16+Córdoba!S16+Corrientes!S16+Chaco!S16+Chubut!S16+'Entre Ríos'!S16+Formosa!S16+Jujuy!S16+'La Pampa'!S16+'La Rioja'!S16+Mendoza!S16+Misiones!S16+Neuquén!S16+'Río Negro'!S16+Salta!S16+'San Juan'!S16+'San Luis'!S16+'Santa Cruz'!S16+'Santa Fe'!S16+'Santiago del  Estero'!S16+Tucumán!S16+'Tierra del Fuego'!S16</f>
        <v>5916743.1692777285</v>
      </c>
      <c r="T16" s="24">
        <f>Ciudad!T16+'Buenos Aires'!T16+Catamarca!T16+Córdoba!T16+Corrientes!T16+Chaco!T16+Chubut!T16+'Entre Ríos'!T16+Formosa!T16+Jujuy!T16+'La Pampa'!T16+'La Rioja'!T16+Mendoza!T16+Misiones!T16+Neuquén!T16+'Río Negro'!T16+Salta!T16+'San Juan'!T16+'San Luis'!T16+'Santa Cruz'!T16+'Santa Fe'!T16+'Santiago del  Estero'!T16+Tucumán!T16+'Tierra del Fuego'!T16</f>
        <v>13091377.297065379</v>
      </c>
    </row>
    <row r="17" spans="1:20" x14ac:dyDescent="0.2">
      <c r="A17" s="12" t="s">
        <v>10</v>
      </c>
      <c r="B17" s="24">
        <f>Ciudad!B17+'Buenos Aires'!B17+Catamarca!B17+Córdoba!B17+Corrientes!B17+Chaco!B17+Chubut!B17+'Entre Ríos'!B17+Formosa!B17+Jujuy!B17+'La Pampa'!B17+'La Rioja'!B17+Mendoza!B17+Misiones!B17+Neuquén!B17+'Río Negro'!B17+Salta!B17+'San Juan'!B17+'San Luis'!B17+'Santa Cruz'!B17+'Santa Fe'!B17+'Santiago del  Estero'!B17+Tucumán!B17+'Tierra del Fuego'!B17</f>
        <v>9031.298783998518</v>
      </c>
      <c r="C17" s="24">
        <f>Ciudad!C17+'Buenos Aires'!C17+Catamarca!C17+Córdoba!C17+Corrientes!C17+Chaco!C17+Chubut!C17+'Entre Ríos'!C17+Formosa!C17+Jujuy!C17+'La Pampa'!C17+'La Rioja'!C17+Mendoza!C17+Misiones!C17+Neuquén!C17+'Río Negro'!C17+Salta!C17+'San Juan'!C17+'San Luis'!C17+'Santa Cruz'!C17+'Santa Fe'!C17+'Santiago del  Estero'!C17+Tucumán!C17+'Tierra del Fuego'!C17</f>
        <v>10300.202949947723</v>
      </c>
      <c r="D17" s="24">
        <f>Ciudad!D17+'Buenos Aires'!D17+Catamarca!D17+Córdoba!D17+Corrientes!D17+Chaco!D17+Chubut!D17+'Entre Ríos'!D17+Formosa!D17+Jujuy!D17+'La Pampa'!D17+'La Rioja'!D17+Mendoza!D17+Misiones!D17+Neuquén!D17+'Río Negro'!D17+Salta!D17+'San Juan'!D17+'San Luis'!D17+'Santa Cruz'!D17+'Santa Fe'!D17+'Santiago del  Estero'!D17+Tucumán!D17+'Tierra del Fuego'!D17</f>
        <v>12309.815004999997</v>
      </c>
      <c r="E17" s="24">
        <f>Ciudad!E17+'Buenos Aires'!E17+Catamarca!E17+Córdoba!E17+Corrientes!E17+Chaco!E17+Chubut!E17+'Entre Ríos'!E17+Formosa!E17+Jujuy!E17+'La Pampa'!E17+'La Rioja'!E17+Mendoza!E17+Misiones!E17+Neuquén!E17+'Río Negro'!E17+Salta!E17+'San Juan'!E17+'San Luis'!E17+'Santa Cruz'!E17+'Santa Fe'!E17+'Santiago del  Estero'!E17+Tucumán!E17+'Tierra del Fuego'!E17</f>
        <v>15088.9725</v>
      </c>
      <c r="F17" s="24">
        <f>Ciudad!F17+'Buenos Aires'!F17+Catamarca!F17+Córdoba!F17+Corrientes!F17+Chaco!F17+Chubut!F17+'Entre Ríos'!F17+Formosa!F17+Jujuy!F17+'La Pampa'!F17+'La Rioja'!F17+Mendoza!F17+Misiones!F17+Neuquén!F17+'Río Negro'!F17+Salta!F17+'San Juan'!F17+'San Luis'!F17+'Santa Cruz'!F17+'Santa Fe'!F17+'Santiago del  Estero'!F17+Tucumán!F17+'Tierra del Fuego'!F17</f>
        <v>16530.804919999995</v>
      </c>
      <c r="G17" s="24">
        <f>Ciudad!G17+'Buenos Aires'!G17+Catamarca!G17+Córdoba!G17+Corrientes!G17+Chaco!G17+Chubut!G17+'Entre Ríos'!G17+Formosa!G17+Jujuy!G17+'La Pampa'!G17+'La Rioja'!G17+Mendoza!G17+Misiones!G17+Neuquén!G17+'Río Negro'!G17+Salta!G17+'San Juan'!G17+'San Luis'!G17+'Santa Cruz'!G17+'Santa Fe'!G17+'Santiago del  Estero'!G17+Tucumán!G17+'Tierra del Fuego'!G17</f>
        <v>21461.485443586047</v>
      </c>
      <c r="H17" s="24">
        <f>Ciudad!H17+'Buenos Aires'!H17+Catamarca!H17+Córdoba!H17+Corrientes!H17+Chaco!H17+Chubut!H17+'Entre Ríos'!H17+Formosa!H17+Jujuy!H17+'La Pampa'!H17+'La Rioja'!H17+Mendoza!H17+Misiones!H17+Neuquén!H17+'Río Negro'!H17+Salta!H17+'San Juan'!H17+'San Luis'!H17+'Santa Cruz'!H17+'Santa Fe'!H17+'Santiago del  Estero'!H17+Tucumán!H17+'Tierra del Fuego'!H17</f>
        <v>27736.073633232001</v>
      </c>
      <c r="I17" s="24">
        <f>Ciudad!I17+'Buenos Aires'!I17+Catamarca!I17+Córdoba!I17+Corrientes!I17+Chaco!I17+Chubut!I17+'Entre Ríos'!I17+Formosa!I17+Jujuy!I17+'La Pampa'!I17+'La Rioja'!I17+Mendoza!I17+Misiones!I17+Neuquén!I17+'Río Negro'!I17+Salta!I17+'San Juan'!I17+'San Luis'!I17+'Santa Cruz'!I17+'Santa Fe'!I17+'Santiago del  Estero'!I17+Tucumán!I17+'Tierra del Fuego'!I17</f>
        <v>35184.926871381002</v>
      </c>
      <c r="J17" s="24">
        <f>Ciudad!J17+'Buenos Aires'!J17+Catamarca!J17+Córdoba!J17+Corrientes!J17+Chaco!J17+Chubut!J17+'Entre Ríos'!J17+Formosa!J17+Jujuy!J17+'La Pampa'!J17+'La Rioja'!J17+Mendoza!J17+Misiones!J17+Neuquén!J17+'Río Negro'!J17+Salta!J17+'San Juan'!J17+'San Luis'!J17+'Santa Cruz'!J17+'Santa Fe'!J17+'Santiago del  Estero'!J17+Tucumán!J17+'Tierra del Fuego'!J17</f>
        <v>45793.872353134997</v>
      </c>
      <c r="K17" s="24">
        <f>Ciudad!K17+'Buenos Aires'!K17+Catamarca!K17+Córdoba!K17+Corrientes!K17+Chaco!K17+Chubut!K17+'Entre Ríos'!K17+Formosa!K17+Jujuy!K17+'La Pampa'!K17+'La Rioja'!K17+Mendoza!K17+Misiones!K17+Neuquén!K17+'Río Negro'!K17+Salta!K17+'San Juan'!K17+'San Luis'!K17+'Santa Cruz'!K17+'Santa Fe'!K17+'Santiago del  Estero'!K17+Tucumán!K17+'Tierra del Fuego'!K17</f>
        <v>63566.398883427006</v>
      </c>
      <c r="L17" s="24">
        <f>Ciudad!L17+'Buenos Aires'!L17+Catamarca!L17+Córdoba!L17+Corrientes!L17+Chaco!L17+Chubut!L17+'Entre Ríos'!L17+Formosa!L17+Jujuy!L17+'La Pampa'!L17+'La Rioja'!L17+Mendoza!L17+Misiones!L17+Neuquén!L17+'Río Negro'!L17+Salta!L17+'San Juan'!L17+'San Luis'!L17+'Santa Cruz'!L17+'Santa Fe'!L17+'Santiago del  Estero'!L17+Tucumán!L17+'Tierra del Fuego'!L17</f>
        <v>85469.824305542017</v>
      </c>
      <c r="M17" s="24">
        <f>Ciudad!M17+'Buenos Aires'!M17+Catamarca!M17+Córdoba!M17+Corrientes!M17+Chaco!M17+Chubut!M17+'Entre Ríos'!M17+Formosa!M17+Jujuy!M17+'La Pampa'!M17+'La Rioja'!M17+Mendoza!M17+Misiones!M17+Neuquén!M17+'Río Negro'!M17+Salta!M17+'San Juan'!M17+'San Luis'!M17+'Santa Cruz'!M17+'Santa Fe'!M17+'Santiago del  Estero'!M17+Tucumán!M17+'Tierra del Fuego'!M17</f>
        <v>98996.758901315028</v>
      </c>
      <c r="N17" s="24">
        <f>Ciudad!N17+'Buenos Aires'!N17+Catamarca!N17+Córdoba!N17+Corrientes!N17+Chaco!N17+Chubut!N17+'Entre Ríos'!N17+Formosa!N17+Jujuy!N17+'La Pampa'!N17+'La Rioja'!N17+Mendoza!N17+Misiones!N17+Neuquén!N17+'Río Negro'!N17+Salta!N17+'San Juan'!N17+'San Luis'!N17+'Santa Cruz'!N17+'Santa Fe'!N17+'Santiago del  Estero'!N17+Tucumán!N17+'Tierra del Fuego'!N17</f>
        <v>126342.52687817001</v>
      </c>
      <c r="O17" s="24">
        <f>Ciudad!O17+'Buenos Aires'!O17+Catamarca!O17+Córdoba!O17+Corrientes!O17+Chaco!O17+Chubut!O17+'Entre Ríos'!O17+Formosa!O17+Jujuy!O17+'La Pampa'!O17+'La Rioja'!O17+Mendoza!O17+Misiones!O17+Neuquén!O17+'Río Negro'!O17+Salta!O17+'San Juan'!O17+'San Luis'!O17+'Santa Cruz'!O17+'Santa Fe'!O17+'Santiago del  Estero'!O17+Tucumán!O17+'Tierra del Fuego'!O17</f>
        <v>69886.842949264217</v>
      </c>
      <c r="P17" s="24">
        <f>Ciudad!P17+'Buenos Aires'!P17+Catamarca!P17+Córdoba!P17+Corrientes!P17+Chaco!P17+Chubut!P17+'Entre Ríos'!P17+Formosa!P17+Jujuy!P17+'La Pampa'!P17+'La Rioja'!P17+Mendoza!P17+Misiones!P17+Neuquén!P17+'Río Negro'!P17+Salta!P17+'San Juan'!P17+'San Luis'!P17+'Santa Cruz'!P17+'Santa Fe'!P17+'Santiago del  Estero'!P17+Tucumán!P17+'Tierra del Fuego'!P17</f>
        <v>154948.07570394999</v>
      </c>
      <c r="Q17" s="24">
        <f>Ciudad!Q17+'Buenos Aires'!Q17+Catamarca!Q17+Córdoba!Q17+Corrientes!Q17+Chaco!Q17+Chubut!Q17+'Entre Ríos'!Q17+Formosa!Q17+Jujuy!Q17+'La Pampa'!Q17+'La Rioja'!Q17+Mendoza!Q17+Misiones!Q17+Neuquén!Q17+'Río Negro'!Q17+Salta!Q17+'San Juan'!Q17+'San Luis'!Q17+'Santa Cruz'!Q17+'Santa Fe'!Q17+'Santiago del  Estero'!Q17+Tucumán!Q17+'Tierra del Fuego'!Q17</f>
        <v>284582.59268197097</v>
      </c>
      <c r="R17" s="24">
        <f>Ciudad!R17+'Buenos Aires'!R17+Catamarca!R17+Córdoba!R17+Corrientes!R17+Chaco!R17+Chubut!R17+'Entre Ríos'!R17+Formosa!R17+Jujuy!R17+'La Pampa'!R17+'La Rioja'!R17+Mendoza!R17+Misiones!R17+Neuquén!R17+'Río Negro'!R17+Salta!R17+'San Juan'!R17+'San Luis'!R17+'Santa Cruz'!R17+'Santa Fe'!R17+'Santiago del  Estero'!R17+Tucumán!R17+'Tierra del Fuego'!R17</f>
        <v>412303.98398931499</v>
      </c>
      <c r="S17" s="24">
        <f>Ciudad!S17+'Buenos Aires'!S17+Catamarca!S17+Córdoba!S17+Corrientes!S17+Chaco!S17+Chubut!S17+'Entre Ríos'!S17+Formosa!S17+Jujuy!S17+'La Pampa'!S17+'La Rioja'!S17+Mendoza!S17+Misiones!S17+Neuquén!S17+'Río Negro'!S17+Salta!S17+'San Juan'!S17+'San Luis'!S17+'Santa Cruz'!S17+'Santa Fe'!S17+'Santiago del  Estero'!S17+Tucumán!S17+'Tierra del Fuego'!S17</f>
        <v>610498.68460132228</v>
      </c>
      <c r="T17" s="24">
        <f>Ciudad!T17+'Buenos Aires'!T17+Catamarca!T17+Córdoba!T17+Corrientes!T17+Chaco!T17+Chubut!T17+'Entre Ríos'!T17+Formosa!T17+Jujuy!T17+'La Pampa'!T17+'La Rioja'!T17+Mendoza!T17+Misiones!T17+Neuquén!T17+'Río Negro'!T17+Salta!T17+'San Juan'!T17+'San Luis'!T17+'Santa Cruz'!T17+'Santa Fe'!T17+'Santiago del  Estero'!T17+Tucumán!T17+'Tierra del Fuego'!T17</f>
        <v>1265467.379219214</v>
      </c>
    </row>
    <row r="18" spans="1:20" s="17" customFormat="1" x14ac:dyDescent="0.2">
      <c r="A18" s="13" t="s">
        <v>30</v>
      </c>
      <c r="B18" s="23">
        <f>Ciudad!B18+'Buenos Aires'!B18+Catamarca!B18+Córdoba!B18+Corrientes!B18+Chaco!B18+Chubut!B18+'Entre Ríos'!B18+Formosa!B18+Jujuy!B18+'La Pampa'!B18+'La Rioja'!B18+Mendoza!B18+Misiones!B18+Neuquén!B18+'Río Negro'!B18+Salta!B18+'San Juan'!B18+'San Luis'!B18+'Santa Cruz'!B18+'Santa Fe'!B18+'Santiago del  Estero'!B18+Tucumán!B18+'Tierra del Fuego'!B18</f>
        <v>6366.0623875503197</v>
      </c>
      <c r="C18" s="23">
        <f>Ciudad!C18+'Buenos Aires'!C18+Catamarca!C18+Córdoba!C18+Corrientes!C18+Chaco!C18+Chubut!C18+'Entre Ríos'!C18+Formosa!C18+Jujuy!C18+'La Pampa'!C18+'La Rioja'!C18+Mendoza!C18+Misiones!C18+Neuquén!C18+'Río Negro'!C18+Salta!C18+'San Juan'!C18+'San Luis'!C18+'Santa Cruz'!C18+'Santa Fe'!C18+'Santiago del  Estero'!C18+Tucumán!C18+'Tierra del Fuego'!C18</f>
        <v>8241.2399008534012</v>
      </c>
      <c r="D18" s="23">
        <f>Ciudad!D18+'Buenos Aires'!D18+Catamarca!D18+Córdoba!D18+Corrientes!D18+Chaco!D18+Chubut!D18+'Entre Ríos'!D18+Formosa!D18+Jujuy!D18+'La Pampa'!D18+'La Rioja'!D18+Mendoza!D18+Misiones!D18+Neuquén!D18+'Río Negro'!D18+Salta!D18+'San Juan'!D18+'San Luis'!D18+'Santa Cruz'!D18+'Santa Fe'!D18+'Santiago del  Estero'!D18+Tucumán!D18+'Tierra del Fuego'!D18</f>
        <v>10406.46195273364</v>
      </c>
      <c r="E18" s="23">
        <f>Ciudad!E18+'Buenos Aires'!E18+Catamarca!E18+Córdoba!E18+Corrientes!E18+Chaco!E18+Chubut!E18+'Entre Ríos'!E18+Formosa!E18+Jujuy!E18+'La Pampa'!E18+'La Rioja'!E18+Mendoza!E18+Misiones!E18+Neuquén!E18+'Río Negro'!E18+Salta!E18+'San Juan'!E18+'San Luis'!E18+'Santa Cruz'!E18+'Santa Fe'!E18+'Santiago del  Estero'!E18+Tucumán!E18+'Tierra del Fuego'!E18</f>
        <v>16666.82177795576</v>
      </c>
      <c r="F18" s="23">
        <f>Ciudad!F18+'Buenos Aires'!F18+Catamarca!F18+Córdoba!F18+Corrientes!F18+Chaco!F18+Chubut!F18+'Entre Ríos'!F18+Formosa!F18+Jujuy!F18+'La Pampa'!F18+'La Rioja'!F18+Mendoza!F18+Misiones!F18+Neuquén!F18+'Río Negro'!F18+Salta!F18+'San Juan'!F18+'San Luis'!F18+'Santa Cruz'!F18+'Santa Fe'!F18+'Santiago del  Estero'!F18+Tucumán!F18+'Tierra del Fuego'!F18</f>
        <v>20121.836943473263</v>
      </c>
      <c r="G18" s="23">
        <f>Ciudad!G18+'Buenos Aires'!G18+Catamarca!G18+Córdoba!G18+Corrientes!G18+Chaco!G18+Chubut!G18+'Entre Ríos'!G18+Formosa!G18+Jujuy!G18+'La Pampa'!G18+'La Rioja'!G18+Mendoza!G18+Misiones!G18+Neuquén!G18+'Río Negro'!G18+Salta!G18+'San Juan'!G18+'San Luis'!G18+'Santa Cruz'!G18+'Santa Fe'!G18+'Santiago del  Estero'!G18+Tucumán!G18+'Tierra del Fuego'!G18</f>
        <v>24437.557639533337</v>
      </c>
      <c r="H18" s="23">
        <f>Ciudad!H18+'Buenos Aires'!H18+Catamarca!H18+Córdoba!H18+Corrientes!H18+Chaco!H18+Chubut!H18+'Entre Ríos'!H18+Formosa!H18+Jujuy!H18+'La Pampa'!H18+'La Rioja'!H18+Mendoza!H18+Misiones!H18+Neuquén!H18+'Río Negro'!H18+Salta!H18+'San Juan'!H18+'San Luis'!H18+'Santa Cruz'!H18+'Santa Fe'!H18+'Santiago del  Estero'!H18+Tucumán!H18+'Tierra del Fuego'!H18</f>
        <v>34312.029598460002</v>
      </c>
      <c r="I18" s="23">
        <f>Ciudad!I18+'Buenos Aires'!I18+Catamarca!I18+Córdoba!I18+Corrientes!I18+Chaco!I18+Chubut!I18+'Entre Ríos'!I18+Formosa!I18+Jujuy!I18+'La Pampa'!I18+'La Rioja'!I18+Mendoza!I18+Misiones!I18+Neuquén!I18+'Río Negro'!I18+Salta!I18+'San Juan'!I18+'San Luis'!I18+'Santa Cruz'!I18+'Santa Fe'!I18+'Santiago del  Estero'!I18+Tucumán!I18+'Tierra del Fuego'!I18</f>
        <v>45424.006571129998</v>
      </c>
      <c r="J18" s="23">
        <f>Ciudad!J18+'Buenos Aires'!J18+Catamarca!J18+Córdoba!J18+Corrientes!J18+Chaco!J18+Chubut!J18+'Entre Ríos'!J18+Formosa!J18+Jujuy!J18+'La Pampa'!J18+'La Rioja'!J18+Mendoza!J18+Misiones!J18+Neuquén!J18+'Río Negro'!J18+Salta!J18+'San Juan'!J18+'San Luis'!J18+'Santa Cruz'!J18+'Santa Fe'!J18+'Santiago del  Estero'!J18+Tucumán!J18+'Tierra del Fuego'!J18</f>
        <v>58312.161532000013</v>
      </c>
      <c r="K18" s="23">
        <f>Ciudad!K18+'Buenos Aires'!K18+Catamarca!K18+Córdoba!K18+Corrientes!K18+Chaco!K18+Chubut!K18+'Entre Ríos'!K18+Formosa!K18+Jujuy!K18+'La Pampa'!K18+'La Rioja'!K18+Mendoza!K18+Misiones!K18+Neuquén!K18+'Río Negro'!K18+Salta!K18+'San Juan'!K18+'San Luis'!K18+'Santa Cruz'!K18+'Santa Fe'!K18+'Santiago del  Estero'!K18+Tucumán!K18+'Tierra del Fuego'!K18</f>
        <v>77690.165578100001</v>
      </c>
      <c r="L18" s="23">
        <f>Ciudad!L18+'Buenos Aires'!L18+Catamarca!L18+Córdoba!L18+Corrientes!L18+Chaco!L18+Chubut!L18+'Entre Ríos'!L18+Formosa!L18+Jujuy!L18+'La Pampa'!L18+'La Rioja'!L18+Mendoza!L18+Misiones!L18+Neuquén!L18+'Río Negro'!L18+Salta!L18+'San Juan'!L18+'San Luis'!L18+'Santa Cruz'!L18+'Santa Fe'!L18+'Santiago del  Estero'!L18+Tucumán!L18+'Tierra del Fuego'!L18</f>
        <v>110463.2111148</v>
      </c>
      <c r="M18" s="23">
        <f>Ciudad!M18+'Buenos Aires'!M18+Catamarca!M18+Córdoba!M18+Corrientes!M18+Chaco!M18+Chubut!M18+'Entre Ríos'!M18+Formosa!M18+Jujuy!M18+'La Pampa'!M18+'La Rioja'!M18+Mendoza!M18+Misiones!M18+Neuquén!M18+'Río Negro'!M18+Salta!M18+'San Juan'!M18+'San Luis'!M18+'Santa Cruz'!M18+'Santa Fe'!M18+'Santiago del  Estero'!M18+Tucumán!M18+'Tierra del Fuego'!M18</f>
        <v>151505.01755164613</v>
      </c>
      <c r="N18" s="23">
        <f>Ciudad!N18+'Buenos Aires'!N18+Catamarca!N18+Córdoba!N18+Corrientes!N18+Chaco!N18+Chubut!N18+'Entre Ríos'!N18+Formosa!N18+Jujuy!N18+'La Pampa'!N18+'La Rioja'!N18+Mendoza!N18+Misiones!N18+Neuquén!N18+'Río Negro'!N18+Salta!N18+'San Juan'!N18+'San Luis'!N18+'Santa Cruz'!N18+'Santa Fe'!N18+'Santiago del  Estero'!N18+Tucumán!N18+'Tierra del Fuego'!N18</f>
        <v>197356.87970368523</v>
      </c>
      <c r="O18" s="23">
        <f>Ciudad!O18+'Buenos Aires'!O18+Catamarca!O18+Córdoba!O18+Corrientes!O18+Chaco!O18+Chubut!O18+'Entre Ríos'!O18+Formosa!O18+Jujuy!O18+'La Pampa'!O18+'La Rioja'!O18+Mendoza!O18+Misiones!O18+Neuquén!O18+'Río Negro'!O18+Salta!O18+'San Juan'!O18+'San Luis'!O18+'Santa Cruz'!O18+'Santa Fe'!O18+'Santiago del  Estero'!O18+Tucumán!O18+'Tierra del Fuego'!O18</f>
        <v>254145.45840589743</v>
      </c>
      <c r="P18" s="23">
        <f>Ciudad!P18+'Buenos Aires'!P18+Catamarca!P18+Córdoba!P18+Corrientes!P18+Chaco!P18+Chubut!P18+'Entre Ríos'!P18+Formosa!P18+Jujuy!P18+'La Pampa'!P18+'La Rioja'!P18+Mendoza!P18+Misiones!P18+Neuquén!P18+'Río Negro'!P18+Salta!P18+'San Juan'!P18+'San Luis'!P18+'Santa Cruz'!P18+'Santa Fe'!P18+'Santiago del  Estero'!P18+Tucumán!P18+'Tierra del Fuego'!P18</f>
        <v>361454.24783148488</v>
      </c>
      <c r="Q18" s="23">
        <f>Ciudad!Q18+'Buenos Aires'!Q18+Catamarca!Q18+Córdoba!Q18+Corrientes!Q18+Chaco!Q18+Chubut!Q18+'Entre Ríos'!Q18+Formosa!Q18+Jujuy!Q18+'La Pampa'!Q18+'La Rioja'!Q18+Mendoza!Q18+Misiones!Q18+Neuquén!Q18+'Río Negro'!Q18+Salta!Q18+'San Juan'!Q18+'San Luis'!Q18+'Santa Cruz'!Q18+'Santa Fe'!Q18+'Santiago del  Estero'!Q18+Tucumán!Q18+'Tierra del Fuego'!Q18</f>
        <v>478430.8419560676</v>
      </c>
      <c r="R18" s="23">
        <f>Ciudad!R18+'Buenos Aires'!R18+Catamarca!R18+Córdoba!R18+Corrientes!R18+Chaco!R18+Chubut!R18+'Entre Ríos'!R18+Formosa!R18+Jujuy!R18+'La Pampa'!R18+'La Rioja'!R18+Mendoza!R18+Misiones!R18+Neuquén!R18+'Río Negro'!R18+Salta!R18+'San Juan'!R18+'San Luis'!R18+'Santa Cruz'!R18+'Santa Fe'!R18+'Santiago del  Estero'!R18+Tucumán!R18+'Tierra del Fuego'!R18</f>
        <v>695246.79192724661</v>
      </c>
      <c r="S18" s="23">
        <f>Ciudad!S18+'Buenos Aires'!S18+Catamarca!S18+Córdoba!S18+Corrientes!S18+Chaco!S18+Chubut!S18+'Entre Ríos'!S18+Formosa!S18+Jujuy!S18+'La Pampa'!S18+'La Rioja'!S18+Mendoza!S18+Misiones!S18+Neuquén!S18+'Río Negro'!S18+Salta!S18+'San Juan'!S18+'San Luis'!S18+'Santa Cruz'!S18+'Santa Fe'!S18+'Santiago del  Estero'!S18+Tucumán!S18+'Tierra del Fuego'!S18</f>
        <v>1302551.3659442987</v>
      </c>
      <c r="T18" s="23">
        <f>Ciudad!T18+'Buenos Aires'!T18+Catamarca!T18+Córdoba!T18+Corrientes!T18+Chaco!T18+Chubut!T18+'Entre Ríos'!T18+Formosa!T18+Jujuy!T18+'La Pampa'!T18+'La Rioja'!T18+Mendoza!T18+Misiones!T18+Neuquén!T18+'Río Negro'!T18+Salta!T18+'San Juan'!T18+'San Luis'!T18+'Santa Cruz'!T18+'Santa Fe'!T18+'Santiago del  Estero'!T18+Tucumán!T18+'Tierra del Fuego'!T18</f>
        <v>3081729.1624131347</v>
      </c>
    </row>
    <row r="19" spans="1:20" s="17" customFormat="1" x14ac:dyDescent="0.2">
      <c r="A19" s="10" t="s">
        <v>31</v>
      </c>
      <c r="B19" s="23">
        <f>Ciudad!B19+'Buenos Aires'!B19+Catamarca!B19+Córdoba!B19+Corrientes!B19+Chaco!B19+Chubut!B19+'Entre Ríos'!B19+Formosa!B19+Jujuy!B19+'La Pampa'!B19+'La Rioja'!B19+Mendoza!B19+Misiones!B19+Neuquén!B19+'Río Negro'!B19+Salta!B19+'San Juan'!B19+'San Luis'!B19+'Santa Cruz'!B19+'Santa Fe'!B19+'Santiago del  Estero'!B19+Tucumán!B19+'Tierra del Fuego'!B19</f>
        <v>5574.2925387499999</v>
      </c>
      <c r="C19" s="23">
        <f>Ciudad!C19+'Buenos Aires'!C19+Catamarca!C19+Córdoba!C19+Corrientes!C19+Chaco!C19+Chubut!C19+'Entre Ríos'!C19+Formosa!C19+Jujuy!C19+'La Pampa'!C19+'La Rioja'!C19+Mendoza!C19+Misiones!C19+Neuquén!C19+'Río Negro'!C19+Salta!C19+'San Juan'!C19+'San Luis'!C19+'Santa Cruz'!C19+'Santa Fe'!C19+'Santiago del  Estero'!C19+Tucumán!C19+'Tierra del Fuego'!C19</f>
        <v>7860.311554113272</v>
      </c>
      <c r="D19" s="23">
        <f>Ciudad!D19+'Buenos Aires'!D19+Catamarca!D19+Córdoba!D19+Corrientes!D19+Chaco!D19+Chubut!D19+'Entre Ríos'!D19+Formosa!D19+Jujuy!D19+'La Pampa'!D19+'La Rioja'!D19+Mendoza!D19+Misiones!D19+Neuquén!D19+'Río Negro'!D19+Salta!D19+'San Juan'!D19+'San Luis'!D19+'Santa Cruz'!D19+'Santa Fe'!D19+'Santiago del  Estero'!D19+Tucumán!D19+'Tierra del Fuego'!D19</f>
        <v>8151.1103450023966</v>
      </c>
      <c r="E19" s="23">
        <f>Ciudad!E19+'Buenos Aires'!E19+Catamarca!E19+Córdoba!E19+Corrientes!E19+Chaco!E19+Chubut!E19+'Entre Ríos'!E19+Formosa!E19+Jujuy!E19+'La Pampa'!E19+'La Rioja'!E19+Mendoza!E19+Misiones!E19+Neuquén!E19+'Río Negro'!E19+Salta!E19+'San Juan'!E19+'San Luis'!E19+'Santa Cruz'!E19+'Santa Fe'!E19+'Santiago del  Estero'!E19+Tucumán!E19+'Tierra del Fuego'!E19</f>
        <v>10590.454804949997</v>
      </c>
      <c r="F19" s="23">
        <f>Ciudad!F19+'Buenos Aires'!F19+Catamarca!F19+Córdoba!F19+Corrientes!F19+Chaco!F19+Chubut!F19+'Entre Ríos'!F19+Formosa!F19+Jujuy!F19+'La Pampa'!F19+'La Rioja'!F19+Mendoza!F19+Misiones!F19+Neuquén!F19+'Río Negro'!F19+Salta!F19+'San Juan'!F19+'San Luis'!F19+'Santa Cruz'!F19+'Santa Fe'!F19+'Santiago del  Estero'!F19+Tucumán!F19+'Tierra del Fuego'!F19</f>
        <v>12750.504413680001</v>
      </c>
      <c r="G19" s="23">
        <f>Ciudad!G19+'Buenos Aires'!G19+Catamarca!G19+Córdoba!G19+Corrientes!G19+Chaco!G19+Chubut!G19+'Entre Ríos'!G19+Formosa!G19+Jujuy!G19+'La Pampa'!G19+'La Rioja'!G19+Mendoza!G19+Misiones!G19+Neuquén!G19+'Río Negro'!G19+Salta!G19+'San Juan'!G19+'San Luis'!G19+'Santa Cruz'!G19+'Santa Fe'!G19+'Santiago del  Estero'!G19+Tucumán!G19+'Tierra del Fuego'!G19</f>
        <v>15106.265667884543</v>
      </c>
      <c r="H19" s="23">
        <f>Ciudad!H19+'Buenos Aires'!H19+Catamarca!H19+Córdoba!H19+Corrientes!H19+Chaco!H19+Chubut!H19+'Entre Ríos'!H19+Formosa!H19+Jujuy!H19+'La Pampa'!H19+'La Rioja'!H19+Mendoza!H19+Misiones!H19+Neuquén!H19+'Río Negro'!H19+Salta!H19+'San Juan'!H19+'San Luis'!H19+'Santa Cruz'!H19+'Santa Fe'!H19+'Santiago del  Estero'!H19+Tucumán!H19+'Tierra del Fuego'!H19</f>
        <v>17400.779081946668</v>
      </c>
      <c r="I19" s="23">
        <f>Ciudad!I19+'Buenos Aires'!I19+Catamarca!I19+Córdoba!I19+Corrientes!I19+Chaco!I19+Chubut!I19+'Entre Ríos'!I19+Formosa!I19+Jujuy!I19+'La Pampa'!I19+'La Rioja'!I19+Mendoza!I19+Misiones!I19+Neuquén!I19+'Río Negro'!I19+Salta!I19+'San Juan'!I19+'San Luis'!I19+'Santa Cruz'!I19+'Santa Fe'!I19+'Santiago del  Estero'!I19+Tucumán!I19+'Tierra del Fuego'!I19</f>
        <v>22446.397680361522</v>
      </c>
      <c r="J19" s="23">
        <f>Ciudad!J19+'Buenos Aires'!J19+Catamarca!J19+Córdoba!J19+Corrientes!J19+Chaco!J19+Chubut!J19+'Entre Ríos'!J19+Formosa!J19+Jujuy!J19+'La Pampa'!J19+'La Rioja'!J19+Mendoza!J19+Misiones!J19+Neuquén!J19+'Río Negro'!J19+Salta!J19+'San Juan'!J19+'San Luis'!J19+'Santa Cruz'!J19+'Santa Fe'!J19+'Santiago del  Estero'!J19+Tucumán!J19+'Tierra del Fuego'!J19</f>
        <v>27804.712364750001</v>
      </c>
      <c r="K19" s="23">
        <f>Ciudad!K19+'Buenos Aires'!K19+Catamarca!K19+Córdoba!K19+Corrientes!K19+Chaco!K19+Chubut!K19+'Entre Ríos'!K19+Formosa!K19+Jujuy!K19+'La Pampa'!K19+'La Rioja'!K19+Mendoza!K19+Misiones!K19+Neuquén!K19+'Río Negro'!K19+Salta!K19+'San Juan'!K19+'San Luis'!K19+'Santa Cruz'!K19+'Santa Fe'!K19+'Santiago del  Estero'!K19+Tucumán!K19+'Tierra del Fuego'!K19</f>
        <v>40903.545314099996</v>
      </c>
      <c r="L19" s="23">
        <f>Ciudad!L19+'Buenos Aires'!L19+Catamarca!L19+Córdoba!L19+Corrientes!L19+Chaco!L19+Chubut!L19+'Entre Ríos'!L19+Formosa!L19+Jujuy!L19+'La Pampa'!L19+'La Rioja'!L19+Mendoza!L19+Misiones!L19+Neuquén!L19+'Río Negro'!L19+Salta!L19+'San Juan'!L19+'San Luis'!L19+'Santa Cruz'!L19+'Santa Fe'!L19+'Santiago del  Estero'!L19+Tucumán!L19+'Tierra del Fuego'!L19</f>
        <v>46420.341412479997</v>
      </c>
      <c r="M19" s="23">
        <f>Ciudad!M19+'Buenos Aires'!M19+Catamarca!M19+Córdoba!M19+Corrientes!M19+Chaco!M19+Chubut!M19+'Entre Ríos'!M19+Formosa!M19+Jujuy!M19+'La Pampa'!M19+'La Rioja'!M19+Mendoza!M19+Misiones!M19+Neuquén!M19+'Río Negro'!M19+Salta!M19+'San Juan'!M19+'San Luis'!M19+'Santa Cruz'!M19+'Santa Fe'!M19+'Santiago del  Estero'!M19+Tucumán!M19+'Tierra del Fuego'!M19</f>
        <v>66112.144578920226</v>
      </c>
      <c r="N19" s="23">
        <f>Ciudad!N19+'Buenos Aires'!N19+Catamarca!N19+Córdoba!N19+Corrientes!N19+Chaco!N19+Chubut!N19+'Entre Ríos'!N19+Formosa!N19+Jujuy!N19+'La Pampa'!N19+'La Rioja'!N19+Mendoza!N19+Misiones!N19+Neuquén!N19+'Río Negro'!N19+Salta!N19+'San Juan'!N19+'San Luis'!N19+'Santa Cruz'!N19+'Santa Fe'!N19+'Santiago del  Estero'!N19+Tucumán!N19+'Tierra del Fuego'!N19</f>
        <v>86869.099523372628</v>
      </c>
      <c r="O19" s="23">
        <f>Ciudad!O19+'Buenos Aires'!O19+Catamarca!O19+Córdoba!O19+Corrientes!O19+Chaco!O19+Chubut!O19+'Entre Ríos'!O19+Formosa!O19+Jujuy!O19+'La Pampa'!O19+'La Rioja'!O19+Mendoza!O19+Misiones!O19+Neuquén!O19+'Río Negro'!O19+Salta!O19+'San Juan'!O19+'San Luis'!O19+'Santa Cruz'!O19+'Santa Fe'!O19+'Santiago del  Estero'!O19+Tucumán!O19+'Tierra del Fuego'!O19</f>
        <v>138429.68223437405</v>
      </c>
      <c r="P19" s="23">
        <f>Ciudad!P19+'Buenos Aires'!P19+Catamarca!P19+Córdoba!P19+Corrientes!P19+Chaco!P19+Chubut!P19+'Entre Ríos'!P19+Formosa!P19+Jujuy!P19+'La Pampa'!P19+'La Rioja'!P19+Mendoza!P19+Misiones!P19+Neuquén!P19+'Río Negro'!P19+Salta!P19+'San Juan'!P19+'San Luis'!P19+'Santa Cruz'!P19+'Santa Fe'!P19+'Santiago del  Estero'!P19+Tucumán!P19+'Tierra del Fuego'!P19</f>
        <v>222983.35278731314</v>
      </c>
      <c r="Q19" s="23">
        <f>Ciudad!Q19+'Buenos Aires'!Q19+Catamarca!Q19+Córdoba!Q19+Corrientes!Q19+Chaco!Q19+Chubut!Q19+'Entre Ríos'!Q19+Formosa!Q19+Jujuy!Q19+'La Pampa'!Q19+'La Rioja'!Q19+Mendoza!Q19+Misiones!Q19+Neuquén!Q19+'Río Negro'!Q19+Salta!Q19+'San Juan'!Q19+'San Luis'!Q19+'Santa Cruz'!Q19+'Santa Fe'!Q19+'Santiago del  Estero'!Q19+Tucumán!Q19+'Tierra del Fuego'!Q19</f>
        <v>206090.98352276895</v>
      </c>
      <c r="R19" s="23">
        <f>Ciudad!R19+'Buenos Aires'!R19+Catamarca!R19+Córdoba!R19+Corrientes!R19+Chaco!R19+Chubut!R19+'Entre Ríos'!R19+Formosa!R19+Jujuy!R19+'La Pampa'!R19+'La Rioja'!R19+Mendoza!R19+Misiones!R19+Neuquén!R19+'Río Negro'!R19+Salta!R19+'San Juan'!R19+'San Luis'!R19+'Santa Cruz'!R19+'Santa Fe'!R19+'Santiago del  Estero'!R19+Tucumán!R19+'Tierra del Fuego'!R19</f>
        <v>360713.74741449655</v>
      </c>
      <c r="S19" s="23">
        <f>Ciudad!S19+'Buenos Aires'!S19+Catamarca!S19+Córdoba!S19+Corrientes!S19+Chaco!S19+Chubut!S19+'Entre Ríos'!S19+Formosa!S19+Jujuy!S19+'La Pampa'!S19+'La Rioja'!S19+Mendoza!S19+Misiones!S19+Neuquén!S19+'Río Negro'!S19+Salta!S19+'San Juan'!S19+'San Luis'!S19+'Santa Cruz'!S19+'Santa Fe'!S19+'Santiago del  Estero'!S19+Tucumán!S19+'Tierra del Fuego'!S19</f>
        <v>643254.16113602801</v>
      </c>
      <c r="T19" s="23">
        <f>Ciudad!T19+'Buenos Aires'!T19+Catamarca!T19+Córdoba!T19+Corrientes!T19+Chaco!T19+Chubut!T19+'Entre Ríos'!T19+Formosa!T19+Jujuy!T19+'La Pampa'!T19+'La Rioja'!T19+Mendoza!T19+Misiones!T19+Neuquén!T19+'Río Negro'!T19+Salta!T19+'San Juan'!T19+'San Luis'!T19+'Santa Cruz'!T19+'Santa Fe'!T19+'Santiago del  Estero'!T19+Tucumán!T19+'Tierra del Fuego'!T19</f>
        <v>1563244.2064265723</v>
      </c>
    </row>
    <row r="20" spans="1:20" x14ac:dyDescent="0.2">
      <c r="A20" s="12" t="s">
        <v>11</v>
      </c>
      <c r="B20" s="24">
        <f>Ciudad!B20+'Buenos Aires'!B20+Catamarca!B20+Córdoba!B20+Corrientes!B20+Chaco!B20+Chubut!B20+'Entre Ríos'!B20+Formosa!B20+Jujuy!B20+'La Pampa'!B20+'La Rioja'!B20+Mendoza!B20+Misiones!B20+Neuquén!B20+'Río Negro'!B20+Salta!B20+'San Juan'!B20+'San Luis'!B20+'Santa Cruz'!B20+'Santa Fe'!B20+'Santiago del  Estero'!B20+Tucumán!B20+'Tierra del Fuego'!B20</f>
        <v>3936.6483762799999</v>
      </c>
      <c r="C20" s="24">
        <f>Ciudad!C20+'Buenos Aires'!C20+Catamarca!C20+Córdoba!C20+Corrientes!C20+Chaco!C20+Chubut!C20+'Entre Ríos'!C20+Formosa!C20+Jujuy!C20+'La Pampa'!C20+'La Rioja'!C20+Mendoza!C20+Misiones!C20+Neuquén!C20+'Río Negro'!C20+Salta!C20+'San Juan'!C20+'San Luis'!C20+'Santa Cruz'!C20+'Santa Fe'!C20+'Santiago del  Estero'!C20+Tucumán!C20+'Tierra del Fuego'!C20</f>
        <v>4985.2409106499999</v>
      </c>
      <c r="D20" s="24">
        <f>Ciudad!D20+'Buenos Aires'!D20+Catamarca!D20+Córdoba!D20+Corrientes!D20+Chaco!D20+Chubut!D20+'Entre Ríos'!D20+Formosa!D20+Jujuy!D20+'La Pampa'!D20+'La Rioja'!D20+Mendoza!D20+Misiones!D20+Neuquén!D20+'Río Negro'!D20+Salta!D20+'San Juan'!D20+'San Luis'!D20+'Santa Cruz'!D20+'Santa Fe'!D20+'Santiago del  Estero'!D20+Tucumán!D20+'Tierra del Fuego'!D20</f>
        <v>5068.3639317799998</v>
      </c>
      <c r="E20" s="24">
        <f>Ciudad!E20+'Buenos Aires'!E20+Catamarca!E20+Córdoba!E20+Corrientes!E20+Chaco!E20+Chubut!E20+'Entre Ríos'!E20+Formosa!E20+Jujuy!E20+'La Pampa'!E20+'La Rioja'!E20+Mendoza!E20+Misiones!E20+Neuquén!E20+'Río Negro'!E20+Salta!E20+'San Juan'!E20+'San Luis'!E20+'Santa Cruz'!E20+'Santa Fe'!E20+'Santiago del  Estero'!E20+Tucumán!E20+'Tierra del Fuego'!E20</f>
        <v>5735.2611346700005</v>
      </c>
      <c r="F20" s="24">
        <f>Ciudad!F20+'Buenos Aires'!F20+Catamarca!F20+Córdoba!F20+Corrientes!F20+Chaco!F20+Chubut!F20+'Entre Ríos'!F20+Formosa!F20+Jujuy!F20+'La Pampa'!F20+'La Rioja'!F20+Mendoza!F20+Misiones!F20+Neuquén!F20+'Río Negro'!F20+Salta!F20+'San Juan'!F20+'San Luis'!F20+'Santa Cruz'!F20+'Santa Fe'!F20+'Santiago del  Estero'!F20+Tucumán!F20+'Tierra del Fuego'!F20</f>
        <v>6634.4456045900006</v>
      </c>
      <c r="G20" s="24">
        <f>Ciudad!G20+'Buenos Aires'!G20+Catamarca!G20+Córdoba!G20+Corrientes!G20+Chaco!G20+Chubut!G20+'Entre Ríos'!G20+Formosa!G20+Jujuy!G20+'La Pampa'!G20+'La Rioja'!G20+Mendoza!G20+Misiones!G20+Neuquén!G20+'Río Negro'!G20+Salta!G20+'San Juan'!G20+'San Luis'!G20+'Santa Cruz'!G20+'Santa Fe'!G20+'Santiago del  Estero'!G20+Tucumán!G20+'Tierra del Fuego'!G20</f>
        <v>7534.9370532699995</v>
      </c>
      <c r="H20" s="24">
        <f>Ciudad!H20+'Buenos Aires'!H20+Catamarca!H20+Córdoba!H20+Corrientes!H20+Chaco!H20+Chubut!H20+'Entre Ríos'!H20+Formosa!H20+Jujuy!H20+'La Pampa'!H20+'La Rioja'!H20+Mendoza!H20+Misiones!H20+Neuquén!H20+'Río Negro'!H20+Salta!H20+'San Juan'!H20+'San Luis'!H20+'Santa Cruz'!H20+'Santa Fe'!H20+'Santiago del  Estero'!H20+Tucumán!H20+'Tierra del Fuego'!H20</f>
        <v>8626.1735008600008</v>
      </c>
      <c r="I20" s="24">
        <f>Ciudad!I20+'Buenos Aires'!I20+Catamarca!I20+Córdoba!I20+Corrientes!I20+Chaco!I20+Chubut!I20+'Entre Ríos'!I20+Formosa!I20+Jujuy!I20+'La Pampa'!I20+'La Rioja'!I20+Mendoza!I20+Misiones!I20+Neuquén!I20+'Río Negro'!I20+Salta!I20+'San Juan'!I20+'San Luis'!I20+'Santa Cruz'!I20+'Santa Fe'!I20+'Santiago del  Estero'!I20+Tucumán!I20+'Tierra del Fuego'!I20</f>
        <v>10901.977801980001</v>
      </c>
      <c r="J20" s="24">
        <f>Ciudad!J20+'Buenos Aires'!J20+Catamarca!J20+Córdoba!J20+Corrientes!J20+Chaco!J20+Chubut!J20+'Entre Ríos'!J20+Formosa!J20+Jujuy!J20+'La Pampa'!J20+'La Rioja'!J20+Mendoza!J20+Misiones!J20+Neuquén!J20+'Río Negro'!J20+Salta!J20+'San Juan'!J20+'San Luis'!J20+'Santa Cruz'!J20+'Santa Fe'!J20+'Santiago del  Estero'!J20+Tucumán!J20+'Tierra del Fuego'!J20</f>
        <v>12311.475588170002</v>
      </c>
      <c r="K20" s="24">
        <f>Ciudad!K20+'Buenos Aires'!K20+Catamarca!K20+Córdoba!K20+Corrientes!K20+Chaco!K20+Chubut!K20+'Entre Ríos'!K20+Formosa!K20+Jujuy!K20+'La Pampa'!K20+'La Rioja'!K20+Mendoza!K20+Misiones!K20+Neuquén!K20+'Río Negro'!K20+Salta!K20+'San Juan'!K20+'San Luis'!K20+'Santa Cruz'!K20+'Santa Fe'!K20+'Santiago del  Estero'!K20+Tucumán!K20+'Tierra del Fuego'!K20</f>
        <v>18661.737018910004</v>
      </c>
      <c r="L20" s="24">
        <f>Ciudad!L20+'Buenos Aires'!L20+Catamarca!L20+Córdoba!L20+Corrientes!L20+Chaco!L20+Chubut!L20+'Entre Ríos'!L20+Formosa!L20+Jujuy!L20+'La Pampa'!L20+'La Rioja'!L20+Mendoza!L20+Misiones!L20+Neuquén!L20+'Río Negro'!L20+Salta!L20+'San Juan'!L20+'San Luis'!L20+'Santa Cruz'!L20+'Santa Fe'!L20+'Santiago del  Estero'!L20+Tucumán!L20+'Tierra del Fuego'!L20</f>
        <v>21054.228052199996</v>
      </c>
      <c r="M20" s="24">
        <f>Ciudad!M20+'Buenos Aires'!M20+Catamarca!M20+Córdoba!M20+Corrientes!M20+Chaco!M20+Chubut!M20+'Entre Ríos'!M20+Formosa!M20+Jujuy!M20+'La Pampa'!M20+'La Rioja'!M20+Mendoza!M20+Misiones!M20+Neuquén!M20+'Río Negro'!M20+Salta!M20+'San Juan'!M20+'San Luis'!M20+'Santa Cruz'!M20+'Santa Fe'!M20+'Santiago del  Estero'!M20+Tucumán!M20+'Tierra del Fuego'!M20</f>
        <v>27743.028869059999</v>
      </c>
      <c r="N20" s="24">
        <f>Ciudad!N20+'Buenos Aires'!N20+Catamarca!N20+Córdoba!N20+Corrientes!N20+Chaco!N20+Chubut!N20+'Entre Ríos'!N20+Formosa!N20+Jujuy!N20+'La Pampa'!N20+'La Rioja'!N20+Mendoza!N20+Misiones!N20+Neuquén!N20+'Río Negro'!N20+Salta!N20+'San Juan'!N20+'San Luis'!N20+'Santa Cruz'!N20+'Santa Fe'!N20+'Santiago del  Estero'!N20+Tucumán!N20+'Tierra del Fuego'!N20</f>
        <v>30333.382815524634</v>
      </c>
      <c r="O20" s="24">
        <f>Ciudad!O20+'Buenos Aires'!O20+Catamarca!O20+Córdoba!O20+Corrientes!O20+Chaco!O20+Chubut!O20+'Entre Ríos'!O20+Formosa!O20+Jujuy!O20+'La Pampa'!O20+'La Rioja'!O20+Mendoza!O20+Misiones!O20+Neuquén!O20+'Río Negro'!O20+Salta!O20+'San Juan'!O20+'San Luis'!O20+'Santa Cruz'!O20+'Santa Fe'!O20+'Santiago del  Estero'!O20+Tucumán!O20+'Tierra del Fuego'!O20</f>
        <v>62579.586470608847</v>
      </c>
      <c r="P20" s="24">
        <f>Ciudad!P20+'Buenos Aires'!P20+Catamarca!P20+Córdoba!P20+Corrientes!P20+Chaco!P20+Chubut!P20+'Entre Ríos'!P20+Formosa!P20+Jujuy!P20+'La Pampa'!P20+'La Rioja'!P20+Mendoza!P20+Misiones!P20+Neuquén!P20+'Río Negro'!P20+Salta!P20+'San Juan'!P20+'San Luis'!P20+'Santa Cruz'!P20+'Santa Fe'!P20+'Santiago del  Estero'!P20+Tucumán!P20+'Tierra del Fuego'!P20</f>
        <v>90798.550904309988</v>
      </c>
      <c r="Q20" s="24">
        <f>Ciudad!Q20+'Buenos Aires'!Q20+Catamarca!Q20+Córdoba!Q20+Corrientes!Q20+Chaco!Q20+Chubut!Q20+'Entre Ríos'!Q20+Formosa!Q20+Jujuy!Q20+'La Pampa'!Q20+'La Rioja'!Q20+Mendoza!Q20+Misiones!Q20+Neuquén!Q20+'Río Negro'!Q20+Salta!Q20+'San Juan'!Q20+'San Luis'!Q20+'Santa Cruz'!Q20+'Santa Fe'!Q20+'Santiago del  Estero'!Q20+Tucumán!Q20+'Tierra del Fuego'!Q20</f>
        <v>94770.105000610012</v>
      </c>
      <c r="R20" s="24">
        <f>Ciudad!R20+'Buenos Aires'!R20+Catamarca!R20+Córdoba!R20+Corrientes!R20+Chaco!R20+Chubut!R20+'Entre Ríos'!R20+Formosa!R20+Jujuy!R20+'La Pampa'!R20+'La Rioja'!R20+Mendoza!R20+Misiones!R20+Neuquén!R20+'Río Negro'!R20+Salta!R20+'San Juan'!R20+'San Luis'!R20+'Santa Cruz'!R20+'Santa Fe'!R20+'Santiago del  Estero'!R20+Tucumán!R20+'Tierra del Fuego'!R20</f>
        <v>175298.55085088097</v>
      </c>
      <c r="S20" s="24">
        <f>Ciudad!S20+'Buenos Aires'!S20+Catamarca!S20+Córdoba!S20+Corrientes!S20+Chaco!S20+Chubut!S20+'Entre Ríos'!S20+Formosa!S20+Jujuy!S20+'La Pampa'!S20+'La Rioja'!S20+Mendoza!S20+Misiones!S20+Neuquén!S20+'Río Negro'!S20+Salta!S20+'San Juan'!S20+'San Luis'!S20+'Santa Cruz'!S20+'Santa Fe'!S20+'Santiago del  Estero'!S20+Tucumán!S20+'Tierra del Fuego'!S20</f>
        <v>323847.50860872952</v>
      </c>
      <c r="T20" s="24">
        <f>Ciudad!T20+'Buenos Aires'!T20+Catamarca!T20+Córdoba!T20+Corrientes!T20+Chaco!T20+Chubut!T20+'Entre Ríos'!T20+Formosa!T20+Jujuy!T20+'La Pampa'!T20+'La Rioja'!T20+Mendoza!T20+Misiones!T20+Neuquén!T20+'Río Negro'!T20+Salta!T20+'San Juan'!T20+'San Luis'!T20+'Santa Cruz'!T20+'Santa Fe'!T20+'Santiago del  Estero'!T20+Tucumán!T20+'Tierra del Fuego'!T20</f>
        <v>789588.62235624692</v>
      </c>
    </row>
    <row r="21" spans="1:20" x14ac:dyDescent="0.2">
      <c r="A21" s="12" t="s">
        <v>12</v>
      </c>
      <c r="B21" s="24">
        <f>Ciudad!B21+'Buenos Aires'!B21+Catamarca!B21+Córdoba!B21+Corrientes!B21+Chaco!B21+Chubut!B21+'Entre Ríos'!B21+Formosa!B21+Jujuy!B21+'La Pampa'!B21+'La Rioja'!B21+Mendoza!B21+Misiones!B21+Neuquén!B21+'Río Negro'!B21+Salta!B21+'San Juan'!B21+'San Luis'!B21+'Santa Cruz'!B21+'Santa Fe'!B21+'Santiago del  Estero'!B21+Tucumán!B21+'Tierra del Fuego'!B21</f>
        <v>1637.6441624699999</v>
      </c>
      <c r="C21" s="24">
        <f>Ciudad!C21+'Buenos Aires'!C21+Catamarca!C21+Córdoba!C21+Corrientes!C21+Chaco!C21+Chubut!C21+'Entre Ríos'!C21+Formosa!C21+Jujuy!C21+'La Pampa'!C21+'La Rioja'!C21+Mendoza!C21+Misiones!C21+Neuquén!C21+'Río Negro'!C21+Salta!C21+'San Juan'!C21+'San Luis'!C21+'Santa Cruz'!C21+'Santa Fe'!C21+'Santiago del  Estero'!C21+Tucumán!C21+'Tierra del Fuego'!C21</f>
        <v>2875.0706434632712</v>
      </c>
      <c r="D21" s="24">
        <f>Ciudad!D21+'Buenos Aires'!D21+Catamarca!D21+Córdoba!D21+Corrientes!D21+Chaco!D21+Chubut!D21+'Entre Ríos'!D21+Formosa!D21+Jujuy!D21+'La Pampa'!D21+'La Rioja'!D21+Mendoza!D21+Misiones!D21+Neuquén!D21+'Río Negro'!D21+Salta!D21+'San Juan'!D21+'San Luis'!D21+'Santa Cruz'!D21+'Santa Fe'!D21+'Santiago del  Estero'!D21+Tucumán!D21+'Tierra del Fuego'!D21</f>
        <v>3082.7464132223949</v>
      </c>
      <c r="E21" s="24">
        <f>Ciudad!E21+'Buenos Aires'!E21+Catamarca!E21+Córdoba!E21+Corrientes!E21+Chaco!E21+Chubut!E21+'Entre Ríos'!E21+Formosa!E21+Jujuy!E21+'La Pampa'!E21+'La Rioja'!E21+Mendoza!E21+Misiones!E21+Neuquén!E21+'Río Negro'!E21+Salta!E21+'San Juan'!E21+'San Luis'!E21+'Santa Cruz'!E21+'Santa Fe'!E21+'Santiago del  Estero'!E21+Tucumán!E21+'Tierra del Fuego'!E21</f>
        <v>4855.1936702799985</v>
      </c>
      <c r="F21" s="24">
        <f>Ciudad!F21+'Buenos Aires'!F21+Catamarca!F21+Córdoba!F21+Corrientes!F21+Chaco!F21+Chubut!F21+'Entre Ríos'!F21+Formosa!F21+Jujuy!F21+'La Pampa'!F21+'La Rioja'!F21+Mendoza!F21+Misiones!F21+Neuquén!F21+'Río Negro'!F21+Salta!F21+'San Juan'!F21+'San Luis'!F21+'Santa Cruz'!F21+'Santa Fe'!F21+'Santiago del  Estero'!F21+Tucumán!F21+'Tierra del Fuego'!F21</f>
        <v>6116.0588090900001</v>
      </c>
      <c r="G21" s="24">
        <f>Ciudad!G21+'Buenos Aires'!G21+Catamarca!G21+Córdoba!G21+Corrientes!G21+Chaco!G21+Chubut!G21+'Entre Ríos'!G21+Formosa!G21+Jujuy!G21+'La Pampa'!G21+'La Rioja'!G21+Mendoza!G21+Misiones!G21+Neuquén!G21+'Río Negro'!G21+Salta!G21+'San Juan'!G21+'San Luis'!G21+'Santa Cruz'!G21+'Santa Fe'!G21+'Santiago del  Estero'!G21+Tucumán!G21+'Tierra del Fuego'!G21</f>
        <v>7571.3286146145465</v>
      </c>
      <c r="H21" s="24">
        <f>Ciudad!H21+'Buenos Aires'!H21+Catamarca!H21+Córdoba!H21+Corrientes!H21+Chaco!H21+Chubut!H21+'Entre Ríos'!H21+Formosa!H21+Jujuy!H21+'La Pampa'!H21+'La Rioja'!H21+Mendoza!H21+Misiones!H21+Neuquén!H21+'Río Negro'!H21+Salta!H21+'San Juan'!H21+'San Luis'!H21+'Santa Cruz'!H21+'Santa Fe'!H21+'Santiago del  Estero'!H21+Tucumán!H21+'Tierra del Fuego'!H21</f>
        <v>8774.6055810866692</v>
      </c>
      <c r="I21" s="24">
        <f>Ciudad!I21+'Buenos Aires'!I21+Catamarca!I21+Córdoba!I21+Corrientes!I21+Chaco!I21+Chubut!I21+'Entre Ríos'!I21+Formosa!I21+Jujuy!I21+'La Pampa'!I21+'La Rioja'!I21+Mendoza!I21+Misiones!I21+Neuquén!I21+'Río Negro'!I21+Salta!I21+'San Juan'!I21+'San Luis'!I21+'Santa Cruz'!I21+'Santa Fe'!I21+'Santiago del  Estero'!I21+Tucumán!I21+'Tierra del Fuego'!I21</f>
        <v>11544.419878381519</v>
      </c>
      <c r="J21" s="24">
        <f>Ciudad!J21+'Buenos Aires'!J21+Catamarca!J21+Córdoba!J21+Corrientes!J21+Chaco!J21+Chubut!J21+'Entre Ríos'!J21+Formosa!J21+Jujuy!J21+'La Pampa'!J21+'La Rioja'!J21+Mendoza!J21+Misiones!J21+Neuquén!J21+'Río Negro'!J21+Salta!J21+'San Juan'!J21+'San Luis'!J21+'Santa Cruz'!J21+'Santa Fe'!J21+'Santiago del  Estero'!J21+Tucumán!J21+'Tierra del Fuego'!J21</f>
        <v>15493.236776580001</v>
      </c>
      <c r="K21" s="24">
        <f>Ciudad!K21+'Buenos Aires'!K21+Catamarca!K21+Córdoba!K21+Corrientes!K21+Chaco!K21+Chubut!K21+'Entre Ríos'!K21+Formosa!K21+Jujuy!K21+'La Pampa'!K21+'La Rioja'!K21+Mendoza!K21+Misiones!K21+Neuquén!K21+'Río Negro'!K21+Salta!K21+'San Juan'!K21+'San Luis'!K21+'Santa Cruz'!K21+'Santa Fe'!K21+'Santiago del  Estero'!K21+Tucumán!K21+'Tierra del Fuego'!K21</f>
        <v>22241.808295189992</v>
      </c>
      <c r="L21" s="24">
        <f>Ciudad!L21+'Buenos Aires'!L21+Catamarca!L21+Córdoba!L21+Corrientes!L21+Chaco!L21+Chubut!L21+'Entre Ríos'!L21+Formosa!L21+Jujuy!L21+'La Pampa'!L21+'La Rioja'!L21+Mendoza!L21+Misiones!L21+Neuquén!L21+'Río Negro'!L21+Salta!L21+'San Juan'!L21+'San Luis'!L21+'Santa Cruz'!L21+'Santa Fe'!L21+'Santiago del  Estero'!L21+Tucumán!L21+'Tierra del Fuego'!L21</f>
        <v>25366.113360280007</v>
      </c>
      <c r="M21" s="24">
        <f>Ciudad!M21+'Buenos Aires'!M21+Catamarca!M21+Córdoba!M21+Corrientes!M21+Chaco!M21+Chubut!M21+'Entre Ríos'!M21+Formosa!M21+Jujuy!M21+'La Pampa'!M21+'La Rioja'!M21+Mendoza!M21+Misiones!M21+Neuquén!M21+'Río Negro'!M21+Salta!M21+'San Juan'!M21+'San Luis'!M21+'Santa Cruz'!M21+'Santa Fe'!M21+'Santiago del  Estero'!M21+Tucumán!M21+'Tierra del Fuego'!M21</f>
        <v>38369.115709860234</v>
      </c>
      <c r="N21" s="24">
        <f>Ciudad!N21+'Buenos Aires'!N21+Catamarca!N21+Córdoba!N21+Corrientes!N21+Chaco!N21+Chubut!N21+'Entre Ríos'!N21+Formosa!N21+Jujuy!N21+'La Pampa'!N21+'La Rioja'!N21+Mendoza!N21+Misiones!N21+Neuquén!N21+'Río Negro'!N21+Salta!N21+'San Juan'!N21+'San Luis'!N21+'Santa Cruz'!N21+'Santa Fe'!N21+'Santiago del  Estero'!N21+Tucumán!N21+'Tierra del Fuego'!N21</f>
        <v>56535.716707847998</v>
      </c>
      <c r="O21" s="24">
        <f>Ciudad!O21+'Buenos Aires'!O21+Catamarca!O21+Córdoba!O21+Corrientes!O21+Chaco!O21+Chubut!O21+'Entre Ríos'!O21+Formosa!O21+Jujuy!O21+'La Pampa'!O21+'La Rioja'!O21+Mendoza!O21+Misiones!O21+Neuquén!O21+'Río Negro'!O21+Salta!O21+'San Juan'!O21+'San Luis'!O21+'Santa Cruz'!O21+'Santa Fe'!O21+'Santiago del  Estero'!O21+Tucumán!O21+'Tierra del Fuego'!O21</f>
        <v>75850.095763765188</v>
      </c>
      <c r="P21" s="24">
        <f>Ciudad!P21+'Buenos Aires'!P21+Catamarca!P21+Córdoba!P21+Corrientes!P21+Chaco!P21+Chubut!P21+'Entre Ríos'!P21+Formosa!P21+Jujuy!P21+'La Pampa'!P21+'La Rioja'!P21+Mendoza!P21+Misiones!P21+Neuquén!P21+'Río Negro'!P21+Salta!P21+'San Juan'!P21+'San Luis'!P21+'Santa Cruz'!P21+'Santa Fe'!P21+'Santiago del  Estero'!P21+Tucumán!P21+'Tierra del Fuego'!P21</f>
        <v>132184.80188300312</v>
      </c>
      <c r="Q21" s="24">
        <f>Ciudad!Q21+'Buenos Aires'!Q21+Catamarca!Q21+Córdoba!Q21+Corrientes!Q21+Chaco!Q21+Chubut!Q21+'Entre Ríos'!Q21+Formosa!Q21+Jujuy!Q21+'La Pampa'!Q21+'La Rioja'!Q21+Mendoza!Q21+Misiones!Q21+Neuquén!Q21+'Río Negro'!Q21+Salta!Q21+'San Juan'!Q21+'San Luis'!Q21+'Santa Cruz'!Q21+'Santa Fe'!Q21+'Santiago del  Estero'!Q21+Tucumán!Q21+'Tierra del Fuego'!Q21</f>
        <v>111320.87852215892</v>
      </c>
      <c r="R21" s="24">
        <f>Ciudad!R21+'Buenos Aires'!R21+Catamarca!R21+Córdoba!R21+Corrientes!R21+Chaco!R21+Chubut!R21+'Entre Ríos'!R21+Formosa!R21+Jujuy!R21+'La Pampa'!R21+'La Rioja'!R21+Mendoza!R21+Misiones!R21+Neuquén!R21+'Río Negro'!R21+Salta!R21+'San Juan'!R21+'San Luis'!R21+'Santa Cruz'!R21+'Santa Fe'!R21+'Santiago del  Estero'!R21+Tucumán!R21+'Tierra del Fuego'!R21</f>
        <v>185415.19656361561</v>
      </c>
      <c r="S21" s="24">
        <f>Ciudad!S21+'Buenos Aires'!S21+Catamarca!S21+Córdoba!S21+Corrientes!S21+Chaco!S21+Chubut!S21+'Entre Ríos'!S21+Formosa!S21+Jujuy!S21+'La Pampa'!S21+'La Rioja'!S21+Mendoza!S21+Misiones!S21+Neuquén!S21+'Río Negro'!S21+Salta!S21+'San Juan'!S21+'San Luis'!S21+'Santa Cruz'!S21+'Santa Fe'!S21+'Santiago del  Estero'!S21+Tucumán!S21+'Tierra del Fuego'!S21</f>
        <v>319406.65252729843</v>
      </c>
      <c r="T21" s="24">
        <f>Ciudad!T21+'Buenos Aires'!T21+Catamarca!T21+Córdoba!T21+Corrientes!T21+Chaco!T21+Chubut!T21+'Entre Ríos'!T21+Formosa!T21+Jujuy!T21+'La Pampa'!T21+'La Rioja'!T21+Mendoza!T21+Misiones!T21+Neuquén!T21+'Río Negro'!T21+Salta!T21+'San Juan'!T21+'San Luis'!T21+'Santa Cruz'!T21+'Santa Fe'!T21+'Santiago del  Estero'!T21+Tucumán!T21+'Tierra del Fuego'!T21</f>
        <v>773655.5840703256</v>
      </c>
    </row>
    <row r="22" spans="1:20" s="17" customFormat="1" x14ac:dyDescent="0.2">
      <c r="A22" s="10" t="s">
        <v>32</v>
      </c>
      <c r="B22" s="23">
        <f>Ciudad!B22+'Buenos Aires'!B22+Catamarca!B22+Córdoba!B22+Corrientes!B22+Chaco!B22+Chubut!B22+'Entre Ríos'!B22+Formosa!B22+Jujuy!B22+'La Pampa'!B22+'La Rioja'!B22+Mendoza!B22+Misiones!B22+Neuquén!B22+'Río Negro'!B22+Salta!B22+'San Juan'!B22+'San Luis'!B22+'Santa Cruz'!B22+'Santa Fe'!B22+'Santiago del  Estero'!B22+Tucumán!B22+'Tierra del Fuego'!B22</f>
        <v>497.87098029999999</v>
      </c>
      <c r="C22" s="23">
        <f>Ciudad!C22+'Buenos Aires'!C22+Catamarca!C22+Córdoba!C22+Corrientes!C22+Chaco!C22+Chubut!C22+'Entre Ríos'!C22+Formosa!C22+Jujuy!C22+'La Pampa'!C22+'La Rioja'!C22+Mendoza!C22+Misiones!C22+Neuquén!C22+'Río Negro'!C22+Salta!C22+'San Juan'!C22+'San Luis'!C22+'Santa Cruz'!C22+'Santa Fe'!C22+'Santiago del  Estero'!C22+Tucumán!C22+'Tierra del Fuego'!C22</f>
        <v>526.93285560700406</v>
      </c>
      <c r="D22" s="23">
        <f>Ciudad!D22+'Buenos Aires'!D22+Catamarca!D22+Córdoba!D22+Corrientes!D22+Chaco!D22+Chubut!D22+'Entre Ríos'!D22+Formosa!D22+Jujuy!D22+'La Pampa'!D22+'La Rioja'!D22+Mendoza!D22+Misiones!D22+Neuquén!D22+'Río Negro'!D22+Salta!D22+'San Juan'!D22+'San Luis'!D22+'Santa Cruz'!D22+'Santa Fe'!D22+'Santiago del  Estero'!D22+Tucumán!D22+'Tierra del Fuego'!D22</f>
        <v>653.91649437000001</v>
      </c>
      <c r="E22" s="23">
        <f>Ciudad!E22+'Buenos Aires'!E22+Catamarca!E22+Córdoba!E22+Corrientes!E22+Chaco!E22+Chubut!E22+'Entre Ríos'!E22+Formosa!E22+Jujuy!E22+'La Pampa'!E22+'La Rioja'!E22+Mendoza!E22+Misiones!E22+Neuquén!E22+'Río Negro'!E22+Salta!E22+'San Juan'!E22+'San Luis'!E22+'Santa Cruz'!E22+'Santa Fe'!E22+'Santiago del  Estero'!E22+Tucumán!E22+'Tierra del Fuego'!E22</f>
        <v>999.56365388999996</v>
      </c>
      <c r="F22" s="23">
        <f>Ciudad!F22+'Buenos Aires'!F22+Catamarca!F22+Córdoba!F22+Corrientes!F22+Chaco!F22+Chubut!F22+'Entre Ríos'!F22+Formosa!F22+Jujuy!F22+'La Pampa'!F22+'La Rioja'!F22+Mendoza!F22+Misiones!F22+Neuquén!F22+'Río Negro'!F22+Salta!F22+'San Juan'!F22+'San Luis'!F22+'Santa Cruz'!F22+'Santa Fe'!F22+'Santiago del  Estero'!F22+Tucumán!F22+'Tierra del Fuego'!F22</f>
        <v>1372.47264292</v>
      </c>
      <c r="G22" s="23">
        <f>Ciudad!G22+'Buenos Aires'!G22+Catamarca!G22+Córdoba!G22+Corrientes!G22+Chaco!G22+Chubut!G22+'Entre Ríos'!G22+Formosa!G22+Jujuy!G22+'La Pampa'!G22+'La Rioja'!G22+Mendoza!G22+Misiones!G22+Neuquén!G22+'Río Negro'!G22+Salta!G22+'San Juan'!G22+'San Luis'!G22+'Santa Cruz'!G22+'Santa Fe'!G22+'Santiago del  Estero'!G22+Tucumán!G22+'Tierra del Fuego'!G22</f>
        <v>1815.5872270609093</v>
      </c>
      <c r="H22" s="23">
        <f>Ciudad!H22+'Buenos Aires'!H22+Catamarca!H22+Córdoba!H22+Corrientes!H22+Chaco!H22+Chubut!H22+'Entre Ríos'!H22+Formosa!H22+Jujuy!H22+'La Pampa'!H22+'La Rioja'!H22+Mendoza!H22+Misiones!H22+Neuquén!H22+'Río Negro'!H22+Salta!H22+'San Juan'!H22+'San Luis'!H22+'Santa Cruz'!H22+'Santa Fe'!H22+'Santiago del  Estero'!H22+Tucumán!H22+'Tierra del Fuego'!H22</f>
        <v>2038.73733631</v>
      </c>
      <c r="I22" s="23">
        <f>Ciudad!I22+'Buenos Aires'!I22+Catamarca!I22+Córdoba!I22+Corrientes!I22+Chaco!I22+Chubut!I22+'Entre Ríos'!I22+Formosa!I22+Jujuy!I22+'La Pampa'!I22+'La Rioja'!I22+Mendoza!I22+Misiones!I22+Neuquén!I22+'Río Negro'!I22+Salta!I22+'San Juan'!I22+'San Luis'!I22+'Santa Cruz'!I22+'Santa Fe'!I22+'Santiago del  Estero'!I22+Tucumán!I22+'Tierra del Fuego'!I22</f>
        <v>2525.6151399325199</v>
      </c>
      <c r="J22" s="23">
        <f>Ciudad!J22+'Buenos Aires'!J22+Catamarca!J22+Córdoba!J22+Corrientes!J22+Chaco!J22+Chubut!J22+'Entre Ríos'!J22+Formosa!J22+Jujuy!J22+'La Pampa'!J22+'La Rioja'!J22+Mendoza!J22+Misiones!J22+Neuquén!J22+'Río Negro'!J22+Salta!J22+'San Juan'!J22+'San Luis'!J22+'Santa Cruz'!J22+'Santa Fe'!J22+'Santiago del  Estero'!J22+Tucumán!J22+'Tierra del Fuego'!J22</f>
        <v>2825.1055349299995</v>
      </c>
      <c r="K22" s="23">
        <f>Ciudad!K22+'Buenos Aires'!K22+Catamarca!K22+Córdoba!K22+Corrientes!K22+Chaco!K22+Chubut!K22+'Entre Ríos'!K22+Formosa!K22+Jujuy!K22+'La Pampa'!K22+'La Rioja'!K22+Mendoza!K22+Misiones!K22+Neuquén!K22+'Río Negro'!K22+Salta!K22+'San Juan'!K22+'San Luis'!K22+'Santa Cruz'!K22+'Santa Fe'!K22+'Santiago del  Estero'!K22+Tucumán!K22+'Tierra del Fuego'!K22</f>
        <v>4121.6326746499999</v>
      </c>
      <c r="L22" s="23">
        <f>Ciudad!L22+'Buenos Aires'!L22+Catamarca!L22+Córdoba!L22+Corrientes!L22+Chaco!L22+Chubut!L22+'Entre Ríos'!L22+Formosa!L22+Jujuy!L22+'La Pampa'!L22+'La Rioja'!L22+Mendoza!L22+Misiones!L22+Neuquén!L22+'Río Negro'!L22+Salta!L22+'San Juan'!L22+'San Luis'!L22+'Santa Cruz'!L22+'Santa Fe'!L22+'Santiago del  Estero'!L22+Tucumán!L22+'Tierra del Fuego'!L22</f>
        <v>7160.6397922000006</v>
      </c>
      <c r="M22" s="23">
        <f>Ciudad!M22+'Buenos Aires'!M22+Catamarca!M22+Córdoba!M22+Corrientes!M22+Chaco!M22+Chubut!M22+'Entre Ríos'!M22+Formosa!M22+Jujuy!M22+'La Pampa'!M22+'La Rioja'!M22+Mendoza!M22+Misiones!M22+Neuquén!M22+'Río Negro'!M22+Salta!M22+'San Juan'!M22+'San Luis'!M22+'Santa Cruz'!M22+'Santa Fe'!M22+'Santiago del  Estero'!M22+Tucumán!M22+'Tierra del Fuego'!M22</f>
        <v>7146.0474264100003</v>
      </c>
      <c r="N22" s="23">
        <f>Ciudad!N22+'Buenos Aires'!N22+Catamarca!N22+Córdoba!N22+Corrientes!N22+Chaco!N22+Chubut!N22+'Entre Ríos'!N22+Formosa!N22+Jujuy!N22+'La Pampa'!N22+'La Rioja'!N22+Mendoza!N22+Misiones!N22+Neuquén!N22+'Río Negro'!N22+Salta!N22+'San Juan'!N22+'San Luis'!N22+'Santa Cruz'!N22+'Santa Fe'!N22+'Santiago del  Estero'!N22+Tucumán!N22+'Tierra del Fuego'!N22</f>
        <v>11102.91677079</v>
      </c>
      <c r="O22" s="23">
        <f>Ciudad!O22+'Buenos Aires'!O22+Catamarca!O22+Córdoba!O22+Corrientes!O22+Chaco!O22+Chubut!O22+'Entre Ríos'!O22+Formosa!O22+Jujuy!O22+'La Pampa'!O22+'La Rioja'!O22+Mendoza!O22+Misiones!O22+Neuquén!O22+'Río Negro'!O22+Salta!O22+'San Juan'!O22+'San Luis'!O22+'Santa Cruz'!O22+'Santa Fe'!O22+'Santiago del  Estero'!O22+Tucumán!O22+'Tierra del Fuego'!O22</f>
        <v>14093.948899899036</v>
      </c>
      <c r="P22" s="23">
        <f>Ciudad!P22+'Buenos Aires'!P22+Catamarca!P22+Córdoba!P22+Corrientes!P22+Chaco!P22+Chubut!P22+'Entre Ríos'!P22+Formosa!P22+Jujuy!P22+'La Pampa'!P22+'La Rioja'!P22+Mendoza!P22+Misiones!P22+Neuquén!P22+'Río Negro'!P22+Salta!P22+'San Juan'!P22+'San Luis'!P22+'Santa Cruz'!P22+'Santa Fe'!P22+'Santiago del  Estero'!P22+Tucumán!P22+'Tierra del Fuego'!P22</f>
        <v>19424.359997718704</v>
      </c>
      <c r="Q22" s="23">
        <f>Ciudad!Q22+'Buenos Aires'!Q22+Catamarca!Q22+Córdoba!Q22+Corrientes!Q22+Chaco!Q22+Chubut!Q22+'Entre Ríos'!Q22+Formosa!Q22+Jujuy!Q22+'La Pampa'!Q22+'La Rioja'!Q22+Mendoza!Q22+Misiones!Q22+Neuquén!Q22+'Río Negro'!Q22+Salta!Q22+'San Juan'!Q22+'San Luis'!Q22+'Santa Cruz'!Q22+'Santa Fe'!Q22+'Santiago del  Estero'!Q22+Tucumán!Q22+'Tierra del Fuego'!Q22</f>
        <v>22196.297705921548</v>
      </c>
      <c r="R22" s="23">
        <f>Ciudad!R22+'Buenos Aires'!R22+Catamarca!R22+Córdoba!R22+Corrientes!R22+Chaco!R22+Chubut!R22+'Entre Ríos'!R22+Formosa!R22+Jujuy!R22+'La Pampa'!R22+'La Rioja'!R22+Mendoza!R22+Misiones!R22+Neuquén!R22+'Río Negro'!R22+Salta!R22+'San Juan'!R22+'San Luis'!R22+'Santa Cruz'!R22+'Santa Fe'!R22+'Santiago del  Estero'!R22+Tucumán!R22+'Tierra del Fuego'!R22</f>
        <v>37010.524422827999</v>
      </c>
      <c r="S22" s="23">
        <f>Ciudad!S22+'Buenos Aires'!S22+Catamarca!S22+Córdoba!S22+Corrientes!S22+Chaco!S22+Chubut!S22+'Entre Ríos'!S22+Formosa!S22+Jujuy!S22+'La Pampa'!S22+'La Rioja'!S22+Mendoza!S22+Misiones!S22+Neuquén!S22+'Río Negro'!S22+Salta!S22+'San Juan'!S22+'San Luis'!S22+'Santa Cruz'!S22+'Santa Fe'!S22+'Santiago del  Estero'!S22+Tucumán!S22+'Tierra del Fuego'!S22</f>
        <v>65296.396757612289</v>
      </c>
      <c r="T22" s="23">
        <f>Ciudad!T22+'Buenos Aires'!T22+Catamarca!T22+Córdoba!T22+Corrientes!T22+Chaco!T22+Chubut!T22+'Entre Ríos'!T22+Formosa!T22+Jujuy!T22+'La Pampa'!T22+'La Rioja'!T22+Mendoza!T22+Misiones!T22+Neuquén!T22+'Río Negro'!T22+Salta!T22+'San Juan'!T22+'San Luis'!T22+'Santa Cruz'!T22+'Santa Fe'!T22+'Santiago del  Estero'!T22+Tucumán!T22+'Tierra del Fuego'!T22</f>
        <v>151225.40501535375</v>
      </c>
    </row>
    <row r="23" spans="1:20" s="17" customFormat="1" x14ac:dyDescent="0.2">
      <c r="A23" s="10" t="s">
        <v>33</v>
      </c>
      <c r="B23" s="23">
        <f>Ciudad!B23+'Buenos Aires'!B23+Catamarca!B23+Córdoba!B23+Corrientes!B23+Chaco!B23+Chubut!B23+'Entre Ríos'!B23+Formosa!B23+Jujuy!B23+'La Pampa'!B23+'La Rioja'!B23+Mendoza!B23+Misiones!B23+Neuquén!B23+'Río Negro'!B23+Salta!B23+'San Juan'!B23+'San Luis'!B23+'Santa Cruz'!B23+'Santa Fe'!B23+'Santiago del  Estero'!B23+Tucumán!B23+'Tierra del Fuego'!B23</f>
        <v>312.64068065333328</v>
      </c>
      <c r="C23" s="23">
        <f>Ciudad!C23+'Buenos Aires'!C23+Catamarca!C23+Córdoba!C23+Corrientes!C23+Chaco!C23+Chubut!C23+'Entre Ríos'!C23+Formosa!C23+Jujuy!C23+'La Pampa'!C23+'La Rioja'!C23+Mendoza!C23+Misiones!C23+Neuquén!C23+'Río Negro'!C23+Salta!C23+'San Juan'!C23+'San Luis'!C23+'Santa Cruz'!C23+'Santa Fe'!C23+'Santiago del  Estero'!C23+Tucumán!C23+'Tierra del Fuego'!C23</f>
        <v>516.00494473299932</v>
      </c>
      <c r="D23" s="23">
        <f>Ciudad!D23+'Buenos Aires'!D23+Catamarca!D23+Córdoba!D23+Corrientes!D23+Chaco!D23+Chubut!D23+'Entre Ríos'!D23+Formosa!D23+Jujuy!D23+'La Pampa'!D23+'La Rioja'!D23+Mendoza!D23+Misiones!D23+Neuquén!D23+'Río Negro'!D23+Salta!D23+'San Juan'!D23+'San Luis'!D23+'Santa Cruz'!D23+'Santa Fe'!D23+'Santiago del  Estero'!D23+Tucumán!D23+'Tierra del Fuego'!D23</f>
        <v>643.28833753333333</v>
      </c>
      <c r="E23" s="23">
        <f>Ciudad!E23+'Buenos Aires'!E23+Catamarca!E23+Córdoba!E23+Corrientes!E23+Chaco!E23+Chubut!E23+'Entre Ríos'!E23+Formosa!E23+Jujuy!E23+'La Pampa'!E23+'La Rioja'!E23+Mendoza!E23+Misiones!E23+Neuquén!E23+'Río Negro'!E23+Salta!E23+'San Juan'!E23+'San Luis'!E23+'Santa Cruz'!E23+'Santa Fe'!E23+'Santiago del  Estero'!E23+Tucumán!E23+'Tierra del Fuego'!E23</f>
        <v>826.09876507000001</v>
      </c>
      <c r="F23" s="23">
        <f>Ciudad!F23+'Buenos Aires'!F23+Catamarca!F23+Córdoba!F23+Corrientes!F23+Chaco!F23+Chubut!F23+'Entre Ríos'!F23+Formosa!F23+Jujuy!F23+'La Pampa'!F23+'La Rioja'!F23+Mendoza!F23+Misiones!F23+Neuquén!F23+'Río Negro'!F23+Salta!F23+'San Juan'!F23+'San Luis'!F23+'Santa Cruz'!F23+'Santa Fe'!F23+'Santiago del  Estero'!F23+Tucumán!F23+'Tierra del Fuego'!F23</f>
        <v>525.5856042810193</v>
      </c>
      <c r="G23" s="23">
        <f>Ciudad!G23+'Buenos Aires'!G23+Catamarca!G23+Córdoba!G23+Corrientes!G23+Chaco!G23+Chubut!G23+'Entre Ríos'!G23+Formosa!G23+Jujuy!G23+'La Pampa'!G23+'La Rioja'!G23+Mendoza!G23+Misiones!G23+Neuquén!G23+'Río Negro'!G23+Salta!G23+'San Juan'!G23+'San Luis'!G23+'Santa Cruz'!G23+'Santa Fe'!G23+'Santiago del  Estero'!G23+Tucumán!G23+'Tierra del Fuego'!G23</f>
        <v>762.95972230090911</v>
      </c>
      <c r="H23" s="23">
        <f>Ciudad!H23+'Buenos Aires'!H23+Catamarca!H23+Córdoba!H23+Corrientes!H23+Chaco!H23+Chubut!H23+'Entre Ríos'!H23+Formosa!H23+Jujuy!H23+'La Pampa'!H23+'La Rioja'!H23+Mendoza!H23+Misiones!H23+Neuquén!H23+'Río Negro'!H23+Salta!H23+'San Juan'!H23+'San Luis'!H23+'Santa Cruz'!H23+'Santa Fe'!H23+'Santiago del  Estero'!H23+Tucumán!H23+'Tierra del Fuego'!H23</f>
        <v>1285.9943805766666</v>
      </c>
      <c r="I23" s="23">
        <f>Ciudad!I23+'Buenos Aires'!I23+Catamarca!I23+Córdoba!I23+Corrientes!I23+Chaco!I23+Chubut!I23+'Entre Ríos'!I23+Formosa!I23+Jujuy!I23+'La Pampa'!I23+'La Rioja'!I23+Mendoza!I23+Misiones!I23+Neuquén!I23+'Río Negro'!I23+Salta!I23+'San Juan'!I23+'San Luis'!I23+'Santa Cruz'!I23+'Santa Fe'!I23+'Santiago del  Estero'!I23+Tucumán!I23+'Tierra del Fuego'!I23</f>
        <v>2013.3783155890405</v>
      </c>
      <c r="J23" s="23">
        <f>Ciudad!J23+'Buenos Aires'!J23+Catamarca!J23+Córdoba!J23+Corrientes!J23+Chaco!J23+Chubut!J23+'Entre Ríos'!J23+Formosa!J23+Jujuy!J23+'La Pampa'!J23+'La Rioja'!J23+Mendoza!J23+Misiones!J23+Neuquén!J23+'Río Negro'!J23+Salta!J23+'San Juan'!J23+'San Luis'!J23+'Santa Cruz'!J23+'Santa Fe'!J23+'Santiago del  Estero'!J23+Tucumán!J23+'Tierra del Fuego'!J23</f>
        <v>3156.4321041299995</v>
      </c>
      <c r="K23" s="23">
        <f>Ciudad!K23+'Buenos Aires'!K23+Catamarca!K23+Córdoba!K23+Corrientes!K23+Chaco!K23+Chubut!K23+'Entre Ríos'!K23+Formosa!K23+Jujuy!K23+'La Pampa'!K23+'La Rioja'!K23+Mendoza!K23+Misiones!K23+Neuquén!K23+'Río Negro'!K23+Salta!K23+'San Juan'!K23+'San Luis'!K23+'Santa Cruz'!K23+'Santa Fe'!K23+'Santiago del  Estero'!K23+Tucumán!K23+'Tierra del Fuego'!K23</f>
        <v>5205.9971306469997</v>
      </c>
      <c r="L23" s="23">
        <f>Ciudad!L23+'Buenos Aires'!L23+Catamarca!L23+Córdoba!L23+Corrientes!L23+Chaco!L23+Chubut!L23+'Entre Ríos'!L23+Formosa!L23+Jujuy!L23+'La Pampa'!L23+'La Rioja'!L23+Mendoza!L23+Misiones!L23+Neuquén!L23+'Río Negro'!L23+Salta!L23+'San Juan'!L23+'San Luis'!L23+'Santa Cruz'!L23+'Santa Fe'!L23+'Santiago del  Estero'!L23+Tucumán!L23+'Tierra del Fuego'!L23</f>
        <v>4667.7348153099992</v>
      </c>
      <c r="M23" s="23">
        <f>Ciudad!M23+'Buenos Aires'!M23+Catamarca!M23+Córdoba!M23+Corrientes!M23+Chaco!M23+Chubut!M23+'Entre Ríos'!M23+Formosa!M23+Jujuy!M23+'La Pampa'!M23+'La Rioja'!M23+Mendoza!M23+Misiones!M23+Neuquén!M23+'Río Negro'!M23+Salta!M23+'San Juan'!M23+'San Luis'!M23+'Santa Cruz'!M23+'Santa Fe'!M23+'Santiago del  Estero'!M23+Tucumán!M23+'Tierra del Fuego'!M23</f>
        <v>14307.658129855916</v>
      </c>
      <c r="N23" s="23">
        <f>Ciudad!N23+'Buenos Aires'!N23+Catamarca!N23+Córdoba!N23+Corrientes!N23+Chaco!N23+Chubut!N23+'Entre Ríos'!N23+Formosa!N23+Jujuy!N23+'La Pampa'!N23+'La Rioja'!N23+Mendoza!N23+Misiones!N23+Neuquén!N23+'Río Negro'!N23+Salta!N23+'San Juan'!N23+'San Luis'!N23+'Santa Cruz'!N23+'Santa Fe'!N23+'Santiago del  Estero'!N23+Tucumán!N23+'Tierra del Fuego'!N23</f>
        <v>21767.440451040002</v>
      </c>
      <c r="O23" s="23">
        <f>Ciudad!O23+'Buenos Aires'!O23+Catamarca!O23+Córdoba!O23+Corrientes!O23+Chaco!O23+Chubut!O23+'Entre Ríos'!O23+Formosa!O23+Jujuy!O23+'La Pampa'!O23+'La Rioja'!O23+Mendoza!O23+Misiones!O23+Neuquén!O23+'Río Negro'!O23+Salta!O23+'San Juan'!O23+'San Luis'!O23+'Santa Cruz'!O23+'Santa Fe'!O23+'Santiago del  Estero'!O23+Tucumán!O23+'Tierra del Fuego'!O23</f>
        <v>40385.174334718111</v>
      </c>
      <c r="P23" s="23">
        <f>Ciudad!P23+'Buenos Aires'!P23+Catamarca!P23+Córdoba!P23+Corrientes!P23+Chaco!P23+Chubut!P23+'Entre Ríos'!P23+Formosa!P23+Jujuy!P23+'La Pampa'!P23+'La Rioja'!P23+Mendoza!P23+Misiones!P23+Neuquén!P23+'Río Negro'!P23+Salta!P23+'San Juan'!P23+'San Luis'!P23+'Santa Cruz'!P23+'Santa Fe'!P23+'Santiago del  Estero'!P23+Tucumán!P23+'Tierra del Fuego'!P23</f>
        <v>71340.997737408994</v>
      </c>
      <c r="Q23" s="23">
        <f>Ciudad!Q23+'Buenos Aires'!Q23+Catamarca!Q23+Córdoba!Q23+Corrientes!Q23+Chaco!Q23+Chubut!Q23+'Entre Ríos'!Q23+Formosa!Q23+Jujuy!Q23+'La Pampa'!Q23+'La Rioja'!Q23+Mendoza!Q23+Misiones!Q23+Neuquén!Q23+'Río Negro'!Q23+Salta!Q23+'San Juan'!Q23+'San Luis'!Q23+'Santa Cruz'!Q23+'Santa Fe'!Q23+'Santiago del  Estero'!Q23+Tucumán!Q23+'Tierra del Fuego'!Q23</f>
        <v>43677.449431076006</v>
      </c>
      <c r="R23" s="23">
        <f>Ciudad!R23+'Buenos Aires'!R23+Catamarca!R23+Córdoba!R23+Corrientes!R23+Chaco!R23+Chubut!R23+'Entre Ríos'!R23+Formosa!R23+Jujuy!R23+'La Pampa'!R23+'La Rioja'!R23+Mendoza!R23+Misiones!R23+Neuquén!R23+'Río Negro'!R23+Salta!R23+'San Juan'!R23+'San Luis'!R23+'Santa Cruz'!R23+'Santa Fe'!R23+'Santiago del  Estero'!R23+Tucumán!R23+'Tierra del Fuego'!R23</f>
        <v>94994.866861581628</v>
      </c>
      <c r="S23" s="23">
        <f>Ciudad!S23+'Buenos Aires'!S23+Catamarca!S23+Córdoba!S23+Corrientes!S23+Chaco!S23+Chubut!S23+'Entre Ríos'!S23+Formosa!S23+Jujuy!S23+'La Pampa'!S23+'La Rioja'!S23+Mendoza!S23+Misiones!S23+Neuquén!S23+'Río Negro'!S23+Salta!S23+'San Juan'!S23+'San Luis'!S23+'Santa Cruz'!S23+'Santa Fe'!S23+'Santiago del  Estero'!S23+Tucumán!S23+'Tierra del Fuego'!S23</f>
        <v>330109.95855937793</v>
      </c>
      <c r="T23" s="23">
        <f>Ciudad!T23+'Buenos Aires'!T23+Catamarca!T23+Córdoba!T23+Corrientes!T23+Chaco!T23+Chubut!T23+'Entre Ríos'!T23+Formosa!T23+Jujuy!T23+'La Pampa'!T23+'La Rioja'!T23+Mendoza!T23+Misiones!T23+Neuquén!T23+'Río Negro'!T23+Salta!T23+'San Juan'!T23+'San Luis'!T23+'Santa Cruz'!T23+'Santa Fe'!T23+'Santiago del  Estero'!T23+Tucumán!T23+'Tierra del Fuego'!T23</f>
        <v>1312001.0606130243</v>
      </c>
    </row>
    <row r="24" spans="1:20" s="17" customFormat="1" ht="13.5" thickBot="1" x14ac:dyDescent="0.25">
      <c r="A24" s="10" t="s">
        <v>34</v>
      </c>
      <c r="B24" s="25">
        <f>Ciudad!B24+'Buenos Aires'!B24+Catamarca!B24+Córdoba!B24+Corrientes!B24+Chaco!B24+Chubut!B24+'Entre Ríos'!B24+Formosa!B24+Jujuy!B24+'La Pampa'!B24+'La Rioja'!B24+Mendoza!B24+Misiones!B24+Neuquén!B24+'Río Negro'!B24+Salta!B24+'San Juan'!B24+'San Luis'!B24+'Santa Cruz'!B24+'Santa Fe'!B24+'Santiago del  Estero'!B24+Tucumán!B24+'Tierra del Fuego'!B24</f>
        <v>5427.6629954199998</v>
      </c>
      <c r="C24" s="25">
        <f>Ciudad!C24+'Buenos Aires'!C24+Catamarca!C24+Córdoba!C24+Corrientes!C24+Chaco!C24+Chubut!C24+'Entre Ríos'!C24+Formosa!C24+Jujuy!C24+'La Pampa'!C24+'La Rioja'!C24+Mendoza!C24+Misiones!C24+Neuquén!C24+'Río Negro'!C24+Salta!C24+'San Juan'!C24+'San Luis'!C24+'Santa Cruz'!C24+'Santa Fe'!C24+'Santiago del  Estero'!C24+Tucumán!C24+'Tierra del Fuego'!C24</f>
        <v>5390.9290411679476</v>
      </c>
      <c r="D24" s="25">
        <f>Ciudad!D24+'Buenos Aires'!D24+Catamarca!D24+Córdoba!D24+Corrientes!D24+Chaco!D24+Chubut!D24+'Entre Ríos'!D24+Formosa!D24+Jujuy!D24+'La Pampa'!D24+'La Rioja'!D24+Mendoza!D24+Misiones!D24+Neuquén!D24+'Río Negro'!D24+Salta!D24+'San Juan'!D24+'San Luis'!D24+'Santa Cruz'!D24+'Santa Fe'!D24+'Santiago del  Estero'!D24+Tucumán!D24+'Tierra del Fuego'!D24</f>
        <v>7742.7948297220528</v>
      </c>
      <c r="E24" s="25">
        <f>Ciudad!E24+'Buenos Aires'!E24+Catamarca!E24+Córdoba!E24+Corrientes!E24+Chaco!E24+Chubut!E24+'Entre Ríos'!E24+Formosa!E24+Jujuy!E24+'La Pampa'!E24+'La Rioja'!E24+Mendoza!E24+Misiones!E24+Neuquén!E24+'Río Negro'!E24+Salta!E24+'San Juan'!E24+'San Luis'!E24+'Santa Cruz'!E24+'Santa Fe'!E24+'Santiago del  Estero'!E24+Tucumán!E24+'Tierra del Fuego'!E24</f>
        <v>9175.0403256100035</v>
      </c>
      <c r="F24" s="25">
        <f>Ciudad!F24+'Buenos Aires'!F24+Catamarca!F24+Córdoba!F24+Corrientes!F24+Chaco!F24+Chubut!F24+'Entre Ríos'!F24+Formosa!F24+Jujuy!F24+'La Pampa'!F24+'La Rioja'!F24+Mendoza!F24+Misiones!F24+Neuquén!F24+'Río Negro'!F24+Salta!F24+'San Juan'!F24+'San Luis'!F24+'Santa Cruz'!F24+'Santa Fe'!F24+'Santiago del  Estero'!F24+Tucumán!F24+'Tierra del Fuego'!F24</f>
        <v>12926.250060693046</v>
      </c>
      <c r="G24" s="25">
        <f>Ciudad!G24+'Buenos Aires'!G24+Catamarca!G24+Córdoba!G24+Corrientes!G24+Chaco!G24+Chubut!G24+'Entre Ríos'!G24+Formosa!G24+Jujuy!G24+'La Pampa'!G24+'La Rioja'!G24+Mendoza!G24+Misiones!G24+Neuquén!G24+'Río Negro'!G24+Salta!G24+'San Juan'!G24+'San Luis'!G24+'Santa Cruz'!G24+'Santa Fe'!G24+'Santiago del  Estero'!G24+Tucumán!G24+'Tierra del Fuego'!G24</f>
        <v>24607.486262822786</v>
      </c>
      <c r="H24" s="25">
        <f>Ciudad!H24+'Buenos Aires'!H24+Catamarca!H24+Córdoba!H24+Corrientes!H24+Chaco!H24+Chubut!H24+'Entre Ríos'!H24+Formosa!H24+Jujuy!H24+'La Pampa'!H24+'La Rioja'!H24+Mendoza!H24+Misiones!H24+Neuquén!H24+'Río Negro'!H24+Salta!H24+'San Juan'!H24+'San Luis'!H24+'Santa Cruz'!H24+'Santa Fe'!H24+'Santiago del  Estero'!H24+Tucumán!H24+'Tierra del Fuego'!H24</f>
        <v>22096.629264639992</v>
      </c>
      <c r="I24" s="25">
        <f>Ciudad!I24+'Buenos Aires'!I24+Catamarca!I24+Córdoba!I24+Corrientes!I24+Chaco!I24+Chubut!I24+'Entre Ríos'!I24+Formosa!I24+Jujuy!I24+'La Pampa'!I24+'La Rioja'!I24+Mendoza!I24+Misiones!I24+Neuquén!I24+'Río Negro'!I24+Salta!I24+'San Juan'!I24+'San Luis'!I24+'Santa Cruz'!I24+'Santa Fe'!I24+'Santiago del  Estero'!I24+Tucumán!I24+'Tierra del Fuego'!I24</f>
        <v>20569.629395918666</v>
      </c>
      <c r="J24" s="25">
        <f>Ciudad!J24+'Buenos Aires'!J24+Catamarca!J24+Córdoba!J24+Corrientes!J24+Chaco!J24+Chubut!J24+'Entre Ríos'!J24+Formosa!J24+Jujuy!J24+'La Pampa'!J24+'La Rioja'!J24+Mendoza!J24+Misiones!J24+Neuquén!J24+'Río Negro'!J24+Salta!J24+'San Juan'!J24+'San Luis'!J24+'Santa Cruz'!J24+'Santa Fe'!J24+'Santiago del  Estero'!J24+Tucumán!J24+'Tierra del Fuego'!J24</f>
        <v>22106.334093230002</v>
      </c>
      <c r="K24" s="25">
        <f>Ciudad!K24+'Buenos Aires'!K24+Catamarca!K24+Córdoba!K24+Corrientes!K24+Chaco!K24+Chubut!K24+'Entre Ríos'!K24+Formosa!K24+Jujuy!K24+'La Pampa'!K24+'La Rioja'!K24+Mendoza!K24+Misiones!K24+Neuquén!K24+'Río Negro'!K24+Salta!K24+'San Juan'!K24+'San Luis'!K24+'Santa Cruz'!K24+'Santa Fe'!K24+'Santiago del  Estero'!K24+Tucumán!K24+'Tierra del Fuego'!K24</f>
        <v>37495.053200278606</v>
      </c>
      <c r="L24" s="25">
        <f>Ciudad!L24+'Buenos Aires'!L24+Catamarca!L24+Córdoba!L24+Corrientes!L24+Chaco!L24+Chubut!L24+'Entre Ríos'!L24+Formosa!L24+Jujuy!L24+'La Pampa'!L24+'La Rioja'!L24+Mendoza!L24+Misiones!L24+Neuquén!L24+'Río Negro'!L24+Salta!L24+'San Juan'!L24+'San Luis'!L24+'Santa Cruz'!L24+'Santa Fe'!L24+'Santiago del  Estero'!L24+Tucumán!L24+'Tierra del Fuego'!L24</f>
        <v>49081.325967317243</v>
      </c>
      <c r="M24" s="25">
        <f>Ciudad!M24+'Buenos Aires'!M24+Catamarca!M24+Córdoba!M24+Corrientes!M24+Chaco!M24+Chubut!M24+'Entre Ríos'!M24+Formosa!M24+Jujuy!M24+'La Pampa'!M24+'La Rioja'!M24+Mendoza!M24+Misiones!M24+Neuquén!M24+'Río Negro'!M24+Salta!M24+'San Juan'!M24+'San Luis'!M24+'Santa Cruz'!M24+'Santa Fe'!M24+'Santiago del  Estero'!M24+Tucumán!M24+'Tierra del Fuego'!M24</f>
        <v>96227.932000994377</v>
      </c>
      <c r="N24" s="25">
        <f>Ciudad!N24+'Buenos Aires'!N24+Catamarca!N24+Córdoba!N24+Corrientes!N24+Chaco!N24+Chubut!N24+'Entre Ríos'!N24+Formosa!N24+Jujuy!N24+'La Pampa'!N24+'La Rioja'!N24+Mendoza!N24+Misiones!N24+Neuquén!N24+'Río Negro'!N24+Salta!N24+'San Juan'!N24+'San Luis'!N24+'Santa Cruz'!N24+'Santa Fe'!N24+'Santiago del  Estero'!N24+Tucumán!N24+'Tierra del Fuego'!N24</f>
        <v>126617.69904020119</v>
      </c>
      <c r="O24" s="25">
        <f>Ciudad!O24+'Buenos Aires'!O24+Catamarca!O24+Córdoba!O24+Corrientes!O24+Chaco!O24+Chubut!O24+'Entre Ríos'!O24+Formosa!O24+Jujuy!O24+'La Pampa'!O24+'La Rioja'!O24+Mendoza!O24+Misiones!O24+Neuquén!O24+'Río Negro'!O24+Salta!O24+'San Juan'!O24+'San Luis'!O24+'Santa Cruz'!O24+'Santa Fe'!O24+'Santiago del  Estero'!O24+Tucumán!O24+'Tierra del Fuego'!O24</f>
        <v>122576.04728615073</v>
      </c>
      <c r="P24" s="25">
        <f>Ciudad!P24+'Buenos Aires'!P24+Catamarca!P24+Córdoba!P24+Corrientes!P24+Chaco!P24+Chubut!P24+'Entre Ríos'!P24+Formosa!P24+Jujuy!P24+'La Pampa'!P24+'La Rioja'!P24+Mendoza!P24+Misiones!P24+Neuquén!P24+'Río Negro'!P24+Salta!P24+'San Juan'!P24+'San Luis'!P24+'Santa Cruz'!P24+'Santa Fe'!P24+'Santiago del  Estero'!P24+Tucumán!P24+'Tierra del Fuego'!P24</f>
        <v>129121.35930017111</v>
      </c>
      <c r="Q24" s="25">
        <f>Ciudad!Q24+'Buenos Aires'!Q24+Catamarca!Q24+Córdoba!Q24+Corrientes!Q24+Chaco!Q24+Chubut!Q24+'Entre Ríos'!Q24+Formosa!Q24+Jujuy!Q24+'La Pampa'!Q24+'La Rioja'!Q24+Mendoza!Q24+Misiones!Q24+Neuquén!Q24+'Río Negro'!Q24+Salta!Q24+'San Juan'!Q24+'San Luis'!Q24+'Santa Cruz'!Q24+'Santa Fe'!Q24+'Santiago del  Estero'!Q24+Tucumán!Q24+'Tierra del Fuego'!Q24</f>
        <v>333841.91492535488</v>
      </c>
      <c r="R24" s="25">
        <f>Ciudad!R24+'Buenos Aires'!R24+Catamarca!R24+Córdoba!R24+Corrientes!R24+Chaco!R24+Chubut!R24+'Entre Ríos'!R24+Formosa!R24+Jujuy!R24+'La Pampa'!R24+'La Rioja'!R24+Mendoza!R24+Misiones!R24+Neuquén!R24+'Río Negro'!R24+Salta!R24+'San Juan'!R24+'San Luis'!R24+'Santa Cruz'!R24+'Santa Fe'!R24+'Santiago del  Estero'!R24+Tucumán!R24+'Tierra del Fuego'!R24</f>
        <v>412146.71003997693</v>
      </c>
      <c r="S24" s="25">
        <f>Ciudad!S24+'Buenos Aires'!S24+Catamarca!S24+Córdoba!S24+Corrientes!S24+Chaco!S24+Chubut!S24+'Entre Ríos'!S24+Formosa!S24+Jujuy!S24+'La Pampa'!S24+'La Rioja'!S24+Mendoza!S24+Misiones!S24+Neuquén!S24+'Río Negro'!S24+Salta!S24+'San Juan'!S24+'San Luis'!S24+'Santa Cruz'!S24+'Santa Fe'!S24+'Santiago del  Estero'!S24+Tucumán!S24+'Tierra del Fuego'!S24</f>
        <v>677969.30947216973</v>
      </c>
      <c r="T24" s="25">
        <f>Ciudad!T24+'Buenos Aires'!T24+Catamarca!T24+Córdoba!T24+Corrientes!T24+Chaco!T24+Chubut!T24+'Entre Ríos'!T24+Formosa!T24+Jujuy!T24+'La Pampa'!T24+'La Rioja'!T24+Mendoza!T24+Misiones!T24+Neuquén!T24+'Río Negro'!T24+Salta!T24+'San Juan'!T24+'San Luis'!T24+'Santa Cruz'!T24+'Santa Fe'!T24+'Santiago del  Estero'!T24+Tucumán!T24+'Tierra del Fuego'!T24</f>
        <v>1646431.4626884509</v>
      </c>
    </row>
    <row r="25" spans="1:20" s="16" customFormat="1" ht="21" customHeight="1" x14ac:dyDescent="0.25">
      <c r="A25" s="5" t="s">
        <v>13</v>
      </c>
      <c r="B25" s="21">
        <f>Ciudad!B25+'Buenos Aires'!B25+Catamarca!B25+Córdoba!B25+Corrientes!B25+Chaco!B25+Chubut!B25+'Entre Ríos'!B25+Formosa!B25+Jujuy!B25+'La Pampa'!B25+'La Rioja'!B25+Mendoza!B25+Misiones!B25+Neuquén!B25+'Río Negro'!B25+Salta!B25+'San Juan'!B25+'San Luis'!B25+'Santa Cruz'!B25+'Santa Fe'!B25+'Santiago del  Estero'!B25+Tucumán!B25+'Tierra del Fuego'!B25</f>
        <v>64061.513890338465</v>
      </c>
      <c r="C25" s="21">
        <f>Ciudad!C25+'Buenos Aires'!C25+Catamarca!C25+Córdoba!C25+Corrientes!C25+Chaco!C25+Chubut!C25+'Entre Ríos'!C25+Formosa!C25+Jujuy!C25+'La Pampa'!C25+'La Rioja'!C25+Mendoza!C25+Misiones!C25+Neuquén!C25+'Río Negro'!C25+Salta!C25+'San Juan'!C25+'San Luis'!C25+'Santa Cruz'!C25+'Santa Fe'!C25+'Santiago del  Estero'!C25+Tucumán!C25+'Tierra del Fuego'!C25</f>
        <v>80924.466825860189</v>
      </c>
      <c r="D25" s="21">
        <f>Ciudad!D25+'Buenos Aires'!D25+Catamarca!D25+Córdoba!D25+Corrientes!D25+Chaco!D25+Chubut!D25+'Entre Ríos'!D25+Formosa!D25+Jujuy!D25+'La Pampa'!D25+'La Rioja'!D25+Mendoza!D25+Misiones!D25+Neuquén!D25+'Río Negro'!D25+Salta!D25+'San Juan'!D25+'San Luis'!D25+'Santa Cruz'!D25+'Santa Fe'!D25+'Santiago del  Estero'!D25+Tucumán!D25+'Tierra del Fuego'!D25</f>
        <v>104136.40278968443</v>
      </c>
      <c r="E25" s="21">
        <f>Ciudad!E25+'Buenos Aires'!E25+Catamarca!E25+Córdoba!E25+Corrientes!E25+Chaco!E25+Chubut!E25+'Entre Ríos'!E25+Formosa!E25+Jujuy!E25+'La Pampa'!E25+'La Rioja'!E25+Mendoza!E25+Misiones!E25+Neuquén!E25+'Río Negro'!E25+Salta!E25+'San Juan'!E25+'San Luis'!E25+'Santa Cruz'!E25+'Santa Fe'!E25+'Santiago del  Estero'!E25+Tucumán!E25+'Tierra del Fuego'!E25</f>
        <v>140712.20523834013</v>
      </c>
      <c r="F25" s="21">
        <f>Ciudad!F25+'Buenos Aires'!F25+Catamarca!F25+Córdoba!F25+Corrientes!F25+Chaco!F25+Chubut!F25+'Entre Ríos'!F25+Formosa!F25+Jujuy!F25+'La Pampa'!F25+'La Rioja'!F25+Mendoza!F25+Misiones!F25+Neuquén!F25+'Río Negro'!F25+Salta!F25+'San Juan'!F25+'San Luis'!F25+'Santa Cruz'!F25+'Santa Fe'!F25+'Santiago del  Estero'!F25+Tucumán!F25+'Tierra del Fuego'!F25</f>
        <v>170931.09200337986</v>
      </c>
      <c r="G25" s="21">
        <f>Ciudad!G25+'Buenos Aires'!G25+Catamarca!G25+Córdoba!G25+Corrientes!G25+Chaco!G25+Chubut!G25+'Entre Ríos'!G25+Formosa!G25+Jujuy!G25+'La Pampa'!G25+'La Rioja'!G25+Mendoza!G25+Misiones!G25+Neuquén!G25+'Río Negro'!G25+Salta!G25+'San Juan'!G25+'San Luis'!G25+'Santa Cruz'!G25+'Santa Fe'!G25+'Santiago del  Estero'!G25+Tucumán!G25+'Tierra del Fuego'!G25</f>
        <v>213132.70660689566</v>
      </c>
      <c r="H25" s="21">
        <f>Ciudad!H25+'Buenos Aires'!H25+Catamarca!H25+Córdoba!H25+Corrientes!H25+Chaco!H25+Chubut!H25+'Entre Ríos'!H25+Formosa!H25+Jujuy!H25+'La Pampa'!H25+'La Rioja'!H25+Mendoza!H25+Misiones!H25+Neuquén!H25+'Río Negro'!H25+Salta!H25+'San Juan'!H25+'San Luis'!H25+'Santa Cruz'!H25+'Santa Fe'!H25+'Santiago del  Estero'!H25+Tucumán!H25+'Tierra del Fuego'!H25</f>
        <v>293136.92729100172</v>
      </c>
      <c r="I25" s="21">
        <f>Ciudad!I25+'Buenos Aires'!I25+Catamarca!I25+Córdoba!I25+Corrientes!I25+Chaco!I25+Chubut!I25+'Entre Ríos'!I25+Formosa!I25+Jujuy!I25+'La Pampa'!I25+'La Rioja'!I25+Mendoza!I25+Misiones!I25+Neuquén!I25+'Río Negro'!I25+Salta!I25+'San Juan'!I25+'San Luis'!I25+'Santa Cruz'!I25+'Santa Fe'!I25+'Santiago del  Estero'!I25+Tucumán!I25+'Tierra del Fuego'!I25</f>
        <v>373561.77199823852</v>
      </c>
      <c r="J25" s="21">
        <f>Ciudad!J25+'Buenos Aires'!J25+Catamarca!J25+Córdoba!J25+Corrientes!J25+Chaco!J25+Chubut!J25+'Entre Ríos'!J25+Formosa!J25+Jujuy!J25+'La Pampa'!J25+'La Rioja'!J25+Mendoza!J25+Misiones!J25+Neuquén!J25+'Río Negro'!J25+Salta!J25+'San Juan'!J25+'San Luis'!J25+'Santa Cruz'!J25+'Santa Fe'!J25+'Santiago del  Estero'!J25+Tucumán!J25+'Tierra del Fuego'!J25</f>
        <v>484666.10314797307</v>
      </c>
      <c r="K25" s="21">
        <f>Ciudad!K25+'Buenos Aires'!K25+Catamarca!K25+Córdoba!K25+Corrientes!K25+Chaco!K25+Chubut!K25+'Entre Ríos'!K25+Formosa!K25+Jujuy!K25+'La Pampa'!K25+'La Rioja'!K25+Mendoza!K25+Misiones!K25+Neuquén!K25+'Río Negro'!K25+Salta!K25+'San Juan'!K25+'San Luis'!K25+'Santa Cruz'!K25+'Santa Fe'!K25+'Santiago del  Estero'!K25+Tucumán!K25+'Tierra del Fuego'!K25</f>
        <v>664705.70086031989</v>
      </c>
      <c r="L25" s="21">
        <f>Ciudad!L25+'Buenos Aires'!L25+Catamarca!L25+Córdoba!L25+Corrientes!L25+Chaco!L25+Chubut!L25+'Entre Ríos'!L25+Formosa!L25+Jujuy!L25+'La Pampa'!L25+'La Rioja'!L25+Mendoza!L25+Misiones!L25+Neuquén!L25+'Río Negro'!L25+Salta!L25+'San Juan'!L25+'San Luis'!L25+'Santa Cruz'!L25+'Santa Fe'!L25+'Santiago del  Estero'!L25+Tucumán!L25+'Tierra del Fuego'!L25</f>
        <v>932876.82307981746</v>
      </c>
      <c r="M25" s="21">
        <f>Ciudad!M25+'Buenos Aires'!M25+Catamarca!M25+Córdoba!M25+Corrientes!M25+Chaco!M25+Chubut!M25+'Entre Ríos'!M25+Formosa!M25+Jujuy!M25+'La Pampa'!M25+'La Rioja'!M25+Mendoza!M25+Misiones!M25+Neuquén!M25+'Río Negro'!M25+Salta!M25+'San Juan'!M25+'San Luis'!M25+'Santa Cruz'!M25+'Santa Fe'!M25+'Santiago del  Estero'!M25+Tucumán!M25+'Tierra del Fuego'!M25</f>
        <v>1294401.5162866598</v>
      </c>
      <c r="N25" s="21">
        <f>Ciudad!N25+'Buenos Aires'!N25+Catamarca!N25+Córdoba!N25+Corrientes!N25+Chaco!N25+Chubut!N25+'Entre Ríos'!N25+Formosa!N25+Jujuy!N25+'La Pampa'!N25+'La Rioja'!N25+Mendoza!N25+Misiones!N25+Neuquén!N25+'Río Negro'!N25+Salta!N25+'San Juan'!N25+'San Luis'!N25+'Santa Cruz'!N25+'Santa Fe'!N25+'Santiago del  Estero'!N25+Tucumán!N25+'Tierra del Fuego'!N25</f>
        <v>1683277.5997786797</v>
      </c>
      <c r="O25" s="21">
        <f>Ciudad!O25+'Buenos Aires'!O25+Catamarca!O25+Córdoba!O25+Corrientes!O25+Chaco!O25+Chubut!O25+'Entre Ríos'!O25+Formosa!O25+Jujuy!O25+'La Pampa'!O25+'La Rioja'!O25+Mendoza!O25+Misiones!O25+Neuquén!O25+'Río Negro'!O25+Salta!O25+'San Juan'!O25+'San Luis'!O25+'Santa Cruz'!O25+'Santa Fe'!O25+'Santiago del  Estero'!O25+Tucumán!O25+'Tierra del Fuego'!O25</f>
        <v>2205477.6328401025</v>
      </c>
      <c r="P25" s="21">
        <f>Ciudad!P25+'Buenos Aires'!P25+Catamarca!P25+Córdoba!P25+Corrientes!P25+Chaco!P25+Chubut!P25+'Entre Ríos'!P25+Formosa!P25+Jujuy!P25+'La Pampa'!P25+'La Rioja'!P25+Mendoza!P25+Misiones!P25+Neuquén!P25+'Río Negro'!P25+Salta!P25+'San Juan'!P25+'San Luis'!P25+'Santa Cruz'!P25+'Santa Fe'!P25+'Santiago del  Estero'!P25+Tucumán!P25+'Tierra del Fuego'!P25</f>
        <v>3289611.023393136</v>
      </c>
      <c r="Q25" s="21">
        <f>Ciudad!Q25+'Buenos Aires'!Q25+Catamarca!Q25+Córdoba!Q25+Corrientes!Q25+Chaco!Q25+Chubut!Q25+'Entre Ríos'!Q25+Formosa!Q25+Jujuy!Q25+'La Pampa'!Q25+'La Rioja'!Q25+Mendoza!Q25+Misiones!Q25+Neuquén!Q25+'Río Negro'!Q25+Salta!Q25+'San Juan'!Q25+'San Luis'!Q25+'Santa Cruz'!Q25+'Santa Fe'!Q25+'Santiago del  Estero'!Q25+Tucumán!Q25+'Tierra del Fuego'!Q25</f>
        <v>4407327.8171338802</v>
      </c>
      <c r="R25" s="21">
        <f>Ciudad!R25+'Buenos Aires'!R25+Catamarca!R25+Córdoba!R25+Corrientes!R25+Chaco!R25+Chubut!R25+'Entre Ríos'!R25+Formosa!R25+Jujuy!R25+'La Pampa'!R25+'La Rioja'!R25+Mendoza!R25+Misiones!R25+Neuquén!R25+'Río Negro'!R25+Salta!R25+'San Juan'!R25+'San Luis'!R25+'Santa Cruz'!R25+'Santa Fe'!R25+'Santiago del  Estero'!R25+Tucumán!R25+'Tierra del Fuego'!R25</f>
        <v>6766075.7524282197</v>
      </c>
      <c r="S25" s="21">
        <f>Ciudad!S25+'Buenos Aires'!S25+Catamarca!S25+Córdoba!S25+Corrientes!S25+Chaco!S25+Chubut!S25+'Entre Ríos'!S25+Formosa!S25+Jujuy!S25+'La Pampa'!S25+'La Rioja'!S25+Mendoza!S25+Misiones!S25+Neuquén!S25+'Río Negro'!S25+Salta!S25+'San Juan'!S25+'San Luis'!S25+'Santa Cruz'!S25+'Santa Fe'!S25+'Santiago del  Estero'!S25+Tucumán!S25+'Tierra del Fuego'!S25</f>
        <v>12130134.040297505</v>
      </c>
      <c r="T25" s="21">
        <f>Ciudad!T25+'Buenos Aires'!T25+Catamarca!T25+Córdoba!T25+Corrientes!T25+Chaco!T25+Chubut!T25+'Entre Ríos'!T25+Formosa!T25+Jujuy!T25+'La Pampa'!T25+'La Rioja'!T25+Mendoza!T25+Misiones!T25+Neuquén!T25+'Río Negro'!T25+Salta!T25+'San Juan'!T25+'San Luis'!T25+'Santa Cruz'!T25+'Santa Fe'!T25+'Santiago del  Estero'!T25+Tucumán!T25+'Tierra del Fuego'!T25</f>
        <v>28959564.615964755</v>
      </c>
    </row>
    <row r="26" spans="1:20" s="17" customFormat="1" x14ac:dyDescent="0.2">
      <c r="A26" s="10" t="s">
        <v>35</v>
      </c>
      <c r="B26" s="22">
        <f>Ciudad!B26+'Buenos Aires'!B26+Catamarca!B26+Córdoba!B26+Corrientes!B26+Chaco!B26+Chubut!B26+'Entre Ríos'!B26+Formosa!B26+Jujuy!B26+'La Pampa'!B26+'La Rioja'!B26+Mendoza!B26+Misiones!B26+Neuquén!B26+'Río Negro'!B26+Salta!B26+'San Juan'!B26+'San Luis'!B26+'Santa Cruz'!B26+'Santa Fe'!B26+'Santiago del  Estero'!B26+Tucumán!B26+'Tierra del Fuego'!B26</f>
        <v>38830.519824612114</v>
      </c>
      <c r="C26" s="22">
        <f>Ciudad!C26+'Buenos Aires'!C26+Catamarca!C26+Córdoba!C26+Corrientes!C26+Chaco!C26+Chubut!C26+'Entre Ríos'!C26+Formosa!C26+Jujuy!C26+'La Pampa'!C26+'La Rioja'!C26+Mendoza!C26+Misiones!C26+Neuquén!C26+'Río Negro'!C26+Salta!C26+'San Juan'!C26+'San Luis'!C26+'Santa Cruz'!C26+'Santa Fe'!C26+'Santiago del  Estero'!C26+Tucumán!C26+'Tierra del Fuego'!C26</f>
        <v>49556.427379268251</v>
      </c>
      <c r="D26" s="22">
        <f>Ciudad!D26+'Buenos Aires'!D26+Catamarca!D26+Córdoba!D26+Corrientes!D26+Chaco!D26+Chubut!D26+'Entre Ríos'!D26+Formosa!D26+Jujuy!D26+'La Pampa'!D26+'La Rioja'!D26+Mendoza!D26+Misiones!D26+Neuquén!D26+'Río Negro'!D26+Salta!D26+'San Juan'!D26+'San Luis'!D26+'Santa Cruz'!D26+'Santa Fe'!D26+'Santiago del  Estero'!D26+Tucumán!D26+'Tierra del Fuego'!D26</f>
        <v>64713.490418010311</v>
      </c>
      <c r="E26" s="22">
        <f>Ciudad!E26+'Buenos Aires'!E26+Catamarca!E26+Córdoba!E26+Corrientes!E26+Chaco!E26+Chubut!E26+'Entre Ríos'!E26+Formosa!E26+Jujuy!E26+'La Pampa'!E26+'La Rioja'!E26+Mendoza!E26+Misiones!E26+Neuquén!E26+'Río Negro'!E26+Salta!E26+'San Juan'!E26+'San Luis'!E26+'Santa Cruz'!E26+'Santa Fe'!E26+'Santiago del  Estero'!E26+Tucumán!E26+'Tierra del Fuego'!E26</f>
        <v>88263.291788385846</v>
      </c>
      <c r="F26" s="22">
        <f>Ciudad!F26+'Buenos Aires'!F26+Catamarca!F26+Córdoba!F26+Corrientes!F26+Chaco!F26+Chubut!F26+'Entre Ríos'!F26+Formosa!F26+Jujuy!F26+'La Pampa'!F26+'La Rioja'!F26+Mendoza!F26+Misiones!F26+Neuquén!F26+'Río Negro'!F26+Salta!F26+'San Juan'!F26+'San Luis'!F26+'Santa Cruz'!F26+'Santa Fe'!F26+'Santiago del  Estero'!F26+Tucumán!F26+'Tierra del Fuego'!F26</f>
        <v>108240.11921029998</v>
      </c>
      <c r="G26" s="22">
        <f>Ciudad!G26+'Buenos Aires'!G26+Catamarca!G26+Córdoba!G26+Corrientes!G26+Chaco!G26+Chubut!G26+'Entre Ríos'!G26+Formosa!G26+Jujuy!G26+'La Pampa'!G26+'La Rioja'!G26+Mendoza!G26+Misiones!G26+Neuquén!G26+'Río Negro'!G26+Salta!G26+'San Juan'!G26+'San Luis'!G26+'Santa Cruz'!G26+'Santa Fe'!G26+'Santiago del  Estero'!G26+Tucumán!G26+'Tierra del Fuego'!G26</f>
        <v>132963.94851919817</v>
      </c>
      <c r="H26" s="22">
        <f>Ciudad!H26+'Buenos Aires'!H26+Catamarca!H26+Córdoba!H26+Corrientes!H26+Chaco!H26+Chubut!H26+'Entre Ríos'!H26+Formosa!H26+Jujuy!H26+'La Pampa'!H26+'La Rioja'!H26+Mendoza!H26+Misiones!H26+Neuquén!H26+'Río Negro'!H26+Salta!H26+'San Juan'!H26+'San Luis'!H26+'Santa Cruz'!H26+'Santa Fe'!H26+'Santiago del  Estero'!H26+Tucumán!H26+'Tierra del Fuego'!H26</f>
        <v>183723.73483474445</v>
      </c>
      <c r="I26" s="22">
        <f>Ciudad!I26+'Buenos Aires'!I26+Catamarca!I26+Córdoba!I26+Corrientes!I26+Chaco!I26+Chubut!I26+'Entre Ríos'!I26+Formosa!I26+Jujuy!I26+'La Pampa'!I26+'La Rioja'!I26+Mendoza!I26+Misiones!I26+Neuquén!I26+'Río Negro'!I26+Salta!I26+'San Juan'!I26+'San Luis'!I26+'Santa Cruz'!I26+'Santa Fe'!I26+'Santiago del  Estero'!I26+Tucumán!I26+'Tierra del Fuego'!I26</f>
        <v>234990.98694967394</v>
      </c>
      <c r="J26" s="22">
        <f>Ciudad!J26+'Buenos Aires'!J26+Catamarca!J26+Córdoba!J26+Corrientes!J26+Chaco!J26+Chubut!J26+'Entre Ríos'!J26+Formosa!J26+Jujuy!J26+'La Pampa'!J26+'La Rioja'!J26+Mendoza!J26+Misiones!J26+Neuquén!J26+'Río Negro'!J26+Salta!J26+'San Juan'!J26+'San Luis'!J26+'Santa Cruz'!J26+'Santa Fe'!J26+'Santiago del  Estero'!J26+Tucumán!J26+'Tierra del Fuego'!J26</f>
        <v>302756.67692070681</v>
      </c>
      <c r="K26" s="22">
        <f>Ciudad!K26+'Buenos Aires'!K26+Catamarca!K26+Córdoba!K26+Corrientes!K26+Chaco!K26+Chubut!K26+'Entre Ríos'!K26+Formosa!K26+Jujuy!K26+'La Pampa'!K26+'La Rioja'!K26+Mendoza!K26+Misiones!K26+Neuquén!K26+'Río Negro'!K26+Salta!K26+'San Juan'!K26+'San Luis'!K26+'Santa Cruz'!K26+'Santa Fe'!K26+'Santiago del  Estero'!K26+Tucumán!K26+'Tierra del Fuego'!K26</f>
        <v>416943.46323498449</v>
      </c>
      <c r="L26" s="22">
        <f>Ciudad!L26+'Buenos Aires'!L26+Catamarca!L26+Córdoba!L26+Corrientes!L26+Chaco!L26+Chubut!L26+'Entre Ríos'!L26+Formosa!L26+Jujuy!L26+'La Pampa'!L26+'La Rioja'!L26+Mendoza!L26+Misiones!L26+Neuquén!L26+'Río Negro'!L26+Salta!L26+'San Juan'!L26+'San Luis'!L26+'Santa Cruz'!L26+'Santa Fe'!L26+'Santiago del  Estero'!L26+Tucumán!L26+'Tierra del Fuego'!L26</f>
        <v>595511.40669664054</v>
      </c>
      <c r="M26" s="22">
        <f>Ciudad!M26+'Buenos Aires'!M26+Catamarca!M26+Córdoba!M26+Corrientes!M26+Chaco!M26+Chubut!M26+'Entre Ríos'!M26+Formosa!M26+Jujuy!M26+'La Pampa'!M26+'La Rioja'!M26+Mendoza!M26+Misiones!M26+Neuquén!M26+'Río Negro'!M26+Salta!M26+'San Juan'!M26+'San Luis'!M26+'Santa Cruz'!M26+'Santa Fe'!M26+'Santiago del  Estero'!M26+Tucumán!M26+'Tierra del Fuego'!M26</f>
        <v>808864.20169046894</v>
      </c>
      <c r="N26" s="22">
        <f>Ciudad!N26+'Buenos Aires'!N26+Catamarca!N26+Córdoba!N26+Corrientes!N26+Chaco!N26+Chubut!N26+'Entre Ríos'!N26+Formosa!N26+Jujuy!N26+'La Pampa'!N26+'La Rioja'!N26+Mendoza!N26+Misiones!N26+Neuquén!N26+'Río Negro'!N26+Salta!N26+'San Juan'!N26+'San Luis'!N26+'Santa Cruz'!N26+'Santa Fe'!N26+'Santiago del  Estero'!N26+Tucumán!N26+'Tierra del Fuego'!N26</f>
        <v>1046584.5150571752</v>
      </c>
      <c r="O26" s="22">
        <f>Ciudad!O26+'Buenos Aires'!O26+Catamarca!O26+Córdoba!O26+Corrientes!O26+Chaco!O26+Chubut!O26+'Entre Ríos'!O26+Formosa!O26+Jujuy!O26+'La Pampa'!O26+'La Rioja'!O26+Mendoza!O26+Misiones!O26+Neuquén!O26+'Río Negro'!O26+Salta!O26+'San Juan'!O26+'San Luis'!O26+'Santa Cruz'!O26+'Santa Fe'!O26+'Santiago del  Estero'!O26+Tucumán!O26+'Tierra del Fuego'!O26</f>
        <v>1324609.4405531816</v>
      </c>
      <c r="P26" s="22">
        <f>Ciudad!P26+'Buenos Aires'!P26+Catamarca!P26+Córdoba!P26+Corrientes!P26+Chaco!P26+Chubut!P26+'Entre Ríos'!P26+Formosa!P26+Jujuy!P26+'La Pampa'!P26+'La Rioja'!P26+Mendoza!P26+Misiones!P26+Neuquén!P26+'Río Negro'!P26+Salta!P26+'San Juan'!P26+'San Luis'!P26+'Santa Cruz'!P26+'Santa Fe'!P26+'Santiago del  Estero'!P26+Tucumán!P26+'Tierra del Fuego'!P26</f>
        <v>1919237.4493549136</v>
      </c>
      <c r="Q26" s="22">
        <f>Ciudad!Q26+'Buenos Aires'!Q26+Catamarca!Q26+Córdoba!Q26+Corrientes!Q26+Chaco!Q26+Chubut!Q26+'Entre Ríos'!Q26+Formosa!Q26+Jujuy!Q26+'La Pampa'!Q26+'La Rioja'!Q26+Mendoza!Q26+Misiones!Q26+Neuquén!Q26+'Río Negro'!Q26+Salta!Q26+'San Juan'!Q26+'San Luis'!Q26+'Santa Cruz'!Q26+'Santa Fe'!Q26+'Santiago del  Estero'!Q26+Tucumán!Q26+'Tierra del Fuego'!Q26</f>
        <v>2584109.4170461916</v>
      </c>
      <c r="R26" s="22">
        <f>Ciudad!R26+'Buenos Aires'!R26+Catamarca!R26+Córdoba!R26+Corrientes!R26+Chaco!R26+Chubut!R26+'Entre Ríos'!R26+Formosa!R26+Jujuy!R26+'La Pampa'!R26+'La Rioja'!R26+Mendoza!R26+Misiones!R26+Neuquén!R26+'Río Negro'!R26+Salta!R26+'San Juan'!R26+'San Luis'!R26+'Santa Cruz'!R26+'Santa Fe'!R26+'Santiago del  Estero'!R26+Tucumán!R26+'Tierra del Fuego'!R26</f>
        <v>3948136.0092690112</v>
      </c>
      <c r="S26" s="22">
        <f>Ciudad!S26+'Buenos Aires'!S26+Catamarca!S26+Córdoba!S26+Corrientes!S26+Chaco!S26+Chubut!S26+'Entre Ríos'!S26+Formosa!S26+Jujuy!S26+'La Pampa'!S26+'La Rioja'!S26+Mendoza!S26+Misiones!S26+Neuquén!S26+'Río Negro'!S26+Salta!S26+'San Juan'!S26+'San Luis'!S26+'Santa Cruz'!S26+'Santa Fe'!S26+'Santiago del  Estero'!S26+Tucumán!S26+'Tierra del Fuego'!S26</f>
        <v>7050141.54336455</v>
      </c>
      <c r="T26" s="22">
        <f>Ciudad!T26+'Buenos Aires'!T26+Catamarca!T26+Córdoba!T26+Corrientes!T26+Chaco!T26+Chubut!T26+'Entre Ríos'!T26+Formosa!T26+Jujuy!T26+'La Pampa'!T26+'La Rioja'!T26+Mendoza!T26+Misiones!T26+Neuquén!T26+'Río Negro'!T26+Salta!T26+'San Juan'!T26+'San Luis'!T26+'Santa Cruz'!T26+'Santa Fe'!T26+'Santiago del  Estero'!T26+Tucumán!T26+'Tierra del Fuego'!T26</f>
        <v>17157685.79111924</v>
      </c>
    </row>
    <row r="27" spans="1:20" x14ac:dyDescent="0.2">
      <c r="A27" s="12" t="s">
        <v>14</v>
      </c>
      <c r="B27" s="24">
        <f>Ciudad!B27+'Buenos Aires'!B27+Catamarca!B27+Córdoba!B27+Corrientes!B27+Chaco!B27+Chubut!B27+'Entre Ríos'!B27+Formosa!B27+Jujuy!B27+'La Pampa'!B27+'La Rioja'!B27+Mendoza!B27+Misiones!B27+Neuquén!B27+'Río Negro'!B27+Salta!B27+'San Juan'!B27+'San Luis'!B27+'Santa Cruz'!B27+'Santa Fe'!B27+'Santiago del  Estero'!B27+Tucumán!B27+'Tierra del Fuego'!B27</f>
        <v>30926.009570927283</v>
      </c>
      <c r="C27" s="24">
        <f>Ciudad!C27+'Buenos Aires'!C27+Catamarca!C27+Córdoba!C27+Corrientes!C27+Chaco!C27+Chubut!C27+'Entre Ríos'!C27+Formosa!C27+Jujuy!C27+'La Pampa'!C27+'La Rioja'!C27+Mendoza!C27+Misiones!C27+Neuquén!C27+'Río Negro'!C27+Salta!C27+'San Juan'!C27+'San Luis'!C27+'Santa Cruz'!C27+'Santa Fe'!C27+'Santiago del  Estero'!C27+Tucumán!C27+'Tierra del Fuego'!C27</f>
        <v>40323.181001998222</v>
      </c>
      <c r="D27" s="24">
        <f>Ciudad!D27+'Buenos Aires'!D27+Catamarca!D27+Córdoba!D27+Corrientes!D27+Chaco!D27+Chubut!D27+'Entre Ríos'!D27+Formosa!D27+Jujuy!D27+'La Pampa'!D27+'La Rioja'!D27+Mendoza!D27+Misiones!D27+Neuquén!D27+'Río Negro'!D27+Salta!D27+'San Juan'!D27+'San Luis'!D27+'Santa Cruz'!D27+'Santa Fe'!D27+'Santiago del  Estero'!D27+Tucumán!D27+'Tierra del Fuego'!D27</f>
        <v>53117.470826645636</v>
      </c>
      <c r="E27" s="24">
        <f>Ciudad!E27+'Buenos Aires'!E27+Catamarca!E27+Córdoba!E27+Corrientes!E27+Chaco!E27+Chubut!E27+'Entre Ríos'!E27+Formosa!E27+Jujuy!E27+'La Pampa'!E27+'La Rioja'!E27+Mendoza!E27+Misiones!E27+Neuquén!E27+'Río Negro'!E27+Salta!E27+'San Juan'!E27+'San Luis'!E27+'Santa Cruz'!E27+'Santa Fe'!E27+'Santiago del  Estero'!E27+Tucumán!E27+'Tierra del Fuego'!E27</f>
        <v>74255.817726012436</v>
      </c>
      <c r="F27" s="24">
        <f>Ciudad!F27+'Buenos Aires'!F27+Catamarca!F27+Córdoba!F27+Corrientes!F27+Chaco!F27+Chubut!F27+'Entre Ríos'!F27+Formosa!F27+Jujuy!F27+'La Pampa'!F27+'La Rioja'!F27+Mendoza!F27+Misiones!F27+Neuquén!F27+'Río Negro'!F27+Salta!F27+'San Juan'!F27+'San Luis'!F27+'Santa Cruz'!F27+'Santa Fe'!F27+'Santiago del  Estero'!F27+Tucumán!F27+'Tierra del Fuego'!F27</f>
        <v>90794.068459480011</v>
      </c>
      <c r="G27" s="24">
        <f>Ciudad!G27+'Buenos Aires'!G27+Catamarca!G27+Córdoba!G27+Corrientes!G27+Chaco!G27+Chubut!G27+'Entre Ríos'!G27+Formosa!G27+Jujuy!G27+'La Pampa'!G27+'La Rioja'!G27+Mendoza!G27+Misiones!G27+Neuquén!G27+'Río Negro'!G27+Salta!G27+'San Juan'!G27+'San Luis'!G27+'Santa Cruz'!G27+'Santa Fe'!G27+'Santiago del  Estero'!G27+Tucumán!G27+'Tierra del Fuego'!G27</f>
        <v>110500.57374975181</v>
      </c>
      <c r="H27" s="24">
        <f>Ciudad!H27+'Buenos Aires'!H27+Catamarca!H27+Córdoba!H27+Corrientes!H27+Chaco!H27+Chubut!H27+'Entre Ríos'!H27+Formosa!H27+Jujuy!H27+'La Pampa'!H27+'La Rioja'!H27+Mendoza!H27+Misiones!H27+Neuquén!H27+'Río Negro'!H27+Salta!H27+'San Juan'!H27+'San Luis'!H27+'Santa Cruz'!H27+'Santa Fe'!H27+'Santiago del  Estero'!H27+Tucumán!H27+'Tierra del Fuego'!H27</f>
        <v>154282.11157739552</v>
      </c>
      <c r="I27" s="24">
        <f>Ciudad!I27+'Buenos Aires'!I27+Catamarca!I27+Córdoba!I27+Corrientes!I27+Chaco!I27+Chubut!I27+'Entre Ríos'!I27+Formosa!I27+Jujuy!I27+'La Pampa'!I27+'La Rioja'!I27+Mendoza!I27+Misiones!I27+Neuquén!I27+'Río Negro'!I27+Salta!I27+'San Juan'!I27+'San Luis'!I27+'Santa Cruz'!I27+'Santa Fe'!I27+'Santiago del  Estero'!I27+Tucumán!I27+'Tierra del Fuego'!I27</f>
        <v>199693.97260736948</v>
      </c>
      <c r="J27" s="24">
        <f>Ciudad!J27+'Buenos Aires'!J27+Catamarca!J27+Córdoba!J27+Corrientes!J27+Chaco!J27+Chubut!J27+'Entre Ríos'!J27+Formosa!J27+Jujuy!J27+'La Pampa'!J27+'La Rioja'!J27+Mendoza!J27+Misiones!J27+Neuquén!J27+'Río Negro'!J27+Salta!J27+'San Juan'!J27+'San Luis'!J27+'Santa Cruz'!J27+'Santa Fe'!J27+'Santiago del  Estero'!J27+Tucumán!J27+'Tierra del Fuego'!J27</f>
        <v>257249.62077063511</v>
      </c>
      <c r="K27" s="24">
        <f>Ciudad!K27+'Buenos Aires'!K27+Catamarca!K27+Córdoba!K27+Corrientes!K27+Chaco!K27+Chubut!K27+'Entre Ríos'!K27+Formosa!K27+Jujuy!K27+'La Pampa'!K27+'La Rioja'!K27+Mendoza!K27+Misiones!K27+Neuquén!K27+'Río Negro'!K27+Salta!K27+'San Juan'!K27+'San Luis'!K27+'Santa Cruz'!K27+'Santa Fe'!K27+'Santiago del  Estero'!K27+Tucumán!K27+'Tierra del Fuego'!K27</f>
        <v>353948.26651365857</v>
      </c>
      <c r="L27" s="24">
        <f>Ciudad!L27+'Buenos Aires'!L27+Catamarca!L27+Córdoba!L27+Corrientes!L27+Chaco!L27+Chubut!L27+'Entre Ríos'!L27+Formosa!L27+Jujuy!L27+'La Pampa'!L27+'La Rioja'!L27+Mendoza!L27+Misiones!L27+Neuquén!L27+'Río Negro'!L27+Salta!L27+'San Juan'!L27+'San Luis'!L27+'Santa Cruz'!L27+'Santa Fe'!L27+'Santiago del  Estero'!L27+Tucumán!L27+'Tierra del Fuego'!L27</f>
        <v>503536.76632891747</v>
      </c>
      <c r="M27" s="24">
        <f>Ciudad!M27+'Buenos Aires'!M27+Catamarca!M27+Córdoba!M27+Corrientes!M27+Chaco!M27+Chubut!M27+'Entre Ríos'!M27+Formosa!M27+Jujuy!M27+'La Pampa'!M27+'La Rioja'!M27+Mendoza!M27+Misiones!M27+Neuquén!M27+'Río Negro'!M27+Salta!M27+'San Juan'!M27+'San Luis'!M27+'Santa Cruz'!M27+'Santa Fe'!M27+'Santiago del  Estero'!M27+Tucumán!M27+'Tierra del Fuego'!M27</f>
        <v>694254.98899607826</v>
      </c>
      <c r="N27" s="24">
        <f>Ciudad!N27+'Buenos Aires'!N27+Catamarca!N27+Córdoba!N27+Corrientes!N27+Chaco!N27+Chubut!N27+'Entre Ríos'!N27+Formosa!N27+Jujuy!N27+'La Pampa'!N27+'La Rioja'!N27+Mendoza!N27+Misiones!N27+Neuquén!N27+'Río Negro'!N27+Salta!N27+'San Juan'!N27+'San Luis'!N27+'Santa Cruz'!N27+'Santa Fe'!N27+'Santiago del  Estero'!N27+Tucumán!N27+'Tierra del Fuego'!N27</f>
        <v>885965.56181776873</v>
      </c>
      <c r="O27" s="24">
        <f>Ciudad!O27+'Buenos Aires'!O27+Catamarca!O27+Córdoba!O27+Corrientes!O27+Chaco!O27+Chubut!O27+'Entre Ríos'!O27+Formosa!O27+Jujuy!O27+'La Pampa'!O27+'La Rioja'!O27+Mendoza!O27+Misiones!O27+Neuquén!O27+'Río Negro'!O27+Salta!O27+'San Juan'!O27+'San Luis'!O27+'Santa Cruz'!O27+'Santa Fe'!O27+'Santiago del  Estero'!O27+Tucumán!O27+'Tierra del Fuego'!O27</f>
        <v>1112162.0192784229</v>
      </c>
      <c r="P27" s="24">
        <f>Ciudad!P27+'Buenos Aires'!P27+Catamarca!P27+Córdoba!P27+Corrientes!P27+Chaco!P27+Chubut!P27+'Entre Ríos'!P27+Formosa!P27+Jujuy!P27+'La Pampa'!P27+'La Rioja'!P27+Mendoza!P27+Misiones!P27+Neuquén!P27+'Río Negro'!P27+Salta!P27+'San Juan'!P27+'San Luis'!P27+'Santa Cruz'!P27+'Santa Fe'!P27+'Santiago del  Estero'!P27+Tucumán!P27+'Tierra del Fuego'!P27</f>
        <v>1613754.9296284472</v>
      </c>
      <c r="Q27" s="24">
        <f>Ciudad!Q27+'Buenos Aires'!Q27+Catamarca!Q27+Córdoba!Q27+Corrientes!Q27+Chaco!Q27+Chubut!Q27+'Entre Ríos'!Q27+Formosa!Q27+Jujuy!Q27+'La Pampa'!Q27+'La Rioja'!Q27+Mendoza!Q27+Misiones!Q27+Neuquén!Q27+'Río Negro'!Q27+Salta!Q27+'San Juan'!Q27+'San Luis'!Q27+'Santa Cruz'!Q27+'Santa Fe'!Q27+'Santiago del  Estero'!Q27+Tucumán!Q27+'Tierra del Fuego'!Q27</f>
        <v>2160160.3958240408</v>
      </c>
      <c r="R27" s="24">
        <f>Ciudad!R27+'Buenos Aires'!R27+Catamarca!R27+Córdoba!R27+Corrientes!R27+Chaco!R27+Chubut!R27+'Entre Ríos'!R27+Formosa!R27+Jujuy!R27+'La Pampa'!R27+'La Rioja'!R27+Mendoza!R27+Misiones!R27+Neuquén!R27+'Río Negro'!R27+Salta!R27+'San Juan'!R27+'San Luis'!R27+'Santa Cruz'!R27+'Santa Fe'!R27+'Santiago del  Estero'!R27+Tucumán!R27+'Tierra del Fuego'!R27</f>
        <v>3221342.5110323955</v>
      </c>
      <c r="S27" s="24">
        <f>Ciudad!S27+'Buenos Aires'!S27+Catamarca!S27+Córdoba!S27+Corrientes!S27+Chaco!S27+Chubut!S27+'Entre Ríos'!S27+Formosa!S27+Jujuy!S27+'La Pampa'!S27+'La Rioja'!S27+Mendoza!S27+Misiones!S27+Neuquén!S27+'Río Negro'!S27+Salta!S27+'San Juan'!S27+'San Luis'!S27+'Santa Cruz'!S27+'Santa Fe'!S27+'Santiago del  Estero'!S27+Tucumán!S27+'Tierra del Fuego'!S27</f>
        <v>5813717.8149318947</v>
      </c>
      <c r="T27" s="24">
        <f>Ciudad!T27+'Buenos Aires'!T27+Catamarca!T27+Córdoba!T27+Corrientes!T27+Chaco!T27+Chubut!T27+'Entre Ríos'!T27+Formosa!T27+Jujuy!T27+'La Pampa'!T27+'La Rioja'!T27+Mendoza!T27+Misiones!T27+Neuquén!T27+'Río Negro'!T27+Salta!T27+'San Juan'!T27+'San Luis'!T27+'Santa Cruz'!T27+'Santa Fe'!T27+'Santiago del  Estero'!T27+Tucumán!T27+'Tierra del Fuego'!T27</f>
        <v>14212684.941131627</v>
      </c>
    </row>
    <row r="28" spans="1:20" x14ac:dyDescent="0.2">
      <c r="A28" s="12" t="s">
        <v>15</v>
      </c>
      <c r="B28" s="24">
        <f>Ciudad!B28+'Buenos Aires'!B28+Catamarca!B28+Córdoba!B28+Corrientes!B28+Chaco!B28+Chubut!B28+'Entre Ríos'!B28+Formosa!B28+Jujuy!B28+'La Pampa'!B28+'La Rioja'!B28+Mendoza!B28+Misiones!B28+Neuquén!B28+'Río Negro'!B28+Salta!B28+'San Juan'!B28+'San Luis'!B28+'Santa Cruz'!B28+'Santa Fe'!B28+'Santiago del  Estero'!B28+Tucumán!B28+'Tierra del Fuego'!B28</f>
        <v>2309.7313870978387</v>
      </c>
      <c r="C28" s="24">
        <f>Ciudad!C28+'Buenos Aires'!C28+Catamarca!C28+Córdoba!C28+Corrientes!C28+Chaco!C28+Chubut!C28+'Entre Ríos'!C28+Formosa!C28+Jujuy!C28+'La Pampa'!C28+'La Rioja'!C28+Mendoza!C28+Misiones!C28+Neuquén!C28+'Río Negro'!C28+Salta!C28+'San Juan'!C28+'San Luis'!C28+'Santa Cruz'!C28+'Santa Fe'!C28+'Santiago del  Estero'!C28+Tucumán!C28+'Tierra del Fuego'!C28</f>
        <v>2579.9325108133617</v>
      </c>
      <c r="D28" s="24">
        <f>Ciudad!D28+'Buenos Aires'!D28+Catamarca!D28+Córdoba!D28+Corrientes!D28+Chaco!D28+Chubut!D28+'Entre Ríos'!D28+Formosa!D28+Jujuy!D28+'La Pampa'!D28+'La Rioja'!D28+Mendoza!D28+Misiones!D28+Neuquén!D28+'Río Negro'!D28+Salta!D28+'San Juan'!D28+'San Luis'!D28+'Santa Cruz'!D28+'Santa Fe'!D28+'Santiago del  Estero'!D28+Tucumán!D28+'Tierra del Fuego'!D28</f>
        <v>3326.4847422325784</v>
      </c>
      <c r="E28" s="24">
        <f>Ciudad!E28+'Buenos Aires'!E28+Catamarca!E28+Córdoba!E28+Corrientes!E28+Chaco!E28+Chubut!E28+'Entre Ríos'!E28+Formosa!E28+Jujuy!E28+'La Pampa'!E28+'La Rioja'!E28+Mendoza!E28+Misiones!E28+Neuquén!E28+'Río Negro'!E28+Salta!E28+'San Juan'!E28+'San Luis'!E28+'Santa Cruz'!E28+'Santa Fe'!E28+'Santiago del  Estero'!E28+Tucumán!E28+'Tierra del Fuego'!E28</f>
        <v>4319.4240619087495</v>
      </c>
      <c r="F28" s="24">
        <f>Ciudad!F28+'Buenos Aires'!F28+Catamarca!F28+Córdoba!F28+Corrientes!F28+Chaco!F28+Chubut!F28+'Entre Ríos'!F28+Formosa!F28+Jujuy!F28+'La Pampa'!F28+'La Rioja'!F28+Mendoza!F28+Misiones!F28+Neuquén!F28+'Río Negro'!F28+Salta!F28+'San Juan'!F28+'San Luis'!F28+'Santa Cruz'!F28+'Santa Fe'!F28+'Santiago del  Estero'!F28+Tucumán!F28+'Tierra del Fuego'!F28</f>
        <v>5042.3043232464015</v>
      </c>
      <c r="G28" s="24">
        <f>Ciudad!G28+'Buenos Aires'!G28+Catamarca!G28+Córdoba!G28+Corrientes!G28+Chaco!G28+Chubut!G28+'Entre Ríos'!G28+Formosa!G28+Jujuy!G28+'La Pampa'!G28+'La Rioja'!G28+Mendoza!G28+Misiones!G28+Neuquén!G28+'Río Negro'!G28+Salta!G28+'San Juan'!G28+'San Luis'!G28+'Santa Cruz'!G28+'Santa Fe'!G28+'Santiago del  Estero'!G28+Tucumán!G28+'Tierra del Fuego'!G28</f>
        <v>6300.5161748122437</v>
      </c>
      <c r="H28" s="24">
        <f>Ciudad!H28+'Buenos Aires'!H28+Catamarca!H28+Córdoba!H28+Corrientes!H28+Chaco!H28+Chubut!H28+'Entre Ríos'!H28+Formosa!H28+Jujuy!H28+'La Pampa'!H28+'La Rioja'!H28+Mendoza!H28+Misiones!H28+Neuquén!H28+'Río Negro'!H28+Salta!H28+'San Juan'!H28+'San Luis'!H28+'Santa Cruz'!H28+'Santa Fe'!H28+'Santiago del  Estero'!H28+Tucumán!H28+'Tierra del Fuego'!H28</f>
        <v>7819.5828584530918</v>
      </c>
      <c r="I28" s="24">
        <f>Ciudad!I28+'Buenos Aires'!I28+Catamarca!I28+Córdoba!I28+Corrientes!I28+Chaco!I28+Chubut!I28+'Entre Ríos'!I28+Formosa!I28+Jujuy!I28+'La Pampa'!I28+'La Rioja'!I28+Mendoza!I28+Misiones!I28+Neuquén!I28+'Río Negro'!I28+Salta!I28+'San Juan'!I28+'San Luis'!I28+'Santa Cruz'!I28+'Santa Fe'!I28+'Santiago del  Estero'!I28+Tucumán!I28+'Tierra del Fuego'!I28</f>
        <v>9420.1813335915049</v>
      </c>
      <c r="J28" s="24">
        <f>Ciudad!J28+'Buenos Aires'!J28+Catamarca!J28+Córdoba!J28+Corrientes!J28+Chaco!J28+Chubut!J28+'Entre Ríos'!J28+Formosa!J28+Jujuy!J28+'La Pampa'!J28+'La Rioja'!J28+Mendoza!J28+Misiones!J28+Neuquén!J28+'Río Negro'!J28+Salta!J28+'San Juan'!J28+'San Luis'!J28+'Santa Cruz'!J28+'Santa Fe'!J28+'Santiago del  Estero'!J28+Tucumán!J28+'Tierra del Fuego'!J28</f>
        <v>12272.242527696897</v>
      </c>
      <c r="K28" s="24">
        <f>Ciudad!K28+'Buenos Aires'!K28+Catamarca!K28+Córdoba!K28+Corrientes!K28+Chaco!K28+Chubut!K28+'Entre Ríos'!K28+Formosa!K28+Jujuy!K28+'La Pampa'!K28+'La Rioja'!K28+Mendoza!K28+Misiones!K28+Neuquén!K28+'Río Negro'!K28+Salta!K28+'San Juan'!K28+'San Luis'!K28+'Santa Cruz'!K28+'Santa Fe'!K28+'Santiago del  Estero'!K28+Tucumán!K28+'Tierra del Fuego'!K28</f>
        <v>17062.93791950247</v>
      </c>
      <c r="L28" s="24">
        <f>Ciudad!L28+'Buenos Aires'!L28+Catamarca!L28+Córdoba!L28+Corrientes!L28+Chaco!L28+Chubut!L28+'Entre Ríos'!L28+Formosa!L28+Jujuy!L28+'La Pampa'!L28+'La Rioja'!L28+Mendoza!L28+Misiones!L28+Neuquén!L28+'Río Negro'!L28+Salta!L28+'San Juan'!L28+'San Luis'!L28+'Santa Cruz'!L28+'Santa Fe'!L28+'Santiago del  Estero'!L28+Tucumán!L28+'Tierra del Fuego'!L28</f>
        <v>23942.510802401772</v>
      </c>
      <c r="M28" s="24">
        <f>Ciudad!M28+'Buenos Aires'!M28+Catamarca!M28+Córdoba!M28+Corrientes!M28+Chaco!M28+Chubut!M28+'Entre Ríos'!M28+Formosa!M28+Jujuy!M28+'La Pampa'!M28+'La Rioja'!M28+Mendoza!M28+Misiones!M28+Neuquén!M28+'Río Negro'!M28+Salta!M28+'San Juan'!M28+'San Luis'!M28+'Santa Cruz'!M28+'Santa Fe'!M28+'Santiago del  Estero'!M28+Tucumán!M28+'Tierra del Fuego'!M28</f>
        <v>30510.023452467398</v>
      </c>
      <c r="N28" s="24">
        <f>Ciudad!N28+'Buenos Aires'!N28+Catamarca!N28+Córdoba!N28+Corrientes!N28+Chaco!N28+Chubut!N28+'Entre Ríos'!N28+Formosa!N28+Jujuy!N28+'La Pampa'!N28+'La Rioja'!N28+Mendoza!N28+Misiones!N28+Neuquén!N28+'Río Negro'!N28+Salta!N28+'San Juan'!N28+'San Luis'!N28+'Santa Cruz'!N28+'Santa Fe'!N28+'Santiago del  Estero'!N28+Tucumán!N28+'Tierra del Fuego'!N28</f>
        <v>39313.04290012634</v>
      </c>
      <c r="O28" s="24">
        <f>Ciudad!O28+'Buenos Aires'!O28+Catamarca!O28+Córdoba!O28+Corrientes!O28+Chaco!O28+Chubut!O28+'Entre Ríos'!O28+Formosa!O28+Jujuy!O28+'La Pampa'!O28+'La Rioja'!O28+Mendoza!O28+Misiones!O28+Neuquén!O28+'Río Negro'!O28+Salta!O28+'San Juan'!O28+'San Luis'!O28+'Santa Cruz'!O28+'Santa Fe'!O28+'Santiago del  Estero'!O28+Tucumán!O28+'Tierra del Fuego'!O28</f>
        <v>49959.621765303076</v>
      </c>
      <c r="P28" s="24">
        <f>Ciudad!P28+'Buenos Aires'!P28+Catamarca!P28+Córdoba!P28+Corrientes!P28+Chaco!P28+Chubut!P28+'Entre Ríos'!P28+Formosa!P28+Jujuy!P28+'La Pampa'!P28+'La Rioja'!P28+Mendoza!P28+Misiones!P28+Neuquén!P28+'Río Negro'!P28+Salta!P28+'San Juan'!P28+'San Luis'!P28+'Santa Cruz'!P28+'Santa Fe'!P28+'Santiago del  Estero'!P28+Tucumán!P28+'Tierra del Fuego'!P28</f>
        <v>81815.538549288671</v>
      </c>
      <c r="Q28" s="24">
        <f>Ciudad!Q28+'Buenos Aires'!Q28+Catamarca!Q28+Córdoba!Q28+Corrientes!Q28+Chaco!Q28+Chubut!Q28+'Entre Ríos'!Q28+Formosa!Q28+Jujuy!Q28+'La Pampa'!Q28+'La Rioja'!Q28+Mendoza!Q28+Misiones!Q28+Neuquén!Q28+'Río Negro'!Q28+Salta!Q28+'San Juan'!Q28+'San Luis'!Q28+'Santa Cruz'!Q28+'Santa Fe'!Q28+'Santiago del  Estero'!Q28+Tucumán!Q28+'Tierra del Fuego'!Q28</f>
        <v>137077.09690555674</v>
      </c>
      <c r="R28" s="24">
        <f>Ciudad!R28+'Buenos Aires'!R28+Catamarca!R28+Córdoba!R28+Corrientes!R28+Chaco!R28+Chubut!R28+'Entre Ríos'!R28+Formosa!R28+Jujuy!R28+'La Pampa'!R28+'La Rioja'!R28+Mendoza!R28+Misiones!R28+Neuquén!R28+'Río Negro'!R28+Salta!R28+'San Juan'!R28+'San Luis'!R28+'Santa Cruz'!R28+'Santa Fe'!R28+'Santiago del  Estero'!R28+Tucumán!R28+'Tierra del Fuego'!R28</f>
        <v>256771.00801523629</v>
      </c>
      <c r="S28" s="24">
        <f>Ciudad!S28+'Buenos Aires'!S28+Catamarca!S28+Córdoba!S28+Corrientes!S28+Chaco!S28+Chubut!S28+'Entre Ríos'!S28+Formosa!S28+Jujuy!S28+'La Pampa'!S28+'La Rioja'!S28+Mendoza!S28+Misiones!S28+Neuquén!S28+'Río Negro'!S28+Salta!S28+'San Juan'!S28+'San Luis'!S28+'Santa Cruz'!S28+'Santa Fe'!S28+'Santiago del  Estero'!S28+Tucumán!S28+'Tierra del Fuego'!S28</f>
        <v>384791.79055624607</v>
      </c>
      <c r="T28" s="24">
        <f>Ciudad!T28+'Buenos Aires'!T28+Catamarca!T28+Córdoba!T28+Corrientes!T28+Chaco!T28+Chubut!T28+'Entre Ríos'!T28+Formosa!T28+Jujuy!T28+'La Pampa'!T28+'La Rioja'!T28+Mendoza!T28+Misiones!T28+Neuquén!T28+'Río Negro'!T28+Salta!T28+'San Juan'!T28+'San Luis'!T28+'Santa Cruz'!T28+'Santa Fe'!T28+'Santiago del  Estero'!T28+Tucumán!T28+'Tierra del Fuego'!T28</f>
        <v>757811.78057987604</v>
      </c>
    </row>
    <row r="29" spans="1:20" x14ac:dyDescent="0.2">
      <c r="A29" s="12" t="s">
        <v>16</v>
      </c>
      <c r="B29" s="24">
        <f>Ciudad!B29+'Buenos Aires'!B29+Catamarca!B29+Córdoba!B29+Corrientes!B29+Chaco!B29+Chubut!B29+'Entre Ríos'!B29+Formosa!B29+Jujuy!B29+'La Pampa'!B29+'La Rioja'!B29+Mendoza!B29+Misiones!B29+Neuquén!B29+'Río Negro'!B29+Salta!B29+'San Juan'!B29+'San Luis'!B29+'Santa Cruz'!B29+'Santa Fe'!B29+'Santiago del  Estero'!B29+Tucumán!B29+'Tierra del Fuego'!B29</f>
        <v>5594.7788665869812</v>
      </c>
      <c r="C29" s="24">
        <f>Ciudad!C29+'Buenos Aires'!C29+Catamarca!C29+Córdoba!C29+Corrientes!C29+Chaco!C29+Chubut!C29+'Entre Ríos'!C29+Formosa!C29+Jujuy!C29+'La Pampa'!C29+'La Rioja'!C29+Mendoza!C29+Misiones!C29+Neuquén!C29+'Río Negro'!C29+Salta!C29+'San Juan'!C29+'San Luis'!C29+'Santa Cruz'!C29+'Santa Fe'!C29+'Santiago del  Estero'!C29+Tucumán!C29+'Tierra del Fuego'!C29</f>
        <v>6653.3138664566559</v>
      </c>
      <c r="D29" s="24">
        <f>Ciudad!D29+'Buenos Aires'!D29+Catamarca!D29+Córdoba!D29+Corrientes!D29+Chaco!D29+Chubut!D29+'Entre Ríos'!D29+Formosa!D29+Jujuy!D29+'La Pampa'!D29+'La Rioja'!D29+Mendoza!D29+Misiones!D29+Neuquén!D29+'Río Negro'!D29+Salta!D29+'San Juan'!D29+'San Luis'!D29+'Santa Cruz'!D29+'Santa Fe'!D29+'Santiago del  Estero'!D29+Tucumán!D29+'Tierra del Fuego'!D29</f>
        <v>8269.5348491321056</v>
      </c>
      <c r="E29" s="24">
        <f>Ciudad!E29+'Buenos Aires'!E29+Catamarca!E29+Córdoba!E29+Corrientes!E29+Chaco!E29+Chubut!E29+'Entre Ríos'!E29+Formosa!E29+Jujuy!E29+'La Pampa'!E29+'La Rioja'!E29+Mendoza!E29+Misiones!E29+Neuquén!E29+'Río Negro'!E29+Salta!E29+'San Juan'!E29+'San Luis'!E29+'Santa Cruz'!E29+'Santa Fe'!E29+'Santiago del  Estero'!E29+Tucumán!E29+'Tierra del Fuego'!E29</f>
        <v>9688.0500004646656</v>
      </c>
      <c r="F29" s="24">
        <f>Ciudad!F29+'Buenos Aires'!F29+Catamarca!F29+Córdoba!F29+Corrientes!F29+Chaco!F29+Chubut!F29+'Entre Ríos'!F29+Formosa!F29+Jujuy!F29+'La Pampa'!F29+'La Rioja'!F29+Mendoza!F29+Misiones!F29+Neuquén!F29+'Río Negro'!F29+Salta!F29+'San Juan'!F29+'San Luis'!F29+'Santa Cruz'!F29+'Santa Fe'!F29+'Santiago del  Estero'!F29+Tucumán!F29+'Tierra del Fuego'!F29</f>
        <v>12403.746427573597</v>
      </c>
      <c r="G29" s="24">
        <f>Ciudad!G29+'Buenos Aires'!G29+Catamarca!G29+Córdoba!G29+Corrientes!G29+Chaco!G29+Chubut!G29+'Entre Ríos'!G29+Formosa!G29+Jujuy!G29+'La Pampa'!G29+'La Rioja'!G29+Mendoza!G29+Misiones!G29+Neuquén!G29+'Río Negro'!G29+Salta!G29+'San Juan'!G29+'San Luis'!G29+'Santa Cruz'!G29+'Santa Fe'!G29+'Santiago del  Estero'!G29+Tucumán!G29+'Tierra del Fuego'!G29</f>
        <v>16162.85859463413</v>
      </c>
      <c r="H29" s="24">
        <f>Ciudad!H29+'Buenos Aires'!H29+Catamarca!H29+Córdoba!H29+Corrientes!H29+Chaco!H29+Chubut!H29+'Entre Ríos'!H29+Formosa!H29+Jujuy!H29+'La Pampa'!H29+'La Rioja'!H29+Mendoza!H29+Misiones!H29+Neuquén!H29+'Río Negro'!H29+Salta!H29+'San Juan'!H29+'San Luis'!H29+'Santa Cruz'!H29+'Santa Fe'!H29+'Santiago del  Estero'!H29+Tucumán!H29+'Tierra del Fuego'!H29</f>
        <v>21622.040398895828</v>
      </c>
      <c r="I29" s="24">
        <f>Ciudad!I29+'Buenos Aires'!I29+Catamarca!I29+Córdoba!I29+Corrientes!I29+Chaco!I29+Chubut!I29+'Entre Ríos'!I29+Formosa!I29+Jujuy!I29+'La Pampa'!I29+'La Rioja'!I29+Mendoza!I29+Misiones!I29+Neuquén!I29+'Río Negro'!I29+Salta!I29+'San Juan'!I29+'San Luis'!I29+'Santa Cruz'!I29+'Santa Fe'!I29+'Santiago del  Estero'!I29+Tucumán!I29+'Tierra del Fuego'!I29</f>
        <v>25876.833008713005</v>
      </c>
      <c r="J29" s="24">
        <f>Ciudad!J29+'Buenos Aires'!J29+Catamarca!J29+Córdoba!J29+Corrientes!J29+Chaco!J29+Chubut!J29+'Entre Ríos'!J29+Formosa!J29+Jujuy!J29+'La Pampa'!J29+'La Rioja'!J29+Mendoza!J29+Misiones!J29+Neuquén!J29+'Río Negro'!J29+Salta!J29+'San Juan'!J29+'San Luis'!J29+'Santa Cruz'!J29+'Santa Fe'!J29+'Santiago del  Estero'!J29+Tucumán!J29+'Tierra del Fuego'!J29</f>
        <v>33234.813622374939</v>
      </c>
      <c r="K29" s="24">
        <f>Ciudad!K29+'Buenos Aires'!K29+Catamarca!K29+Córdoba!K29+Corrientes!K29+Chaco!K29+Chubut!K29+'Entre Ríos'!K29+Formosa!K29+Jujuy!K29+'La Pampa'!K29+'La Rioja'!K29+Mendoza!K29+Misiones!K29+Neuquén!K29+'Río Negro'!K29+Salta!K29+'San Juan'!K29+'San Luis'!K29+'Santa Cruz'!K29+'Santa Fe'!K29+'Santiago del  Estero'!K29+Tucumán!K29+'Tierra del Fuego'!K29</f>
        <v>45932.258801823598</v>
      </c>
      <c r="L29" s="24">
        <f>Ciudad!L29+'Buenos Aires'!L29+Catamarca!L29+Córdoba!L29+Corrientes!L29+Chaco!L29+Chubut!L29+'Entre Ríos'!L29+Formosa!L29+Jujuy!L29+'La Pampa'!L29+'La Rioja'!L29+Mendoza!L29+Misiones!L29+Neuquén!L29+'Río Negro'!L29+Salta!L29+'San Juan'!L29+'San Luis'!L29+'Santa Cruz'!L29+'Santa Fe'!L29+'Santiago del  Estero'!L29+Tucumán!L29+'Tierra del Fuego'!L29</f>
        <v>68032.129565321462</v>
      </c>
      <c r="M29" s="24">
        <f>Ciudad!M29+'Buenos Aires'!M29+Catamarca!M29+Córdoba!M29+Corrientes!M29+Chaco!M29+Chubut!M29+'Entre Ríos'!M29+Formosa!M29+Jujuy!M29+'La Pampa'!M29+'La Rioja'!M29+Mendoza!M29+Misiones!M29+Neuquén!M29+'Río Negro'!M29+Salta!M29+'San Juan'!M29+'San Luis'!M29+'Santa Cruz'!M29+'Santa Fe'!M29+'Santiago del  Estero'!M29+Tucumán!M29+'Tierra del Fuego'!M29</f>
        <v>84099.189241922912</v>
      </c>
      <c r="N29" s="24">
        <f>Ciudad!N29+'Buenos Aires'!N29+Catamarca!N29+Córdoba!N29+Corrientes!N29+Chaco!N29+Chubut!N29+'Entre Ríos'!N29+Formosa!N29+Jujuy!N29+'La Pampa'!N29+'La Rioja'!N29+Mendoza!N29+Misiones!N29+Neuquén!N29+'Río Negro'!N29+Salta!N29+'San Juan'!N29+'San Luis'!N29+'Santa Cruz'!N29+'Santa Fe'!N29+'Santiago del  Estero'!N29+Tucumán!N29+'Tierra del Fuego'!N29</f>
        <v>121305.91033927992</v>
      </c>
      <c r="O29" s="24">
        <f>Ciudad!O29+'Buenos Aires'!O29+Catamarca!O29+Córdoba!O29+Corrientes!O29+Chaco!O29+Chubut!O29+'Entre Ríos'!O29+Formosa!O29+Jujuy!O29+'La Pampa'!O29+'La Rioja'!O29+Mendoza!O29+Misiones!O29+Neuquén!O29+'Río Negro'!O29+Salta!O29+'San Juan'!O29+'San Luis'!O29+'Santa Cruz'!O29+'Santa Fe'!O29+'Santiago del  Estero'!O29+Tucumán!O29+'Tierra del Fuego'!O29</f>
        <v>162487.79950945583</v>
      </c>
      <c r="P29" s="24">
        <f>Ciudad!P29+'Buenos Aires'!P29+Catamarca!P29+Córdoba!P29+Corrientes!P29+Chaco!P29+Chubut!P29+'Entre Ríos'!P29+Formosa!P29+Jujuy!P29+'La Pampa'!P29+'La Rioja'!P29+Mendoza!P29+Misiones!P29+Neuquén!P29+'Río Negro'!P29+Salta!P29+'San Juan'!P29+'San Luis'!P29+'Santa Cruz'!P29+'Santa Fe'!P29+'Santiago del  Estero'!P29+Tucumán!P29+'Tierra del Fuego'!P29</f>
        <v>223666.98117717769</v>
      </c>
      <c r="Q29" s="24">
        <f>Ciudad!Q29+'Buenos Aires'!Q29+Catamarca!Q29+Córdoba!Q29+Corrientes!Q29+Chaco!Q29+Chubut!Q29+'Entre Ríos'!Q29+Formosa!Q29+Jujuy!Q29+'La Pampa'!Q29+'La Rioja'!Q29+Mendoza!Q29+Misiones!Q29+Neuquén!Q29+'Río Negro'!Q29+Salta!Q29+'San Juan'!Q29+'San Luis'!Q29+'Santa Cruz'!Q29+'Santa Fe'!Q29+'Santiago del  Estero'!Q29+Tucumán!Q29+'Tierra del Fuego'!Q29</f>
        <v>286871.92431659356</v>
      </c>
      <c r="R29" s="24">
        <f>Ciudad!R29+'Buenos Aires'!R29+Catamarca!R29+Córdoba!R29+Corrientes!R29+Chaco!R29+Chubut!R29+'Entre Ríos'!R29+Formosa!R29+Jujuy!R29+'La Pampa'!R29+'La Rioja'!R29+Mendoza!R29+Misiones!R29+Neuquén!R29+'Río Negro'!R29+Salta!R29+'San Juan'!R29+'San Luis'!R29+'Santa Cruz'!R29+'Santa Fe'!R29+'Santiago del  Estero'!R29+Tucumán!R29+'Tierra del Fuego'!R29</f>
        <v>470022.49022137962</v>
      </c>
      <c r="S29" s="24">
        <f>Ciudad!S29+'Buenos Aires'!S29+Catamarca!S29+Córdoba!S29+Corrientes!S29+Chaco!S29+Chubut!S29+'Entre Ríos'!S29+Formosa!S29+Jujuy!S29+'La Pampa'!S29+'La Rioja'!S29+Mendoza!S29+Misiones!S29+Neuquén!S29+'Río Negro'!S29+Salta!S29+'San Juan'!S29+'San Luis'!S29+'Santa Cruz'!S29+'Santa Fe'!S29+'Santiago del  Estero'!S29+Tucumán!S29+'Tierra del Fuego'!S29</f>
        <v>851631.93787641008</v>
      </c>
      <c r="T29" s="24">
        <f>Ciudad!T29+'Buenos Aires'!T29+Catamarca!T29+Córdoba!T29+Corrientes!T29+Chaco!T29+Chubut!T29+'Entre Ríos'!T29+Formosa!T29+Jujuy!T29+'La Pampa'!T29+'La Rioja'!T29+Mendoza!T29+Misiones!T29+Neuquén!T29+'Río Negro'!T29+Salta!T29+'San Juan'!T29+'San Luis'!T29+'Santa Cruz'!T29+'Santa Fe'!T29+'Santiago del  Estero'!T29+Tucumán!T29+'Tierra del Fuego'!T29</f>
        <v>2187189.0694077336</v>
      </c>
    </row>
    <row r="30" spans="1:20" s="17" customFormat="1" x14ac:dyDescent="0.2">
      <c r="A30" s="10" t="s">
        <v>36</v>
      </c>
      <c r="B30" s="23">
        <f>Ciudad!B30+'Buenos Aires'!B30+Catamarca!B30+Córdoba!B30+Corrientes!B30+Chaco!B30+Chubut!B30+'Entre Ríos'!B30+Formosa!B30+Jujuy!B30+'La Pampa'!B30+'La Rioja'!B30+Mendoza!B30+Misiones!B30+Neuquén!B30+'Río Negro'!B30+Salta!B30+'San Juan'!B30+'San Luis'!B30+'Santa Cruz'!B30+'Santa Fe'!B30+'Santiago del  Estero'!B30+Tucumán!B30+'Tierra del Fuego'!B30</f>
        <v>1911.8038258613994</v>
      </c>
      <c r="C30" s="23">
        <f>Ciudad!C30+'Buenos Aires'!C30+Catamarca!C30+Córdoba!C30+Corrientes!C30+Chaco!C30+Chubut!C30+'Entre Ríos'!C30+Formosa!C30+Jujuy!C30+'La Pampa'!C30+'La Rioja'!C30+Mendoza!C30+Misiones!C30+Neuquén!C30+'Río Negro'!C30+Salta!C30+'San Juan'!C30+'San Luis'!C30+'Santa Cruz'!C30+'Santa Fe'!C30+'Santiago del  Estero'!C30+Tucumán!C30+'Tierra del Fuego'!C30</f>
        <v>2303.8508686058208</v>
      </c>
      <c r="D30" s="23">
        <f>Ciudad!D30+'Buenos Aires'!D30+Catamarca!D30+Córdoba!D30+Corrientes!D30+Chaco!D30+Chubut!D30+'Entre Ríos'!D30+Formosa!D30+Jujuy!D30+'La Pampa'!D30+'La Rioja'!D30+Mendoza!D30+Misiones!D30+Neuquén!D30+'Río Negro'!D30+Salta!D30+'San Juan'!D30+'San Luis'!D30+'Santa Cruz'!D30+'Santa Fe'!D30+'Santiago del  Estero'!D30+Tucumán!D30+'Tierra del Fuego'!D30</f>
        <v>2498.2951140788709</v>
      </c>
      <c r="E30" s="23">
        <f>Ciudad!E30+'Buenos Aires'!E30+Catamarca!E30+Córdoba!E30+Corrientes!E30+Chaco!E30+Chubut!E30+'Entre Ríos'!E30+Formosa!E30+Jujuy!E30+'La Pampa'!E30+'La Rioja'!E30+Mendoza!E30+Misiones!E30+Neuquén!E30+'Río Negro'!E30+Salta!E30+'San Juan'!E30+'San Luis'!E30+'Santa Cruz'!E30+'Santa Fe'!E30+'Santiago del  Estero'!E30+Tucumán!E30+'Tierra del Fuego'!E30</f>
        <v>2667.8574869566223</v>
      </c>
      <c r="F30" s="23">
        <f>Ciudad!F30+'Buenos Aires'!F30+Catamarca!F30+Córdoba!F30+Corrientes!F30+Chaco!F30+Chubut!F30+'Entre Ríos'!F30+Formosa!F30+Jujuy!F30+'La Pampa'!F30+'La Rioja'!F30+Mendoza!F30+Misiones!F30+Neuquén!F30+'Río Negro'!F30+Salta!F30+'San Juan'!F30+'San Luis'!F30+'Santa Cruz'!F30+'Santa Fe'!F30+'Santiago del  Estero'!F30+Tucumán!F30+'Tierra del Fuego'!F30</f>
        <v>3290.3622802741306</v>
      </c>
      <c r="G30" s="23">
        <f>Ciudad!G30+'Buenos Aires'!G30+Catamarca!G30+Córdoba!G30+Corrientes!G30+Chaco!G30+Chubut!G30+'Entre Ríos'!G30+Formosa!G30+Jujuy!G30+'La Pampa'!G30+'La Rioja'!G30+Mendoza!G30+Misiones!G30+Neuquén!G30+'Río Negro'!G30+Salta!G30+'San Juan'!G30+'San Luis'!G30+'Santa Cruz'!G30+'Santa Fe'!G30+'Santiago del  Estero'!G30+Tucumán!G30+'Tierra del Fuego'!G30</f>
        <v>3834.1325808591232</v>
      </c>
      <c r="H30" s="23">
        <f>Ciudad!H30+'Buenos Aires'!H30+Catamarca!H30+Córdoba!H30+Corrientes!H30+Chaco!H30+Chubut!H30+'Entre Ríos'!H30+Formosa!H30+Jujuy!H30+'La Pampa'!H30+'La Rioja'!H30+Mendoza!H30+Misiones!H30+Neuquén!H30+'Río Negro'!H30+Salta!H30+'San Juan'!H30+'San Luis'!H30+'Santa Cruz'!H30+'Santa Fe'!H30+'Santiago del  Estero'!H30+Tucumán!H30+'Tierra del Fuego'!H30</f>
        <v>4049.2157728074562</v>
      </c>
      <c r="I30" s="23">
        <f>Ciudad!I30+'Buenos Aires'!I30+Catamarca!I30+Córdoba!I30+Corrientes!I30+Chaco!I30+Chubut!I30+'Entre Ríos'!I30+Formosa!I30+Jujuy!I30+'La Pampa'!I30+'La Rioja'!I30+Mendoza!I30+Misiones!I30+Neuquén!I30+'Río Negro'!I30+Salta!I30+'San Juan'!I30+'San Luis'!I30+'Santa Cruz'!I30+'Santa Fe'!I30+'Santiago del  Estero'!I30+Tucumán!I30+'Tierra del Fuego'!I30</f>
        <v>5685.9855102313195</v>
      </c>
      <c r="J30" s="23">
        <f>Ciudad!J30+'Buenos Aires'!J30+Catamarca!J30+Córdoba!J30+Corrientes!J30+Chaco!J30+Chubut!J30+'Entre Ríos'!J30+Formosa!J30+Jujuy!J30+'La Pampa'!J30+'La Rioja'!J30+Mendoza!J30+Misiones!J30+Neuquén!J30+'Río Negro'!J30+Salta!J30+'San Juan'!J30+'San Luis'!J30+'Santa Cruz'!J30+'Santa Fe'!J30+'Santiago del  Estero'!J30+Tucumán!J30+'Tierra del Fuego'!J30</f>
        <v>7464.1876018542625</v>
      </c>
      <c r="K30" s="23">
        <f>Ciudad!K30+'Buenos Aires'!K30+Catamarca!K30+Córdoba!K30+Corrientes!K30+Chaco!K30+Chubut!K30+'Entre Ríos'!K30+Formosa!K30+Jujuy!K30+'La Pampa'!K30+'La Rioja'!K30+Mendoza!K30+Misiones!K30+Neuquén!K30+'Río Negro'!K30+Salta!K30+'San Juan'!K30+'San Luis'!K30+'Santa Cruz'!K30+'Santa Fe'!K30+'Santiago del  Estero'!K30+Tucumán!K30+'Tierra del Fuego'!K30</f>
        <v>11590.32633044443</v>
      </c>
      <c r="L30" s="23">
        <f>Ciudad!L30+'Buenos Aires'!L30+Catamarca!L30+Córdoba!L30+Corrientes!L30+Chaco!L30+Chubut!L30+'Entre Ríos'!L30+Formosa!L30+Jujuy!L30+'La Pampa'!L30+'La Rioja'!L30+Mendoza!L30+Misiones!L30+Neuquén!L30+'Río Negro'!L30+Salta!L30+'San Juan'!L30+'San Luis'!L30+'Santa Cruz'!L30+'Santa Fe'!L30+'Santiago del  Estero'!L30+Tucumán!L30+'Tierra del Fuego'!L30</f>
        <v>15851.839470272524</v>
      </c>
      <c r="M30" s="23">
        <f>Ciudad!M30+'Buenos Aires'!M30+Catamarca!M30+Córdoba!M30+Corrientes!M30+Chaco!M30+Chubut!M30+'Entre Ríos'!M30+Formosa!M30+Jujuy!M30+'La Pampa'!M30+'La Rioja'!M30+Mendoza!M30+Misiones!M30+Neuquén!M30+'Río Negro'!M30+Salta!M30+'San Juan'!M30+'San Luis'!M30+'Santa Cruz'!M30+'Santa Fe'!M30+'Santiago del  Estero'!M30+Tucumán!M30+'Tierra del Fuego'!M30</f>
        <v>29652.62067460682</v>
      </c>
      <c r="N30" s="23">
        <f>Ciudad!N30+'Buenos Aires'!N30+Catamarca!N30+Córdoba!N30+Corrientes!N30+Chaco!N30+Chubut!N30+'Entre Ríos'!N30+Formosa!N30+Jujuy!N30+'La Pampa'!N30+'La Rioja'!N30+Mendoza!N30+Misiones!N30+Neuquén!N30+'Río Negro'!N30+Salta!N30+'San Juan'!N30+'San Luis'!N30+'Santa Cruz'!N30+'Santa Fe'!N30+'Santiago del  Estero'!N30+Tucumán!N30+'Tierra del Fuego'!N30</f>
        <v>45411.916120473034</v>
      </c>
      <c r="O30" s="23">
        <f>Ciudad!O30+'Buenos Aires'!O30+Catamarca!O30+Córdoba!O30+Corrientes!O30+Chaco!O30+Chubut!O30+'Entre Ríos'!O30+Formosa!O30+Jujuy!O30+'La Pampa'!O30+'La Rioja'!O30+Mendoza!O30+Misiones!O30+Neuquén!O30+'Río Negro'!O30+Salta!O30+'San Juan'!O30+'San Luis'!O30+'Santa Cruz'!O30+'Santa Fe'!O30+'Santiago del  Estero'!O30+Tucumán!O30+'Tierra del Fuego'!O30</f>
        <v>100603.85683126356</v>
      </c>
      <c r="P30" s="23">
        <f>Ciudad!P30+'Buenos Aires'!P30+Catamarca!P30+Córdoba!P30+Corrientes!P30+Chaco!P30+Chubut!P30+'Entre Ríos'!P30+Formosa!P30+Jujuy!P30+'La Pampa'!P30+'La Rioja'!P30+Mendoza!P30+Misiones!P30+Neuquén!P30+'Río Negro'!P30+Salta!P30+'San Juan'!P30+'San Luis'!P30+'Santa Cruz'!P30+'Santa Fe'!P30+'Santiago del  Estero'!P30+Tucumán!P30+'Tierra del Fuego'!P30</f>
        <v>175904.048170594</v>
      </c>
      <c r="Q30" s="23">
        <f>Ciudad!Q30+'Buenos Aires'!Q30+Catamarca!Q30+Córdoba!Q30+Corrientes!Q30+Chaco!Q30+Chubut!Q30+'Entre Ríos'!Q30+Formosa!Q30+Jujuy!Q30+'La Pampa'!Q30+'La Rioja'!Q30+Mendoza!Q30+Misiones!Q30+Neuquén!Q30+'Río Negro'!Q30+Salta!Q30+'San Juan'!Q30+'San Luis'!Q30+'Santa Cruz'!Q30+'Santa Fe'!Q30+'Santiago del  Estero'!Q30+Tucumán!Q30+'Tierra del Fuego'!Q30</f>
        <v>140432.69208999883</v>
      </c>
      <c r="R30" s="23">
        <f>Ciudad!R30+'Buenos Aires'!R30+Catamarca!R30+Córdoba!R30+Corrientes!R30+Chaco!R30+Chubut!R30+'Entre Ríos'!R30+Formosa!R30+Jujuy!R30+'La Pampa'!R30+'La Rioja'!R30+Mendoza!R30+Misiones!R30+Neuquén!R30+'Río Negro'!R30+Salta!R30+'San Juan'!R30+'San Luis'!R30+'Santa Cruz'!R30+'Santa Fe'!R30+'Santiago del  Estero'!R30+Tucumán!R30+'Tierra del Fuego'!R30</f>
        <v>175454.375736555</v>
      </c>
      <c r="S30" s="23">
        <f>Ciudad!S30+'Buenos Aires'!S30+Catamarca!S30+Córdoba!S30+Corrientes!S30+Chaco!S30+Chubut!S30+'Entre Ríos'!S30+Formosa!S30+Jujuy!S30+'La Pampa'!S30+'La Rioja'!S30+Mendoza!S30+Misiones!S30+Neuquén!S30+'Río Negro'!S30+Salta!S30+'San Juan'!S30+'San Luis'!S30+'Santa Cruz'!S30+'Santa Fe'!S30+'Santiago del  Estero'!S30+Tucumán!S30+'Tierra del Fuego'!S30</f>
        <v>290840.07985253347</v>
      </c>
      <c r="T30" s="23">
        <f>Ciudad!T30+'Buenos Aires'!T30+Catamarca!T30+Córdoba!T30+Corrientes!T30+Chaco!T30+Chubut!T30+'Entre Ríos'!T30+Formosa!T30+Jujuy!T30+'La Pampa'!T30+'La Rioja'!T30+Mendoza!T30+Misiones!T30+Neuquén!T30+'Río Negro'!T30+Salta!T30+'San Juan'!T30+'San Luis'!T30+'Santa Cruz'!T30+'Santa Fe'!T30+'Santiago del  Estero'!T30+Tucumán!T30+'Tierra del Fuego'!T30</f>
        <v>690041.03694264009</v>
      </c>
    </row>
    <row r="31" spans="1:20" s="17" customFormat="1" x14ac:dyDescent="0.2">
      <c r="A31" s="10" t="s">
        <v>45</v>
      </c>
      <c r="B31" s="23">
        <f>Ciudad!B31+'Buenos Aires'!B31+Catamarca!B31+Córdoba!B31+Corrientes!B31+Chaco!B31+Chubut!B31+'Entre Ríos'!B31+Formosa!B31+Jujuy!B31+'La Pampa'!B31+'La Rioja'!B31+Mendoza!B31+Misiones!B31+Neuquén!B31+'Río Negro'!B31+Salta!B31+'San Juan'!B31+'San Luis'!B31+'Santa Cruz'!B31+'Santa Fe'!B31+'Santiago del  Estero'!B31+Tucumán!B31+'Tierra del Fuego'!B31</f>
        <v>7809.8162803260002</v>
      </c>
      <c r="C31" s="23">
        <f>Ciudad!C31+'Buenos Aires'!C31+Catamarca!C31+Córdoba!C31+Corrientes!C31+Chaco!C31+Chubut!C31+'Entre Ríos'!C31+Formosa!C31+Jujuy!C31+'La Pampa'!C31+'La Rioja'!C31+Mendoza!C31+Misiones!C31+Neuquén!C31+'Río Negro'!C31+Salta!C31+'San Juan'!C31+'San Luis'!C31+'Santa Cruz'!C31+'Santa Fe'!C31+'Santiago del  Estero'!C31+Tucumán!C31+'Tierra del Fuego'!C31</f>
        <v>9819.7372887499987</v>
      </c>
      <c r="D31" s="23">
        <f>Ciudad!D31+'Buenos Aires'!D31+Catamarca!D31+Córdoba!D31+Corrientes!D31+Chaco!D31+Chubut!D31+'Entre Ríos'!D31+Formosa!D31+Jujuy!D31+'La Pampa'!D31+'La Rioja'!D31+Mendoza!D31+Misiones!D31+Neuquén!D31+'Río Negro'!D31+Salta!D31+'San Juan'!D31+'San Luis'!D31+'Santa Cruz'!D31+'Santa Fe'!D31+'Santiago del  Estero'!D31+Tucumán!D31+'Tierra del Fuego'!D31</f>
        <v>12463.734411011999</v>
      </c>
      <c r="E31" s="23">
        <f>Ciudad!E31+'Buenos Aires'!E31+Catamarca!E31+Córdoba!E31+Corrientes!E31+Chaco!E31+Chubut!E31+'Entre Ríos'!E31+Formosa!E31+Jujuy!E31+'La Pampa'!E31+'La Rioja'!E31+Mendoza!E31+Misiones!E31+Neuquén!E31+'Río Negro'!E31+Salta!E31+'San Juan'!E31+'San Luis'!E31+'Santa Cruz'!E31+'Santa Fe'!E31+'Santiago del  Estero'!E31+Tucumán!E31+'Tierra del Fuego'!E31</f>
        <v>18023.644073567997</v>
      </c>
      <c r="F31" s="23">
        <f>Ciudad!F31+'Buenos Aires'!F31+Catamarca!F31+Córdoba!F31+Corrientes!F31+Chaco!F31+Chubut!F31+'Entre Ríos'!F31+Formosa!F31+Jujuy!F31+'La Pampa'!F31+'La Rioja'!F31+Mendoza!F31+Misiones!F31+Neuquén!F31+'Río Negro'!F31+Salta!F31+'San Juan'!F31+'San Luis'!F31+'Santa Cruz'!F31+'Santa Fe'!F31+'Santiago del  Estero'!F31+Tucumán!F31+'Tierra del Fuego'!F31</f>
        <v>21944.283776148</v>
      </c>
      <c r="G31" s="23">
        <f>Ciudad!G31+'Buenos Aires'!G31+Catamarca!G31+Córdoba!G31+Corrientes!G31+Chaco!G31+Chubut!G31+'Entre Ríos'!G31+Formosa!G31+Jujuy!G31+'La Pampa'!G31+'La Rioja'!G31+Mendoza!G31+Misiones!G31+Neuquén!G31+'Río Negro'!G31+Salta!G31+'San Juan'!G31+'San Luis'!G31+'Santa Cruz'!G31+'Santa Fe'!G31+'Santiago del  Estero'!G31+Tucumán!G31+'Tierra del Fuego'!G31</f>
        <v>27372.222996370005</v>
      </c>
      <c r="H31" s="23">
        <f>Ciudad!H31+'Buenos Aires'!H31+Catamarca!H31+Córdoba!H31+Corrientes!H31+Chaco!H31+Chubut!H31+'Entre Ríos'!H31+Formosa!H31+Jujuy!H31+'La Pampa'!H31+'La Rioja'!H31+Mendoza!H31+Misiones!H31+Neuquén!H31+'Río Negro'!H31+Salta!H31+'San Juan'!H31+'San Luis'!H31+'Santa Cruz'!H31+'Santa Fe'!H31+'Santiago del  Estero'!H31+Tucumán!H31+'Tierra del Fuego'!H31</f>
        <v>38623.915448500004</v>
      </c>
      <c r="I31" s="23">
        <f>Ciudad!I31+'Buenos Aires'!I31+Catamarca!I31+Córdoba!I31+Corrientes!I31+Chaco!I31+Chubut!I31+'Entre Ríos'!I31+Formosa!I31+Jujuy!I31+'La Pampa'!I31+'La Rioja'!I31+Mendoza!I31+Misiones!I31+Neuquén!I31+'Río Negro'!I31+Salta!I31+'San Juan'!I31+'San Luis'!I31+'Santa Cruz'!I31+'Santa Fe'!I31+'Santiago del  Estero'!I31+Tucumán!I31+'Tierra del Fuego'!I31</f>
        <v>52160.399790270007</v>
      </c>
      <c r="J31" s="23">
        <f>Ciudad!J31+'Buenos Aires'!J31+Catamarca!J31+Córdoba!J31+Corrientes!J31+Chaco!J31+Chubut!J31+'Entre Ríos'!J31+Formosa!J31+Jujuy!J31+'La Pampa'!J31+'La Rioja'!J31+Mendoza!J31+Misiones!J31+Neuquén!J31+'Río Negro'!J31+Salta!J31+'San Juan'!J31+'San Luis'!J31+'Santa Cruz'!J31+'Santa Fe'!J31+'Santiago del  Estero'!J31+Tucumán!J31+'Tierra del Fuego'!J31</f>
        <v>66976.17485606001</v>
      </c>
      <c r="K31" s="23">
        <f>Ciudad!K31+'Buenos Aires'!K31+Catamarca!K31+Córdoba!K31+Corrientes!K31+Chaco!K31+Chubut!K31+'Entre Ríos'!K31+Formosa!K31+Jujuy!K31+'La Pampa'!K31+'La Rioja'!K31+Mendoza!K31+Misiones!K31+Neuquén!K31+'Río Negro'!K31+Salta!K31+'San Juan'!K31+'San Luis'!K31+'Santa Cruz'!K31+'Santa Fe'!K31+'Santiago del  Estero'!K31+Tucumán!K31+'Tierra del Fuego'!K31</f>
        <v>89368.152369079995</v>
      </c>
      <c r="L31" s="23">
        <f>Ciudad!L31+'Buenos Aires'!L31+Catamarca!L31+Córdoba!L31+Corrientes!L31+Chaco!L31+Chubut!L31+'Entre Ríos'!L31+Formosa!L31+Jujuy!L31+'La Pampa'!L31+'La Rioja'!L31+Mendoza!L31+Misiones!L31+Neuquén!L31+'Río Negro'!L31+Salta!L31+'San Juan'!L31+'San Luis'!L31+'Santa Cruz'!L31+'Santa Fe'!L31+'Santiago del  Estero'!L31+Tucumán!L31+'Tierra del Fuego'!L31</f>
        <v>124439.74226533</v>
      </c>
      <c r="M31" s="23">
        <f>Ciudad!M31+'Buenos Aires'!M31+Catamarca!M31+Córdoba!M31+Corrientes!M31+Chaco!M31+Chubut!M31+'Entre Ríos'!M31+Formosa!M31+Jujuy!M31+'La Pampa'!M31+'La Rioja'!M31+Mendoza!M31+Misiones!M31+Neuquén!M31+'Río Negro'!M31+Salta!M31+'San Juan'!M31+'San Luis'!M31+'Santa Cruz'!M31+'Santa Fe'!M31+'Santiago del  Estero'!M31+Tucumán!M31+'Tierra del Fuego'!M31</f>
        <v>174526.98194123054</v>
      </c>
      <c r="N31" s="23">
        <f>Ciudad!N31+'Buenos Aires'!N31+Catamarca!N31+Córdoba!N31+Corrientes!N31+Chaco!N31+Chubut!N31+'Entre Ríos'!N31+Formosa!N31+Jujuy!N31+'La Pampa'!N31+'La Rioja'!N31+Mendoza!N31+Misiones!N31+Neuquén!N31+'Río Negro'!N31+Salta!N31+'San Juan'!N31+'San Luis'!N31+'Santa Cruz'!N31+'Santa Fe'!N31+'Santiago del  Estero'!N31+Tucumán!N31+'Tierra del Fuego'!N31</f>
        <v>232807.33604308998</v>
      </c>
      <c r="O31" s="23">
        <f>Ciudad!O31+'Buenos Aires'!O31+Catamarca!O31+Córdoba!O31+Corrientes!O31+Chaco!O31+Chubut!O31+'Entre Ríos'!O31+Formosa!O31+Jujuy!O31+'La Pampa'!O31+'La Rioja'!O31+Mendoza!O31+Misiones!O31+Neuquén!O31+'Río Negro'!O31+Salta!O31+'San Juan'!O31+'San Luis'!O31+'Santa Cruz'!O31+'Santa Fe'!O31+'Santiago del  Estero'!O31+Tucumán!O31+'Tierra del Fuego'!O31</f>
        <v>309022.18348386325</v>
      </c>
      <c r="P31" s="23">
        <f>Ciudad!P31+'Buenos Aires'!P31+Catamarca!P31+Córdoba!P31+Corrientes!P31+Chaco!P31+Chubut!P31+'Entre Ríos'!P31+Formosa!P31+Jujuy!P31+'La Pampa'!P31+'La Rioja'!P31+Mendoza!P31+Misiones!P31+Neuquén!P31+'Río Negro'!P31+Salta!P31+'San Juan'!P31+'San Luis'!P31+'Santa Cruz'!P31+'Santa Fe'!P31+'Santiago del  Estero'!P31+Tucumán!P31+'Tierra del Fuego'!P31</f>
        <v>467677.96555449086</v>
      </c>
      <c r="Q31" s="23">
        <f>Ciudad!Q31+'Buenos Aires'!Q31+Catamarca!Q31+Córdoba!Q31+Corrientes!Q31+Chaco!Q31+Chubut!Q31+'Entre Ríos'!Q31+Formosa!Q31+Jujuy!Q31+'La Pampa'!Q31+'La Rioja'!Q31+Mendoza!Q31+Misiones!Q31+Neuquén!Q31+'Río Negro'!Q31+Salta!Q31+'San Juan'!Q31+'San Luis'!Q31+'Santa Cruz'!Q31+'Santa Fe'!Q31+'Santiago del  Estero'!Q31+Tucumán!Q31+'Tierra del Fuego'!Q31</f>
        <v>634323.5557797642</v>
      </c>
      <c r="R31" s="23">
        <f>Ciudad!R31+'Buenos Aires'!R31+Catamarca!R31+Córdoba!R31+Corrientes!R31+Chaco!R31+Chubut!R31+'Entre Ríos'!R31+Formosa!R31+Jujuy!R31+'La Pampa'!R31+'La Rioja'!R31+Mendoza!R31+Misiones!R31+Neuquén!R31+'Río Negro'!R31+Salta!R31+'San Juan'!R31+'San Luis'!R31+'Santa Cruz'!R31+'Santa Fe'!R31+'Santiago del  Estero'!R31+Tucumán!R31+'Tierra del Fuego'!R31</f>
        <v>930500.83086082991</v>
      </c>
      <c r="S31" s="23">
        <f>Ciudad!S31+'Buenos Aires'!S31+Catamarca!S31+Córdoba!S31+Corrientes!S31+Chaco!S31+Chubut!S31+'Entre Ríos'!S31+Formosa!S31+Jujuy!S31+'La Pampa'!S31+'La Rioja'!S31+Mendoza!S31+Misiones!S31+Neuquén!S31+'Río Negro'!S31+Salta!S31+'San Juan'!S31+'San Luis'!S31+'Santa Cruz'!S31+'Santa Fe'!S31+'Santiago del  Estero'!S31+Tucumán!S31+'Tierra del Fuego'!S31</f>
        <v>1682827.5310802124</v>
      </c>
      <c r="T31" s="23">
        <f>Ciudad!T31+'Buenos Aires'!T31+Catamarca!T31+Córdoba!T31+Corrientes!T31+Chaco!T31+Chubut!T31+'Entre Ríos'!T31+Formosa!T31+Jujuy!T31+'La Pampa'!T31+'La Rioja'!T31+Mendoza!T31+Misiones!T31+Neuquén!T31+'Río Negro'!T31+Salta!T31+'San Juan'!T31+'San Luis'!T31+'Santa Cruz'!T31+'Santa Fe'!T31+'Santiago del  Estero'!T31+Tucumán!T31+'Tierra del Fuego'!T31</f>
        <v>4038953.4307970675</v>
      </c>
    </row>
    <row r="32" spans="1:20" s="17" customFormat="1" x14ac:dyDescent="0.2">
      <c r="A32" s="10" t="s">
        <v>37</v>
      </c>
      <c r="B32" s="23">
        <f>Ciudad!B32+'Buenos Aires'!B32+Catamarca!B32+Córdoba!B32+Corrientes!B32+Chaco!B32+Chubut!B32+'Entre Ríos'!B32+Formosa!B32+Jujuy!B32+'La Pampa'!B32+'La Rioja'!B32+Mendoza!B32+Misiones!B32+Neuquén!B32+'Río Negro'!B32+Salta!B32+'San Juan'!B32+'San Luis'!B32+'Santa Cruz'!B32+'Santa Fe'!B32+'Santiago del  Estero'!B32+Tucumán!B32+'Tierra del Fuego'!B32</f>
        <v>15509.373959538969</v>
      </c>
      <c r="C32" s="23">
        <f>Ciudad!C32+'Buenos Aires'!C32+Catamarca!C32+Córdoba!C32+Corrientes!C32+Chaco!C32+Chubut!C32+'Entre Ríos'!C32+Formosa!C32+Jujuy!C32+'La Pampa'!C32+'La Rioja'!C32+Mendoza!C32+Misiones!C32+Neuquén!C32+'Río Negro'!C32+Salta!C32+'San Juan'!C32+'San Luis'!C32+'Santa Cruz'!C32+'Santa Fe'!C32+'Santiago del  Estero'!C32+Tucumán!C32+'Tierra del Fuego'!C32</f>
        <v>19244.451289236124</v>
      </c>
      <c r="D32" s="23">
        <f>Ciudad!D32+'Buenos Aires'!D32+Catamarca!D32+Córdoba!D32+Corrientes!D32+Chaco!D32+Chubut!D32+'Entre Ríos'!D32+Formosa!D32+Jujuy!D32+'La Pampa'!D32+'La Rioja'!D32+Mendoza!D32+Misiones!D32+Neuquén!D32+'Río Negro'!D32+Salta!D32+'San Juan'!D32+'San Luis'!D32+'Santa Cruz'!D32+'Santa Fe'!D32+'Santiago del  Estero'!D32+Tucumán!D32+'Tierra del Fuego'!D32</f>
        <v>24460.882846583238</v>
      </c>
      <c r="E32" s="23">
        <f>Ciudad!E32+'Buenos Aires'!E32+Catamarca!E32+Córdoba!E32+Corrientes!E32+Chaco!E32+Chubut!E32+'Entre Ríos'!E32+Formosa!E32+Jujuy!E32+'La Pampa'!E32+'La Rioja'!E32+Mendoza!E32+Misiones!E32+Neuquén!E32+'Río Negro'!E32+Salta!E32+'San Juan'!E32+'San Luis'!E32+'Santa Cruz'!E32+'Santa Fe'!E32+'Santiago del  Estero'!E32+Tucumán!E32+'Tierra del Fuego'!E32</f>
        <v>31757.411889429666</v>
      </c>
      <c r="F32" s="23">
        <f>Ciudad!F32+'Buenos Aires'!F32+Catamarca!F32+Córdoba!F32+Corrientes!F32+Chaco!F32+Chubut!F32+'Entre Ríos'!F32+Formosa!F32+Jujuy!F32+'La Pampa'!F32+'La Rioja'!F32+Mendoza!F32+Misiones!F32+Neuquén!F32+'Río Negro'!F32+Salta!F32+'San Juan'!F32+'San Luis'!F32+'Santa Cruz'!F32+'Santa Fe'!F32+'Santiago del  Estero'!F32+Tucumán!F32+'Tierra del Fuego'!F32</f>
        <v>37456.326736657698</v>
      </c>
      <c r="G32" s="23">
        <f>Ciudad!G32+'Buenos Aires'!G32+Catamarca!G32+Córdoba!G32+Corrientes!G32+Chaco!G32+Chubut!G32+'Entre Ríos'!G32+Formosa!G32+Jujuy!G32+'La Pampa'!G32+'La Rioja'!G32+Mendoza!G32+Misiones!G32+Neuquén!G32+'Río Negro'!G32+Salta!G32+'San Juan'!G32+'San Luis'!G32+'Santa Cruz'!G32+'Santa Fe'!G32+'Santiago del  Estero'!G32+Tucumán!G32+'Tierra del Fuego'!G32</f>
        <v>48962.402510468441</v>
      </c>
      <c r="H32" s="23">
        <f>Ciudad!H32+'Buenos Aires'!H32+Catamarca!H32+Córdoba!H32+Corrientes!H32+Chaco!H32+Chubut!H32+'Entre Ríos'!H32+Formosa!H32+Jujuy!H32+'La Pampa'!H32+'La Rioja'!H32+Mendoza!H32+Misiones!H32+Neuquén!H32+'Río Negro'!H32+Salta!H32+'San Juan'!H32+'San Luis'!H32+'Santa Cruz'!H32+'Santa Fe'!H32+'Santiago del  Estero'!H32+Tucumán!H32+'Tierra del Fuego'!H32</f>
        <v>66740.061234949899</v>
      </c>
      <c r="I32" s="23">
        <f>Ciudad!I32+'Buenos Aires'!I32+Catamarca!I32+Córdoba!I32+Corrientes!I32+Chaco!I32+Chubut!I32+'Entre Ríos'!I32+Formosa!I32+Jujuy!I32+'La Pampa'!I32+'La Rioja'!I32+Mendoza!I32+Misiones!I32+Neuquén!I32+'Río Negro'!I32+Salta!I32+'San Juan'!I32+'San Luis'!I32+'Santa Cruz'!I32+'Santa Fe'!I32+'Santiago del  Estero'!I32+Tucumán!I32+'Tierra del Fuego'!I32</f>
        <v>80724.399748063282</v>
      </c>
      <c r="J32" s="23">
        <f>Ciudad!J32+'Buenos Aires'!J32+Catamarca!J32+Córdoba!J32+Corrientes!J32+Chaco!J32+Chubut!J32+'Entre Ríos'!J32+Formosa!J32+Jujuy!J32+'La Pampa'!J32+'La Rioja'!J32+Mendoza!J32+Misiones!J32+Neuquén!J32+'Río Negro'!J32+Salta!J32+'San Juan'!J32+'San Luis'!J32+'Santa Cruz'!J32+'Santa Fe'!J32+'Santiago del  Estero'!J32+Tucumán!J32+'Tierra del Fuego'!J32</f>
        <v>107469.06376935195</v>
      </c>
      <c r="K32" s="23">
        <f>Ciudad!K32+'Buenos Aires'!K32+Catamarca!K32+Córdoba!K32+Corrientes!K32+Chaco!K32+Chubut!K32+'Entre Ríos'!K32+Formosa!K32+Jujuy!K32+'La Pampa'!K32+'La Rioja'!K32+Mendoza!K32+Misiones!K32+Neuquén!K32+'Río Negro'!K32+Salta!K32+'San Juan'!K32+'San Luis'!K32+'Santa Cruz'!K32+'Santa Fe'!K32+'Santiago del  Estero'!K32+Tucumán!K32+'Tierra del Fuego'!K32</f>
        <v>146803.75892581081</v>
      </c>
      <c r="L32" s="23">
        <f>Ciudad!L32+'Buenos Aires'!L32+Catamarca!L32+Córdoba!L32+Corrientes!L32+Chaco!L32+Chubut!L32+'Entre Ríos'!L32+Formosa!L32+Jujuy!L32+'La Pampa'!L32+'La Rioja'!L32+Mendoza!L32+Misiones!L32+Neuquén!L32+'Río Negro'!L32+Salta!L32+'San Juan'!L32+'San Luis'!L32+'Santa Cruz'!L32+'Santa Fe'!L32+'Santiago del  Estero'!L32+Tucumán!L32+'Tierra del Fuego'!L32</f>
        <v>197073.8346475744</v>
      </c>
      <c r="M32" s="23">
        <f>Ciudad!M32+'Buenos Aires'!M32+Catamarca!M32+Córdoba!M32+Corrientes!M32+Chaco!M32+Chubut!M32+'Entre Ríos'!M32+Formosa!M32+Jujuy!M32+'La Pampa'!M32+'La Rioja'!M32+Mendoza!M32+Misiones!M32+Neuquén!M32+'Río Negro'!M32+Salta!M32+'San Juan'!M32+'San Luis'!M32+'Santa Cruz'!M32+'Santa Fe'!M32+'Santiago del  Estero'!M32+Tucumán!M32+'Tierra del Fuego'!M32</f>
        <v>281357.71198035381</v>
      </c>
      <c r="N32" s="23">
        <f>Ciudad!N32+'Buenos Aires'!N32+Catamarca!N32+Córdoba!N32+Corrientes!N32+Chaco!N32+Chubut!N32+'Entre Ríos'!N32+Formosa!N32+Jujuy!N32+'La Pampa'!N32+'La Rioja'!N32+Mendoza!N32+Misiones!N32+Neuquén!N32+'Río Negro'!N32+Salta!N32+'San Juan'!N32+'San Luis'!N32+'Santa Cruz'!N32+'Santa Fe'!N32+'Santiago del  Estero'!N32+Tucumán!N32+'Tierra del Fuego'!N32</f>
        <v>358473.8325579419</v>
      </c>
      <c r="O32" s="23">
        <f>Ciudad!O32+'Buenos Aires'!O32+Catamarca!O32+Córdoba!O32+Corrientes!O32+Chaco!O32+Chubut!O32+'Entre Ríos'!O32+Formosa!O32+Jujuy!O32+'La Pampa'!O32+'La Rioja'!O32+Mendoza!O32+Misiones!O32+Neuquén!O32+'Río Negro'!O32+Salta!O32+'San Juan'!O32+'San Luis'!O32+'Santa Cruz'!O32+'Santa Fe'!O32+'Santiago del  Estero'!O32+Tucumán!O32+'Tierra del Fuego'!O32</f>
        <v>471242.1519717935</v>
      </c>
      <c r="P32" s="23">
        <f>Ciudad!P32+'Buenos Aires'!P32+Catamarca!P32+Córdoba!P32+Corrientes!P32+Chaco!P32+Chubut!P32+'Entre Ríos'!P32+Formosa!P32+Jujuy!P32+'La Pampa'!P32+'La Rioja'!P32+Mendoza!P32+Misiones!P32+Neuquén!P32+'Río Negro'!P32+Salta!P32+'San Juan'!P32+'San Luis'!P32+'Santa Cruz'!P32+'Santa Fe'!P32+'Santiago del  Estero'!P32+Tucumán!P32+'Tierra del Fuego'!P32</f>
        <v>726791.56031313736</v>
      </c>
      <c r="Q32" s="23">
        <f>Ciudad!Q32+'Buenos Aires'!Q32+Catamarca!Q32+Córdoba!Q32+Corrientes!Q32+Chaco!Q32+Chubut!Q32+'Entre Ríos'!Q32+Formosa!Q32+Jujuy!Q32+'La Pampa'!Q32+'La Rioja'!Q32+Mendoza!Q32+Misiones!Q32+Neuquén!Q32+'Río Negro'!Q32+Salta!Q32+'San Juan'!Q32+'San Luis'!Q32+'Santa Cruz'!Q32+'Santa Fe'!Q32+'Santiago del  Estero'!Q32+Tucumán!Q32+'Tierra del Fuego'!Q32</f>
        <v>1048462.1522179249</v>
      </c>
      <c r="R32" s="23">
        <f>Ciudad!R32+'Buenos Aires'!R32+Catamarca!R32+Córdoba!R32+Corrientes!R32+Chaco!R32+Chubut!R32+'Entre Ríos'!R32+Formosa!R32+Jujuy!R32+'La Pampa'!R32+'La Rioja'!R32+Mendoza!R32+Misiones!R32+Neuquén!R32+'Río Negro'!R32+Salta!R32+'San Juan'!R32+'San Luis'!R32+'Santa Cruz'!R32+'Santa Fe'!R32+'Santiago del  Estero'!R32+Tucumán!R32+'Tierra del Fuego'!R32</f>
        <v>1711984.5365618244</v>
      </c>
      <c r="S32" s="23">
        <f>Ciudad!S32+'Buenos Aires'!S32+Catamarca!S32+Córdoba!S32+Corrientes!S32+Chaco!S32+Chubut!S32+'Entre Ríos'!S32+Formosa!S32+Jujuy!S32+'La Pampa'!S32+'La Rioja'!S32+Mendoza!S32+Misiones!S32+Neuquén!S32+'Río Negro'!S32+Salta!S32+'San Juan'!S32+'San Luis'!S32+'Santa Cruz'!S32+'Santa Fe'!S32+'Santiago del  Estero'!S32+Tucumán!S32+'Tierra del Fuego'!S32</f>
        <v>3106324.8860002072</v>
      </c>
      <c r="T32" s="23">
        <f>Ciudad!T32+'Buenos Aires'!T32+Catamarca!T32+Córdoba!T32+Corrientes!T32+Chaco!T32+Chubut!T32+'Entre Ríos'!T32+Formosa!T32+Jujuy!T32+'La Pampa'!T32+'La Rioja'!T32+Mendoza!T32+Misiones!T32+Neuquén!T32+'Río Negro'!T32+Salta!T32+'San Juan'!T32+'San Luis'!T32+'Santa Cruz'!T32+'Santa Fe'!T32+'Santiago del  Estero'!T32+Tucumán!T32+'Tierra del Fuego'!T32</f>
        <v>7072884.3571058065</v>
      </c>
    </row>
    <row r="33" spans="1:20" x14ac:dyDescent="0.2">
      <c r="A33" s="12" t="s">
        <v>17</v>
      </c>
      <c r="B33" s="24">
        <f>Ciudad!B33+'Buenos Aires'!B33+Catamarca!B33+Córdoba!B33+Corrientes!B33+Chaco!B33+Chubut!B33+'Entre Ríos'!B33+Formosa!B33+Jujuy!B33+'La Pampa'!B33+'La Rioja'!B33+Mendoza!B33+Misiones!B33+Neuquén!B33+'Río Negro'!B33+Salta!B33+'San Juan'!B33+'San Luis'!B33+'Santa Cruz'!B33+'Santa Fe'!B33+'Santiago del  Estero'!B33+Tucumán!B33+'Tierra del Fuego'!B33</f>
        <v>5952.4759159449886</v>
      </c>
      <c r="C33" s="24">
        <f>Ciudad!C33+'Buenos Aires'!C33+Catamarca!C33+Córdoba!C33+Corrientes!C33+Chaco!C33+Chubut!C33+'Entre Ríos'!C33+Formosa!C33+Jujuy!C33+'La Pampa'!C33+'La Rioja'!C33+Mendoza!C33+Misiones!C33+Neuquén!C33+'Río Negro'!C33+Salta!C33+'San Juan'!C33+'San Luis'!C33+'Santa Cruz'!C33+'Santa Fe'!C33+'Santiago del  Estero'!C33+Tucumán!C33+'Tierra del Fuego'!C33</f>
        <v>7658.213745436713</v>
      </c>
      <c r="D33" s="24">
        <f>Ciudad!D33+'Buenos Aires'!D33+Catamarca!D33+Córdoba!D33+Corrientes!D33+Chaco!D33+Chubut!D33+'Entre Ríos'!D33+Formosa!D33+Jujuy!D33+'La Pampa'!D33+'La Rioja'!D33+Mendoza!D33+Misiones!D33+Neuquén!D33+'Río Negro'!D33+Salta!D33+'San Juan'!D33+'San Luis'!D33+'Santa Cruz'!D33+'Santa Fe'!D33+'Santiago del  Estero'!D33+Tucumán!D33+'Tierra del Fuego'!D33</f>
        <v>9900.0178649720528</v>
      </c>
      <c r="E33" s="24">
        <f>Ciudad!E33+'Buenos Aires'!E33+Catamarca!E33+Córdoba!E33+Corrientes!E33+Chaco!E33+Chubut!E33+'Entre Ríos'!E33+Formosa!E33+Jujuy!E33+'La Pampa'!E33+'La Rioja'!E33+Mendoza!E33+Misiones!E33+Neuquén!E33+'Río Negro'!E33+Salta!E33+'San Juan'!E33+'San Luis'!E33+'Santa Cruz'!E33+'Santa Fe'!E33+'Santiago del  Estero'!E33+Tucumán!E33+'Tierra del Fuego'!E33</f>
        <v>12874.80306278</v>
      </c>
      <c r="F33" s="24">
        <f>Ciudad!F33+'Buenos Aires'!F33+Catamarca!F33+Córdoba!F33+Corrientes!F33+Chaco!F33+Chubut!F33+'Entre Ríos'!F33+Formosa!F33+Jujuy!F33+'La Pampa'!F33+'La Rioja'!F33+Mendoza!F33+Misiones!F33+Neuquén!F33+'Río Negro'!F33+Salta!F33+'San Juan'!F33+'San Luis'!F33+'Santa Cruz'!F33+'Santa Fe'!F33+'Santiago del  Estero'!F33+Tucumán!F33+'Tierra del Fuego'!F33</f>
        <v>15928.709709352399</v>
      </c>
      <c r="G33" s="24">
        <f>Ciudad!G33+'Buenos Aires'!G33+Catamarca!G33+Córdoba!G33+Corrientes!G33+Chaco!G33+Chubut!G33+'Entre Ríos'!G33+Formosa!G33+Jujuy!G33+'La Pampa'!G33+'La Rioja'!G33+Mendoza!G33+Misiones!G33+Neuquén!G33+'Río Negro'!G33+Salta!G33+'San Juan'!G33+'San Luis'!G33+'Santa Cruz'!G33+'Santa Fe'!G33+'Santiago del  Estero'!G33+Tucumán!G33+'Tierra del Fuego'!G33</f>
        <v>20019.456882242837</v>
      </c>
      <c r="H33" s="24">
        <f>Ciudad!H33+'Buenos Aires'!H33+Catamarca!H33+Córdoba!H33+Corrientes!H33+Chaco!H33+Chubut!H33+'Entre Ríos'!H33+Formosa!H33+Jujuy!H33+'La Pampa'!H33+'La Rioja'!H33+Mendoza!H33+Misiones!H33+Neuquén!H33+'Río Negro'!H33+Salta!H33+'San Juan'!H33+'San Luis'!H33+'Santa Cruz'!H33+'Santa Fe'!H33+'Santiago del  Estero'!H33+Tucumán!H33+'Tierra del Fuego'!H33</f>
        <v>26658.796109287632</v>
      </c>
      <c r="I33" s="24">
        <f>Ciudad!I33+'Buenos Aires'!I33+Catamarca!I33+Córdoba!I33+Corrientes!I33+Chaco!I33+Chubut!I33+'Entre Ríos'!I33+Formosa!I33+Jujuy!I33+'La Pampa'!I33+'La Rioja'!I33+Mendoza!I33+Misiones!I33+Neuquén!I33+'Río Negro'!I33+Salta!I33+'San Juan'!I33+'San Luis'!I33+'Santa Cruz'!I33+'Santa Fe'!I33+'Santiago del  Estero'!I33+Tucumán!I33+'Tierra del Fuego'!I33</f>
        <v>31995.964313892568</v>
      </c>
      <c r="J33" s="24">
        <f>Ciudad!J33+'Buenos Aires'!J33+Catamarca!J33+Córdoba!J33+Corrientes!J33+Chaco!J33+Chubut!J33+'Entre Ríos'!J33+Formosa!J33+Jujuy!J33+'La Pampa'!J33+'La Rioja'!J33+Mendoza!J33+Misiones!J33+Neuquén!J33+'Río Negro'!J33+Salta!J33+'San Juan'!J33+'San Luis'!J33+'Santa Cruz'!J33+'Santa Fe'!J33+'Santiago del  Estero'!J33+Tucumán!J33+'Tierra del Fuego'!J33</f>
        <v>40183.60009311149</v>
      </c>
      <c r="K33" s="24">
        <f>Ciudad!K33+'Buenos Aires'!K33+Catamarca!K33+Córdoba!K33+Corrientes!K33+Chaco!K33+Chubut!K33+'Entre Ríos'!K33+Formosa!K33+Jujuy!K33+'La Pampa'!K33+'La Rioja'!K33+Mendoza!K33+Misiones!K33+Neuquén!K33+'Río Negro'!K33+Salta!K33+'San Juan'!K33+'San Luis'!K33+'Santa Cruz'!K33+'Santa Fe'!K33+'Santiago del  Estero'!K33+Tucumán!K33+'Tierra del Fuego'!K33</f>
        <v>54803.98559412243</v>
      </c>
      <c r="L33" s="24">
        <f>Ciudad!L33+'Buenos Aires'!L33+Catamarca!L33+Córdoba!L33+Corrientes!L33+Chaco!L33+Chubut!L33+'Entre Ríos'!L33+Formosa!L33+Jujuy!L33+'La Pampa'!L33+'La Rioja'!L33+Mendoza!L33+Misiones!L33+Neuquén!L33+'Río Negro'!L33+Salta!L33+'San Juan'!L33+'San Luis'!L33+'Santa Cruz'!L33+'Santa Fe'!L33+'Santiago del  Estero'!L33+Tucumán!L33+'Tierra del Fuego'!L33</f>
        <v>74320.202938019807</v>
      </c>
      <c r="M33" s="24">
        <f>Ciudad!M33+'Buenos Aires'!M33+Catamarca!M33+Córdoba!M33+Corrientes!M33+Chaco!M33+Chubut!M33+'Entre Ríos'!M33+Formosa!M33+Jujuy!M33+'La Pampa'!M33+'La Rioja'!M33+Mendoza!M33+Misiones!M33+Neuquén!M33+'Río Negro'!M33+Salta!M33+'San Juan'!M33+'San Luis'!M33+'Santa Cruz'!M33+'Santa Fe'!M33+'Santiago del  Estero'!M33+Tucumán!M33+'Tierra del Fuego'!M33</f>
        <v>97439.10894429675</v>
      </c>
      <c r="N33" s="24">
        <f>Ciudad!N33+'Buenos Aires'!N33+Catamarca!N33+Córdoba!N33+Corrientes!N33+Chaco!N33+Chubut!N33+'Entre Ríos'!N33+Formosa!N33+Jujuy!N33+'La Pampa'!N33+'La Rioja'!N33+Mendoza!N33+Misiones!N33+Neuquén!N33+'Río Negro'!N33+Salta!N33+'San Juan'!N33+'San Luis'!N33+'Santa Cruz'!N33+'Santa Fe'!N33+'Santiago del  Estero'!N33+Tucumán!N33+'Tierra del Fuego'!N33</f>
        <v>123860.42454913253</v>
      </c>
      <c r="O33" s="24">
        <f>Ciudad!O33+'Buenos Aires'!O33+Catamarca!O33+Córdoba!O33+Corrientes!O33+Chaco!O33+Chubut!O33+'Entre Ríos'!O33+Formosa!O33+Jujuy!O33+'La Pampa'!O33+'La Rioja'!O33+Mendoza!O33+Misiones!O33+Neuquén!O33+'Río Negro'!O33+Salta!O33+'San Juan'!O33+'San Luis'!O33+'Santa Cruz'!O33+'Santa Fe'!O33+'Santiago del  Estero'!O33+Tucumán!O33+'Tierra del Fuego'!O33</f>
        <v>159469.51447083298</v>
      </c>
      <c r="P33" s="24">
        <f>Ciudad!P33+'Buenos Aires'!P33+Catamarca!P33+Córdoba!P33+Corrientes!P33+Chaco!P33+Chubut!P33+'Entre Ríos'!P33+Formosa!P33+Jujuy!P33+'La Pampa'!P33+'La Rioja'!P33+Mendoza!P33+Misiones!P33+Neuquén!P33+'Río Negro'!P33+Salta!P33+'San Juan'!P33+'San Luis'!P33+'Santa Cruz'!P33+'Santa Fe'!P33+'Santiago del  Estero'!P33+Tucumán!P33+'Tierra del Fuego'!P33</f>
        <v>270412.74745210074</v>
      </c>
      <c r="Q33" s="24">
        <f>Ciudad!Q33+'Buenos Aires'!Q33+Catamarca!Q33+Córdoba!Q33+Corrientes!Q33+Chaco!Q33+Chubut!Q33+'Entre Ríos'!Q33+Formosa!Q33+Jujuy!Q33+'La Pampa'!Q33+'La Rioja'!Q33+Mendoza!Q33+Misiones!Q33+Neuquén!Q33+'Río Negro'!Q33+Salta!Q33+'San Juan'!Q33+'San Luis'!Q33+'Santa Cruz'!Q33+'Santa Fe'!Q33+'Santiago del  Estero'!Q33+Tucumán!Q33+'Tierra del Fuego'!Q33</f>
        <v>383353.81661427661</v>
      </c>
      <c r="R33" s="24">
        <f>Ciudad!R33+'Buenos Aires'!R33+Catamarca!R33+Córdoba!R33+Corrientes!R33+Chaco!R33+Chubut!R33+'Entre Ríos'!R33+Formosa!R33+Jujuy!R33+'La Pampa'!R33+'La Rioja'!R33+Mendoza!R33+Misiones!R33+Neuquén!R33+'Río Negro'!R33+Salta!R33+'San Juan'!R33+'San Luis'!R33+'Santa Cruz'!R33+'Santa Fe'!R33+'Santiago del  Estero'!R33+Tucumán!R33+'Tierra del Fuego'!R33</f>
        <v>644644.18574563158</v>
      </c>
      <c r="S33" s="24">
        <f>Ciudad!S33+'Buenos Aires'!S33+Catamarca!S33+Córdoba!S33+Corrientes!S33+Chaco!S33+Chubut!S33+'Entre Ríos'!S33+Formosa!S33+Jujuy!S33+'La Pampa'!S33+'La Rioja'!S33+Mendoza!S33+Misiones!S33+Neuquén!S33+'Río Negro'!S33+Salta!S33+'San Juan'!S33+'San Luis'!S33+'Santa Cruz'!S33+'Santa Fe'!S33+'Santiago del  Estero'!S33+Tucumán!S33+'Tierra del Fuego'!S33</f>
        <v>1159197.3260994488</v>
      </c>
      <c r="T33" s="24">
        <f>Ciudad!T33+'Buenos Aires'!T33+Catamarca!T33+Córdoba!T33+Corrientes!T33+Chaco!T33+Chubut!T33+'Entre Ríos'!T33+Formosa!T33+Jujuy!T33+'La Pampa'!T33+'La Rioja'!T33+Mendoza!T33+Misiones!T33+Neuquén!T33+'Río Negro'!T33+Salta!T33+'San Juan'!T33+'San Luis'!T33+'Santa Cruz'!T33+'Santa Fe'!T33+'Santiago del  Estero'!T33+Tucumán!T33+'Tierra del Fuego'!T33</f>
        <v>2690488.8794424329</v>
      </c>
    </row>
    <row r="34" spans="1:20" x14ac:dyDescent="0.2">
      <c r="A34" s="12" t="s">
        <v>18</v>
      </c>
      <c r="B34" s="24">
        <f>Ciudad!B34+'Buenos Aires'!B34+Catamarca!B34+Córdoba!B34+Corrientes!B34+Chaco!B34+Chubut!B34+'Entre Ríos'!B34+Formosa!B34+Jujuy!B34+'La Pampa'!B34+'La Rioja'!B34+Mendoza!B34+Misiones!B34+Neuquén!B34+'Río Negro'!B34+Salta!B34+'San Juan'!B34+'San Luis'!B34+'Santa Cruz'!B34+'Santa Fe'!B34+'Santiago del  Estero'!B34+Tucumán!B34+'Tierra del Fuego'!B34</f>
        <v>9535.6884435939755</v>
      </c>
      <c r="C34" s="24">
        <f>Ciudad!C34+'Buenos Aires'!C34+Catamarca!C34+Córdoba!C34+Corrientes!C34+Chaco!C34+Chubut!C34+'Entre Ríos'!C34+Formosa!C34+Jujuy!C34+'La Pampa'!C34+'La Rioja'!C34+Mendoza!C34+Misiones!C34+Neuquén!C34+'Río Negro'!C34+Salta!C34+'San Juan'!C34+'San Luis'!C34+'Santa Cruz'!C34+'Santa Fe'!C34+'Santiago del  Estero'!C34+Tucumán!C34+'Tierra del Fuego'!C34</f>
        <v>11566.610492485006</v>
      </c>
      <c r="D34" s="24">
        <f>Ciudad!D34+'Buenos Aires'!D34+Catamarca!D34+Córdoba!D34+Corrientes!D34+Chaco!D34+Chubut!D34+'Entre Ríos'!D34+Formosa!D34+Jujuy!D34+'La Pampa'!D34+'La Rioja'!D34+Mendoza!D34+Misiones!D34+Neuquén!D34+'Río Negro'!D34+Salta!D34+'San Juan'!D34+'San Luis'!D34+'Santa Cruz'!D34+'Santa Fe'!D34+'Santiago del  Estero'!D34+Tucumán!D34+'Tierra del Fuego'!D34</f>
        <v>14607.788191871188</v>
      </c>
      <c r="E34" s="24">
        <f>Ciudad!E34+'Buenos Aires'!E34+Catamarca!E34+Córdoba!E34+Corrientes!E34+Chaco!E34+Chubut!E34+'Entre Ríos'!E34+Formosa!E34+Jujuy!E34+'La Pampa'!E34+'La Rioja'!E34+Mendoza!E34+Misiones!E34+Neuquén!E34+'Río Negro'!E34+Salta!E34+'San Juan'!E34+'San Luis'!E34+'Santa Cruz'!E34+'Santa Fe'!E34+'Santiago del  Estero'!E34+Tucumán!E34+'Tierra del Fuego'!E34</f>
        <v>18855.602552129661</v>
      </c>
      <c r="F34" s="24">
        <f>Ciudad!F34+'Buenos Aires'!F34+Catamarca!F34+Córdoba!F34+Corrientes!F34+Chaco!F34+Chubut!F34+'Entre Ríos'!F34+Formosa!F34+Jujuy!F34+'La Pampa'!F34+'La Rioja'!F34+Mendoza!F34+Misiones!F34+Neuquén!F34+'Río Negro'!F34+Salta!F34+'San Juan'!F34+'San Luis'!F34+'Santa Cruz'!F34+'Santa Fe'!F34+'Santiago del  Estero'!F34+Tucumán!F34+'Tierra del Fuego'!F34</f>
        <v>21641.53863542762</v>
      </c>
      <c r="G34" s="24">
        <f>Ciudad!G34+'Buenos Aires'!G34+Catamarca!G34+Córdoba!G34+Corrientes!G34+Chaco!G34+Chubut!G34+'Entre Ríos'!G34+Formosa!G34+Jujuy!G34+'La Pampa'!G34+'La Rioja'!G34+Mendoza!G34+Misiones!G34+Neuquén!G34+'Río Negro'!G34+Salta!G34+'San Juan'!G34+'San Luis'!G34+'Santa Cruz'!G34+'Santa Fe'!G34+'Santiago del  Estero'!G34+Tucumán!G34+'Tierra del Fuego'!G34</f>
        <v>28947.820888786111</v>
      </c>
      <c r="H34" s="24">
        <f>Ciudad!H34+'Buenos Aires'!H34+Catamarca!H34+Córdoba!H34+Corrientes!H34+Chaco!H34+Chubut!H34+'Entre Ríos'!H34+Formosa!H34+Jujuy!H34+'La Pampa'!H34+'La Rioja'!H34+Mendoza!H34+Misiones!H34+Neuquén!H34+'Río Negro'!H34+Salta!H34+'San Juan'!H34+'San Luis'!H34+'Santa Cruz'!H34+'Santa Fe'!H34+'Santiago del  Estero'!H34+Tucumán!H34+'Tierra del Fuego'!H34</f>
        <v>40024.050359262284</v>
      </c>
      <c r="I34" s="24">
        <f>Ciudad!I34+'Buenos Aires'!I34+Catamarca!I34+Córdoba!I34+Corrientes!I34+Chaco!I34+Chubut!I34+'Entre Ríos'!I34+Formosa!I34+Jujuy!I34+'La Pampa'!I34+'La Rioja'!I34+Mendoza!I34+Misiones!I34+Neuquén!I34+'Río Negro'!I34+Salta!I34+'San Juan'!I34+'San Luis'!I34+'Santa Cruz'!I34+'Santa Fe'!I34+'Santiago del  Estero'!I34+Tucumán!I34+'Tierra del Fuego'!I34</f>
        <v>48632.681153920712</v>
      </c>
      <c r="J34" s="24">
        <f>Ciudad!J34+'Buenos Aires'!J34+Catamarca!J34+Córdoba!J34+Corrientes!J34+Chaco!J34+Chubut!J34+'Entre Ríos'!J34+Formosa!J34+Jujuy!J34+'La Pampa'!J34+'La Rioja'!J34+Mendoza!J34+Misiones!J34+Neuquén!J34+'Río Negro'!J34+Salta!J34+'San Juan'!J34+'San Luis'!J34+'Santa Cruz'!J34+'Santa Fe'!J34+'Santiago del  Estero'!J34+Tucumán!J34+'Tierra del Fuego'!J34</f>
        <v>67020.156761560429</v>
      </c>
      <c r="K34" s="24">
        <f>Ciudad!K34+'Buenos Aires'!K34+Catamarca!K34+Córdoba!K34+Corrientes!K34+Chaco!K34+Chubut!K34+'Entre Ríos'!K34+Formosa!K34+Jujuy!K34+'La Pampa'!K34+'La Rioja'!K34+Mendoza!K34+Misiones!K34+Neuquén!K34+'Río Negro'!K34+Salta!K34+'San Juan'!K34+'San Luis'!K34+'Santa Cruz'!K34+'Santa Fe'!K34+'Santiago del  Estero'!K34+Tucumán!K34+'Tierra del Fuego'!K34</f>
        <v>91832.092123498383</v>
      </c>
      <c r="L34" s="24">
        <f>Ciudad!L34+'Buenos Aires'!L34+Catamarca!L34+Córdoba!L34+Corrientes!L34+Chaco!L34+Chubut!L34+'Entre Ríos'!L34+Formosa!L34+Jujuy!L34+'La Pampa'!L34+'La Rioja'!L34+Mendoza!L34+Misiones!L34+Neuquén!L34+'Río Negro'!L34+Salta!L34+'San Juan'!L34+'San Luis'!L34+'Santa Cruz'!L34+'Santa Fe'!L34+'Santiago del  Estero'!L34+Tucumán!L34+'Tierra del Fuego'!L34</f>
        <v>122413.85609987463</v>
      </c>
      <c r="M34" s="24">
        <f>Ciudad!M34+'Buenos Aires'!M34+Catamarca!M34+Córdoba!M34+Corrientes!M34+Chaco!M34+Chubut!M34+'Entre Ríos'!M34+Formosa!M34+Jujuy!M34+'La Pampa'!M34+'La Rioja'!M34+Mendoza!M34+Misiones!M34+Neuquén!M34+'Río Negro'!M34+Salta!M34+'San Juan'!M34+'San Luis'!M34+'Santa Cruz'!M34+'Santa Fe'!M34+'Santiago del  Estero'!M34+Tucumán!M34+'Tierra del Fuego'!M34</f>
        <v>183423.72079527698</v>
      </c>
      <c r="N34" s="24">
        <f>Ciudad!N34+'Buenos Aires'!N34+Catamarca!N34+Córdoba!N34+Corrientes!N34+Chaco!N34+Chubut!N34+'Entre Ríos'!N34+Formosa!N34+Jujuy!N34+'La Pampa'!N34+'La Rioja'!N34+Mendoza!N34+Misiones!N34+Neuquén!N34+'Río Negro'!N34+Salta!N34+'San Juan'!N34+'San Luis'!N34+'Santa Cruz'!N34+'Santa Fe'!N34+'Santiago del  Estero'!N34+Tucumán!N34+'Tierra del Fuego'!N34</f>
        <v>234273.83503038934</v>
      </c>
      <c r="O34" s="24">
        <f>Ciudad!O34+'Buenos Aires'!O34+Catamarca!O34+Córdoba!O34+Corrientes!O34+Chaco!O34+Chubut!O34+'Entre Ríos'!O34+Formosa!O34+Jujuy!O34+'La Pampa'!O34+'La Rioja'!O34+Mendoza!O34+Misiones!O34+Neuquén!O34+'Río Negro'!O34+Salta!O34+'San Juan'!O34+'San Luis'!O34+'Santa Cruz'!O34+'Santa Fe'!O34+'Santiago del  Estero'!O34+Tucumán!O34+'Tierra del Fuego'!O34</f>
        <v>311205.73994525062</v>
      </c>
      <c r="P34" s="24">
        <f>Ciudad!P34+'Buenos Aires'!P34+Catamarca!P34+Córdoba!P34+Corrientes!P34+Chaco!P34+Chubut!P34+'Entre Ríos'!P34+Formosa!P34+Jujuy!P34+'La Pampa'!P34+'La Rioja'!P34+Mendoza!P34+Misiones!P34+Neuquén!P34+'Río Negro'!P34+Salta!P34+'San Juan'!P34+'San Luis'!P34+'Santa Cruz'!P34+'Santa Fe'!P34+'Santiago del  Estero'!P34+Tucumán!P34+'Tierra del Fuego'!P34</f>
        <v>455759.47141667665</v>
      </c>
      <c r="Q34" s="24">
        <f>Ciudad!Q34+'Buenos Aires'!Q34+Catamarca!Q34+Córdoba!Q34+Corrientes!Q34+Chaco!Q34+Chubut!Q34+'Entre Ríos'!Q34+Formosa!Q34+Jujuy!Q34+'La Pampa'!Q34+'La Rioja'!Q34+Mendoza!Q34+Misiones!Q34+Neuquén!Q34+'Río Negro'!Q34+Salta!Q34+'San Juan'!Q34+'San Luis'!Q34+'Santa Cruz'!Q34+'Santa Fe'!Q34+'Santiago del  Estero'!Q34+Tucumán!Q34+'Tierra del Fuego'!Q34</f>
        <v>659306.26336947863</v>
      </c>
      <c r="R34" s="24">
        <f>Ciudad!R34+'Buenos Aires'!R34+Catamarca!R34+Córdoba!R34+Corrientes!R34+Chaco!R34+Chubut!R34+'Entre Ríos'!R34+Formosa!R34+Jujuy!R34+'La Pampa'!R34+'La Rioja'!R34+Mendoza!R34+Misiones!R34+Neuquén!R34+'Río Negro'!R34+Salta!R34+'San Juan'!R34+'San Luis'!R34+'Santa Cruz'!R34+'Santa Fe'!R34+'Santiago del  Estero'!R34+Tucumán!R34+'Tierra del Fuego'!R34</f>
        <v>1060810.5684366422</v>
      </c>
      <c r="S34" s="24">
        <f>Ciudad!S34+'Buenos Aires'!S34+Catamarca!S34+Córdoba!S34+Corrientes!S34+Chaco!S34+Chubut!S34+'Entre Ríos'!S34+Formosa!S34+Jujuy!S34+'La Pampa'!S34+'La Rioja'!S34+Mendoza!S34+Misiones!S34+Neuquén!S34+'Río Negro'!S34+Salta!S34+'San Juan'!S34+'San Luis'!S34+'Santa Cruz'!S34+'Santa Fe'!S34+'Santiago del  Estero'!S34+Tucumán!S34+'Tierra del Fuego'!S34</f>
        <v>1935292.7536943189</v>
      </c>
      <c r="T34" s="24">
        <f>Ciudad!T34+'Buenos Aires'!T34+Catamarca!T34+Córdoba!T34+Corrientes!T34+Chaco!T34+Chubut!T34+'Entre Ríos'!T34+Formosa!T34+Jujuy!T34+'La Pampa'!T34+'La Rioja'!T34+Mendoza!T34+Misiones!T34+Neuquén!T34+'Río Negro'!T34+Salta!T34+'San Juan'!T34+'San Luis'!T34+'Santa Cruz'!T34+'Santa Fe'!T34+'Santiago del  Estero'!T34+Tucumán!T34+'Tierra del Fuego'!T34</f>
        <v>4348919.5092909122</v>
      </c>
    </row>
    <row r="35" spans="1:20" ht="13.5" thickBot="1" x14ac:dyDescent="0.25">
      <c r="A35" s="14" t="s">
        <v>19</v>
      </c>
      <c r="B35" s="26">
        <f>Ciudad!B35+'Buenos Aires'!B35+Catamarca!B35+Córdoba!B35+Corrientes!B35+Chaco!B35+Chubut!B35+'Entre Ríos'!B35+Formosa!B35+Jujuy!B35+'La Pampa'!B35+'La Rioja'!B35+Mendoza!B35+Misiones!B35+Neuquén!B35+'Río Negro'!B35+Salta!B35+'San Juan'!B35+'San Luis'!B35+'Santa Cruz'!B35+'Santa Fe'!B35+'Santiago del  Estero'!B35+Tucumán!B35+'Tierra del Fuego'!B35</f>
        <v>21.209599999999998</v>
      </c>
      <c r="C35" s="26">
        <f>Ciudad!C35+'Buenos Aires'!C35+Catamarca!C35+Córdoba!C35+Corrientes!C35+Chaco!C35+Chubut!C35+'Entre Ríos'!C35+Formosa!C35+Jujuy!C35+'La Pampa'!C35+'La Rioja'!C35+Mendoza!C35+Misiones!C35+Neuquén!C35+'Río Negro'!C35+Salta!C35+'San Juan'!C35+'San Luis'!C35+'Santa Cruz'!C35+'Santa Fe'!C35+'Santiago del  Estero'!C35+Tucumán!C35+'Tierra del Fuego'!C35</f>
        <v>19.627051314400042</v>
      </c>
      <c r="D35" s="26">
        <f>Ciudad!D35+'Buenos Aires'!D35+Catamarca!D35+Córdoba!D35+Corrientes!D35+Chaco!D35+Chubut!D35+'Entre Ríos'!D35+Formosa!D35+Jujuy!D35+'La Pampa'!D35+'La Rioja'!D35+Mendoza!D35+Misiones!D35+Neuquén!D35+'Río Negro'!D35+Salta!D35+'San Juan'!D35+'San Luis'!D35+'Santa Cruz'!D35+'Santa Fe'!D35+'Santiago del  Estero'!D35+Tucumán!D35+'Tierra del Fuego'!D35</f>
        <v>-46.923210259999991</v>
      </c>
      <c r="E35" s="26">
        <f>Ciudad!E35+'Buenos Aires'!E35+Catamarca!E35+Córdoba!E35+Corrientes!E35+Chaco!E35+Chubut!E35+'Entre Ríos'!E35+Formosa!E35+Jujuy!E35+'La Pampa'!E35+'La Rioja'!E35+Mendoza!E35+Misiones!E35+Neuquén!E35+'Río Negro'!E35+Salta!E35+'San Juan'!E35+'San Luis'!E35+'Santa Cruz'!E35+'Santa Fe'!E35+'Santiago del  Estero'!E35+Tucumán!E35+'Tierra del Fuego'!E35</f>
        <v>27.006274519999941</v>
      </c>
      <c r="F35" s="26">
        <f>Ciudad!F35+'Buenos Aires'!F35+Catamarca!F35+Córdoba!F35+Corrientes!F35+Chaco!F35+Chubut!F35+'Entre Ríos'!F35+Formosa!F35+Jujuy!F35+'La Pampa'!F35+'La Rioja'!F35+Mendoza!F35+Misiones!F35+Neuquén!F35+'Río Negro'!F35+Salta!F35+'San Juan'!F35+'San Luis'!F35+'Santa Cruz'!F35+'Santa Fe'!F35+'Santiago del  Estero'!F35+Tucumán!F35+'Tierra del Fuego'!F35</f>
        <v>-113.92160812230981</v>
      </c>
      <c r="G35" s="26">
        <f>Ciudad!G35+'Buenos Aires'!G35+Catamarca!G35+Córdoba!G35+Corrientes!G35+Chaco!G35+Chubut!G35+'Entre Ríos'!G35+Formosa!G35+Jujuy!G35+'La Pampa'!G35+'La Rioja'!G35+Mendoza!G35+Misiones!G35+Neuquén!G35+'Río Negro'!G35+Salta!G35+'San Juan'!G35+'San Luis'!G35+'Santa Cruz'!G35+'Santa Fe'!G35+'Santiago del  Estero'!G35+Tucumán!G35+'Tierra del Fuego'!G35</f>
        <v>-4.8752605605006707</v>
      </c>
      <c r="H35" s="26">
        <f>Ciudad!H35+'Buenos Aires'!H35+Catamarca!H35+Córdoba!H35+Corrientes!H35+Chaco!H35+Chubut!H35+'Entre Ríos'!H35+Formosa!H35+Jujuy!H35+'La Pampa'!H35+'La Rioja'!H35+Mendoza!H35+Misiones!H35+Neuquén!H35+'Río Negro'!H35+Salta!H35+'San Juan'!H35+'San Luis'!H35+'Santa Cruz'!H35+'Santa Fe'!H35+'Santiago del  Estero'!H35+Tucumán!H35+'Tierra del Fuego'!H35</f>
        <v>57.214766399999995</v>
      </c>
      <c r="I35" s="26">
        <f>Ciudad!I35+'Buenos Aires'!I35+Catamarca!I35+Córdoba!I35+Corrientes!I35+Chaco!I35+Chubut!I35+'Entre Ríos'!I35+Formosa!I35+Jujuy!I35+'La Pampa'!I35+'La Rioja'!I35+Mendoza!I35+Misiones!I35+Neuquén!I35+'Río Negro'!I35+Salta!I35+'San Juan'!I35+'San Luis'!I35+'Santa Cruz'!I35+'Santa Fe'!I35+'Santiago del  Estero'!I35+Tucumán!I35+'Tierra del Fuego'!I35</f>
        <v>95.754280250000008</v>
      </c>
      <c r="J35" s="26">
        <f>Ciudad!J35+'Buenos Aires'!J35+Catamarca!J35+Córdoba!J35+Corrientes!J35+Chaco!J35+Chubut!J35+'Entre Ríos'!J35+Formosa!J35+Jujuy!J35+'La Pampa'!J35+'La Rioja'!J35+Mendoza!J35+Misiones!J35+Neuquén!J35+'Río Negro'!J35+Salta!J35+'San Juan'!J35+'San Luis'!J35+'Santa Cruz'!J35+'Santa Fe'!J35+'Santiago del  Estero'!J35+Tucumán!J35+'Tierra del Fuego'!J35</f>
        <v>265.30691467999992</v>
      </c>
      <c r="K35" s="26">
        <f>Ciudad!K35+'Buenos Aires'!K35+Catamarca!K35+Córdoba!K35+Corrientes!K35+Chaco!K35+Chubut!K35+'Entre Ríos'!K35+Formosa!K35+Jujuy!K35+'La Pampa'!K35+'La Rioja'!K35+Mendoza!K35+Misiones!K35+Neuquén!K35+'Río Negro'!K35+Salta!K35+'San Juan'!K35+'San Luis'!K35+'Santa Cruz'!K35+'Santa Fe'!K35+'Santiago del  Estero'!K35+Tucumán!K35+'Tierra del Fuego'!K35</f>
        <v>167.68120819000001</v>
      </c>
      <c r="L35" s="26">
        <f>Ciudad!L35+'Buenos Aires'!L35+Catamarca!L35+Córdoba!L35+Corrientes!L35+Chaco!L35+Chubut!L35+'Entre Ríos'!L35+Formosa!L35+Jujuy!L35+'La Pampa'!L35+'La Rioja'!L35+Mendoza!L35+Misiones!L35+Neuquén!L35+'Río Negro'!L35+Salta!L35+'San Juan'!L35+'San Luis'!L35+'Santa Cruz'!L35+'Santa Fe'!L35+'Santiago del  Estero'!L35+Tucumán!L35+'Tierra del Fuego'!L35</f>
        <v>339.77560968</v>
      </c>
      <c r="M35" s="26">
        <f>Ciudad!M35+'Buenos Aires'!M35+Catamarca!M35+Córdoba!M35+Corrientes!M35+Chaco!M35+Chubut!M35+'Entre Ríos'!M35+Formosa!M35+Jujuy!M35+'La Pampa'!M35+'La Rioja'!M35+Mendoza!M35+Misiones!M35+Neuquén!M35+'Río Negro'!M35+Salta!M35+'San Juan'!M35+'San Luis'!M35+'Santa Cruz'!M35+'Santa Fe'!M35+'Santiago del  Estero'!M35+Tucumán!M35+'Tierra del Fuego'!M35</f>
        <v>494.88224078000007</v>
      </c>
      <c r="N35" s="26">
        <f>Ciudad!N35+'Buenos Aires'!N35+Catamarca!N35+Córdoba!N35+Corrientes!N35+Chaco!N35+Chubut!N35+'Entre Ríos'!N35+Formosa!N35+Jujuy!N35+'La Pampa'!N35+'La Rioja'!N35+Mendoza!N35+Misiones!N35+Neuquén!N35+'Río Negro'!N35+Salta!N35+'San Juan'!N35+'San Luis'!N35+'Santa Cruz'!N35+'Santa Fe'!N35+'Santiago del  Estero'!N35+Tucumán!N35+'Tierra del Fuego'!N35</f>
        <v>339.57297842000003</v>
      </c>
      <c r="O35" s="26">
        <f>Ciudad!O35+'Buenos Aires'!O35+Catamarca!O35+Córdoba!O35+Corrientes!O35+Chaco!O35+Chubut!O35+'Entre Ríos'!O35+Formosa!O35+Jujuy!O35+'La Pampa'!O35+'La Rioja'!O35+Mendoza!O35+Misiones!O35+Neuquén!O35+'Río Negro'!O35+Salta!O35+'San Juan'!O35+'San Luis'!O35+'Santa Cruz'!O35+'Santa Fe'!O35+'Santiago del  Estero'!O35+Tucumán!O35+'Tierra del Fuego'!O35</f>
        <v>566.89755571000012</v>
      </c>
      <c r="P35" s="26">
        <f>Ciudad!P35+'Buenos Aires'!P35+Catamarca!P35+Córdoba!P35+Corrientes!P35+Chaco!P35+Chubut!P35+'Entre Ríos'!P35+Formosa!P35+Jujuy!P35+'La Pampa'!P35+'La Rioja'!P35+Mendoza!P35+Misiones!P35+Neuquén!P35+'Río Negro'!P35+Salta!P35+'San Juan'!P35+'San Luis'!P35+'Santa Cruz'!P35+'Santa Fe'!P35+'Santiago del  Estero'!P35+Tucumán!P35+'Tierra del Fuego'!P35</f>
        <v>619.34144436000008</v>
      </c>
      <c r="Q35" s="26">
        <f>Ciudad!Q35+'Buenos Aires'!Q35+Catamarca!Q35+Córdoba!Q35+Corrientes!Q35+Chaco!Q35+Chubut!Q35+'Entre Ríos'!Q35+Formosa!Q35+Jujuy!Q35+'La Pampa'!Q35+'La Rioja'!Q35+Mendoza!Q35+Misiones!Q35+Neuquén!Q35+'Río Negro'!Q35+Salta!Q35+'San Juan'!Q35+'San Luis'!Q35+'Santa Cruz'!Q35+'Santa Fe'!Q35+'Santiago del  Estero'!Q35+Tucumán!Q35+'Tierra del Fuego'!Q35</f>
        <v>5802.0722341700011</v>
      </c>
      <c r="R35" s="26">
        <f>Ciudad!R35+'Buenos Aires'!R35+Catamarca!R35+Córdoba!R35+Corrientes!R35+Chaco!R35+Chubut!R35+'Entre Ríos'!R35+Formosa!R35+Jujuy!R35+'La Pampa'!R35+'La Rioja'!R35+Mendoza!R35+Misiones!R35+Neuquén!R35+'Río Negro'!R35+Salta!R35+'San Juan'!R35+'San Luis'!R35+'Santa Cruz'!R35+'Santa Fe'!R35+'Santiago del  Estero'!R35+Tucumán!R35+'Tierra del Fuego'!R35</f>
        <v>6529.7823795501281</v>
      </c>
      <c r="S35" s="26">
        <f>Ciudad!S35+'Buenos Aires'!S35+Catamarca!S35+Córdoba!S35+Corrientes!S35+Chaco!S35+Chubut!S35+'Entre Ríos'!S35+Formosa!S35+Jujuy!S35+'La Pampa'!S35+'La Rioja'!S35+Mendoza!S35+Misiones!S35+Neuquén!S35+'Río Negro'!S35+Salta!S35+'San Juan'!S35+'San Luis'!S35+'Santa Cruz'!S35+'Santa Fe'!S35+'Santiago del  Estero'!S35+Tucumán!S35+'Tierra del Fuego'!S35</f>
        <v>11834.806206439998</v>
      </c>
      <c r="T35" s="26">
        <f>Ciudad!T35+'Buenos Aires'!T35+Catamarca!T35+Córdoba!T35+Corrientes!T35+Chaco!T35+Chubut!T35+'Entre Ríos'!T35+Formosa!T35+Jujuy!T35+'La Pampa'!T35+'La Rioja'!T35+Mendoza!T35+Misiones!T35+Neuquén!T35+'Río Negro'!T35+Salta!T35+'San Juan'!T35+'San Luis'!T35+'Santa Cruz'!T35+'Santa Fe'!T35+'Santiago del  Estero'!T35+Tucumán!T35+'Tierra del Fuego'!T35</f>
        <v>33475.968372460004</v>
      </c>
    </row>
    <row r="36" spans="1:20" s="16" customFormat="1" ht="15.75" customHeight="1" x14ac:dyDescent="0.25">
      <c r="A36" s="33" t="s">
        <v>20</v>
      </c>
      <c r="B36" s="27">
        <f>Ciudad!B36+'Buenos Aires'!B36+Catamarca!B36+Córdoba!B36+Corrientes!B36+Chaco!B36+Chubut!B36+'Entre Ríos'!B36+Formosa!B36+Jujuy!B36+'La Pampa'!B36+'La Rioja'!B36+Mendoza!B36+Misiones!B36+Neuquén!B36+'Río Negro'!B36+Salta!B36+'San Juan'!B36+'San Luis'!B36+'Santa Cruz'!B36+'Santa Fe'!B36+'Santiago del  Estero'!B36+Tucumán!B36+'Tierra del Fuego'!B36</f>
        <v>10573.009238659259</v>
      </c>
      <c r="C36" s="27">
        <f>Ciudad!C36+'Buenos Aires'!C36+Catamarca!C36+Córdoba!C36+Corrientes!C36+Chaco!C36+Chubut!C36+'Entre Ríos'!C36+Formosa!C36+Jujuy!C36+'La Pampa'!C36+'La Rioja'!C36+Mendoza!C36+Misiones!C36+Neuquén!C36+'Río Negro'!C36+Salta!C36+'San Juan'!C36+'San Luis'!C36+'Santa Cruz'!C36+'Santa Fe'!C36+'Santiago del  Estero'!C36+Tucumán!C36+'Tierra del Fuego'!C36</f>
        <v>11211.903801473551</v>
      </c>
      <c r="D36" s="27">
        <f>Ciudad!D36+'Buenos Aires'!D36+Catamarca!D36+Córdoba!D36+Corrientes!D36+Chaco!D36+Chubut!D36+'Entre Ríos'!D36+Formosa!D36+Jujuy!D36+'La Pampa'!D36+'La Rioja'!D36+Mendoza!D36+Misiones!D36+Neuquén!D36+'Río Negro'!D36+Salta!D36+'San Juan'!D36+'San Luis'!D36+'Santa Cruz'!D36+'Santa Fe'!D36+'Santiago del  Estero'!D36+Tucumán!D36+'Tierra del Fuego'!D36</f>
        <v>12979.80109993949</v>
      </c>
      <c r="E36" s="27">
        <f>Ciudad!E36+'Buenos Aires'!E36+Catamarca!E36+Córdoba!E36+Corrientes!E36+Chaco!E36+Chubut!E36+'Entre Ríos'!E36+Formosa!E36+Jujuy!E36+'La Pampa'!E36+'La Rioja'!E36+Mendoza!E36+Misiones!E36+Neuquén!E36+'Río Negro'!E36+Salta!E36+'San Juan'!E36+'San Luis'!E36+'Santa Cruz'!E36+'Santa Fe'!E36+'Santiago del  Estero'!E36+Tucumán!E36+'Tierra del Fuego'!E36</f>
        <v>12285.528643803127</v>
      </c>
      <c r="F36" s="27">
        <f>Ciudad!F36+'Buenos Aires'!F36+Catamarca!F36+Córdoba!F36+Corrientes!F36+Chaco!F36+Chubut!F36+'Entre Ríos'!F36+Formosa!F36+Jujuy!F36+'La Pampa'!F36+'La Rioja'!F36+Mendoza!F36+Misiones!F36+Neuquén!F36+'Río Negro'!F36+Salta!F36+'San Juan'!F36+'San Luis'!F36+'Santa Cruz'!F36+'Santa Fe'!F36+'Santiago del  Estero'!F36+Tucumán!F36+'Tierra del Fuego'!F36</f>
        <v>5378.1669118174777</v>
      </c>
      <c r="G36" s="27">
        <f>Ciudad!G36+'Buenos Aires'!G36+Catamarca!G36+Córdoba!G36+Corrientes!G36+Chaco!G36+Chubut!G36+'Entre Ríos'!G36+Formosa!G36+Jujuy!G36+'La Pampa'!G36+'La Rioja'!G36+Mendoza!G36+Misiones!G36+Neuquén!G36+'Río Negro'!G36+Salta!G36+'San Juan'!G36+'San Luis'!G36+'Santa Cruz'!G36+'Santa Fe'!G36+'Santiago del  Estero'!G36+Tucumán!G36+'Tierra del Fuego'!G36</f>
        <v>23756.409593134802</v>
      </c>
      <c r="H36" s="27">
        <f>Ciudad!H36+'Buenos Aires'!H36+Catamarca!H36+Córdoba!H36+Corrientes!H36+Chaco!H36+Chubut!H36+'Entre Ríos'!H36+Formosa!H36+Jujuy!H36+'La Pampa'!H36+'La Rioja'!H36+Mendoza!H36+Misiones!H36+Neuquén!H36+'Río Negro'!H36+Salta!H36+'San Juan'!H36+'San Luis'!H36+'Santa Cruz'!H36+'Santa Fe'!H36+'Santiago del  Estero'!H36+Tucumán!H36+'Tierra del Fuego'!H36</f>
        <v>11031.800633229512</v>
      </c>
      <c r="I36" s="27">
        <f>Ciudad!I36+'Buenos Aires'!I36+Catamarca!I36+Córdoba!I36+Corrientes!I36+Chaco!I36+Chubut!I36+'Entre Ríos'!I36+Formosa!I36+Jujuy!I36+'La Pampa'!I36+'La Rioja'!I36+Mendoza!I36+Misiones!I36+Neuquén!I36+'Río Negro'!I36+Salta!I36+'San Juan'!I36+'San Luis'!I36+'Santa Cruz'!I36+'Santa Fe'!I36+'Santiago del  Estero'!I36+Tucumán!I36+'Tierra del Fuego'!I36</f>
        <v>10870.730324262164</v>
      </c>
      <c r="J36" s="27">
        <f>Ciudad!J36+'Buenos Aires'!J36+Catamarca!J36+Córdoba!J36+Corrientes!J36+Chaco!J36+Chubut!J36+'Entre Ríos'!J36+Formosa!J36+Jujuy!J36+'La Pampa'!J36+'La Rioja'!J36+Mendoza!J36+Misiones!J36+Neuquén!J36+'Río Negro'!J36+Salta!J36+'San Juan'!J36+'San Luis'!J36+'Santa Cruz'!J36+'Santa Fe'!J36+'Santiago del  Estero'!J36+Tucumán!J36+'Tierra del Fuego'!J36</f>
        <v>26722.046837959922</v>
      </c>
      <c r="K36" s="27">
        <f>Ciudad!K36+'Buenos Aires'!K36+Catamarca!K36+Córdoba!K36+Corrientes!K36+Chaco!K36+Chubut!K36+'Entre Ríos'!K36+Formosa!K36+Jujuy!K36+'La Pampa'!K36+'La Rioja'!K36+Mendoza!K36+Misiones!K36+Neuquén!K36+'Río Negro'!K36+Salta!K36+'San Juan'!K36+'San Luis'!K36+'Santa Cruz'!K36+'Santa Fe'!K36+'Santiago del  Estero'!K36+Tucumán!K36+'Tierra del Fuego'!K36</f>
        <v>46031.521540220754</v>
      </c>
      <c r="L36" s="27">
        <f>Ciudad!L36+'Buenos Aires'!L36+Catamarca!L36+Córdoba!L36+Corrientes!L36+Chaco!L36+Chubut!L36+'Entre Ríos'!L36+Formosa!L36+Jujuy!L36+'La Pampa'!L36+'La Rioja'!L36+Mendoza!L36+Misiones!L36+Neuquén!L36+'Río Negro'!L36+Salta!L36+'San Juan'!L36+'San Luis'!L36+'Santa Cruz'!L36+'Santa Fe'!L36+'Santiago del  Estero'!L36+Tucumán!L36+'Tierra del Fuego'!L36</f>
        <v>15245.316710215726</v>
      </c>
      <c r="M36" s="27">
        <f>Ciudad!M36+'Buenos Aires'!M36+Catamarca!M36+Córdoba!M36+Corrientes!M36+Chaco!M36+Chubut!M36+'Entre Ríos'!M36+Formosa!M36+Jujuy!M36+'La Pampa'!M36+'La Rioja'!M36+Mendoza!M36+Misiones!M36+Neuquén!M36+'Río Negro'!M36+Salta!M36+'San Juan'!M36+'San Luis'!M36+'Santa Cruz'!M36+'Santa Fe'!M36+'Santiago del  Estero'!M36+Tucumán!M36+'Tierra del Fuego'!M36</f>
        <v>29509.8961208029</v>
      </c>
      <c r="N36" s="27">
        <f>Ciudad!N36+'Buenos Aires'!N36+Catamarca!N36+Córdoba!N36+Corrientes!N36+Chaco!N36+Chubut!N36+'Entre Ríos'!N36+Formosa!N36+Jujuy!N36+'La Pampa'!N36+'La Rioja'!N36+Mendoza!N36+Misiones!N36+Neuquén!N36+'Río Negro'!N36+Salta!N36+'San Juan'!N36+'San Luis'!N36+'Santa Cruz'!N36+'Santa Fe'!N36+'Santiago del  Estero'!N36+Tucumán!N36+'Tierra del Fuego'!N36</f>
        <v>95783.137193783943</v>
      </c>
      <c r="O36" s="27">
        <f>Ciudad!O36+'Buenos Aires'!O36+Catamarca!O36+Córdoba!O36+Corrientes!O36+Chaco!O36+Chubut!O36+'Entre Ríos'!O36+Formosa!O36+Jujuy!O36+'La Pampa'!O36+'La Rioja'!O36+Mendoza!O36+Misiones!O36+Neuquén!O36+'Río Negro'!O36+Salta!O36+'San Juan'!O36+'San Luis'!O36+'Santa Cruz'!O36+'Santa Fe'!O36+'Santiago del  Estero'!O36+Tucumán!O36+'Tierra del Fuego'!O36</f>
        <v>208663.56683920292</v>
      </c>
      <c r="P36" s="27">
        <f>Ciudad!P36+'Buenos Aires'!P36+Catamarca!P36+Córdoba!P36+Corrientes!P36+Chaco!P36+Chubut!P36+'Entre Ríos'!P36+Formosa!P36+Jujuy!P36+'La Pampa'!P36+'La Rioja'!P36+Mendoza!P36+Misiones!P36+Neuquén!P36+'Río Negro'!P36+Salta!P36+'San Juan'!P36+'San Luis'!P36+'Santa Cruz'!P36+'Santa Fe'!P36+'Santiago del  Estero'!P36+Tucumán!P36+'Tierra del Fuego'!P36</f>
        <v>187676.62025871978</v>
      </c>
      <c r="Q36" s="27">
        <f>Ciudad!Q36+'Buenos Aires'!Q36+Catamarca!Q36+Córdoba!Q36+Corrientes!Q36+Chaco!Q36+Chubut!Q36+'Entre Ríos'!Q36+Formosa!Q36+Jujuy!Q36+'La Pampa'!Q36+'La Rioja'!Q36+Mendoza!Q36+Misiones!Q36+Neuquén!Q36+'Río Negro'!Q36+Salta!Q36+'San Juan'!Q36+'San Luis'!Q36+'Santa Cruz'!Q36+'Santa Fe'!Q36+'Santiago del  Estero'!Q36+Tucumán!Q36+'Tierra del Fuego'!Q36</f>
        <v>286086.72184390621</v>
      </c>
      <c r="R36" s="27">
        <f>Ciudad!R36+'Buenos Aires'!R36+Catamarca!R36+Córdoba!R36+Corrientes!R36+Chaco!R36+Chubut!R36+'Entre Ríos'!R36+Formosa!R36+Jujuy!R36+'La Pampa'!R36+'La Rioja'!R36+Mendoza!R36+Misiones!R36+Neuquén!R36+'Río Negro'!R36+Salta!R36+'San Juan'!R36+'San Luis'!R36+'Santa Cruz'!R36+'Santa Fe'!R36+'Santiago del  Estero'!R36+Tucumán!R36+'Tierra del Fuego'!R36</f>
        <v>711920.95531451132</v>
      </c>
      <c r="S36" s="27">
        <f>Ciudad!S36+'Buenos Aires'!S36+Catamarca!S36+Córdoba!S36+Corrientes!S36+Chaco!S36+Chubut!S36+'Entre Ríos'!S36+Formosa!S36+Jujuy!S36+'La Pampa'!S36+'La Rioja'!S36+Mendoza!S36+Misiones!S36+Neuquén!S36+'Río Negro'!S36+Salta!S36+'San Juan'!S36+'San Luis'!S36+'Santa Cruz'!S36+'Santa Fe'!S36+'Santiago del  Estero'!S36+Tucumán!S36+'Tierra del Fuego'!S36</f>
        <v>1605425.7520496775</v>
      </c>
      <c r="T36" s="27">
        <f>Ciudad!T36+'Buenos Aires'!T36+Catamarca!T36+Córdoba!T36+Corrientes!T36+Chaco!T36+Chubut!T36+'Entre Ríos'!T36+Formosa!T36+Jujuy!T36+'La Pampa'!T36+'La Rioja'!T36+Mendoza!T36+Misiones!T36+Neuquén!T36+'Río Negro'!T36+Salta!T36+'San Juan'!T36+'San Luis'!T36+'Santa Cruz'!T36+'Santa Fe'!T36+'Santiago del  Estero'!T36+Tucumán!T36+'Tierra del Fuego'!T36</f>
        <v>2841078.9228169364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16" customFormat="1" ht="21" customHeight="1" x14ac:dyDescent="0.25">
      <c r="A38" s="5" t="s">
        <v>21</v>
      </c>
      <c r="B38" s="21">
        <f>Ciudad!B38+'Buenos Aires'!B38+Catamarca!B38+Córdoba!B38+Corrientes!B38+Chaco!B38+Chubut!B38+'Entre Ríos'!B38+Formosa!B38+Jujuy!B38+'La Pampa'!B38+'La Rioja'!B38+Mendoza!B38+Misiones!B38+Neuquén!B38+'Río Negro'!B38+Salta!B38+'San Juan'!B38+'San Luis'!B38+'Santa Cruz'!B38+'Santa Fe'!B38+'Santiago del  Estero'!B38+Tucumán!B38+'Tierra del Fuego'!B38</f>
        <v>3507.6036771303602</v>
      </c>
      <c r="C38" s="21">
        <f>Ciudad!C38+'Buenos Aires'!C38+Catamarca!C38+Córdoba!C38+Corrientes!C38+Chaco!C38+Chubut!C38+'Entre Ríos'!C38+Formosa!C38+Jujuy!C38+'La Pampa'!C38+'La Rioja'!C38+Mendoza!C38+Misiones!C38+Neuquén!C38+'Río Negro'!C38+Salta!C38+'San Juan'!C38+'San Luis'!C38+'Santa Cruz'!C38+'Santa Fe'!C38+'Santiago del  Estero'!C38+Tucumán!C38+'Tierra del Fuego'!C38</f>
        <v>5169.9187854085185</v>
      </c>
      <c r="D38" s="21">
        <f>Ciudad!D38+'Buenos Aires'!D38+Catamarca!D38+Córdoba!D38+Corrientes!D38+Chaco!D38+Chubut!D38+'Entre Ríos'!D38+Formosa!D38+Jujuy!D38+'La Pampa'!D38+'La Rioja'!D38+Mendoza!D38+Misiones!D38+Neuquén!D38+'Río Negro'!D38+Salta!D38+'San Juan'!D38+'San Luis'!D38+'Santa Cruz'!D38+'Santa Fe'!D38+'Santiago del  Estero'!D38+Tucumán!D38+'Tierra del Fuego'!D38</f>
        <v>6946.4772115200012</v>
      </c>
      <c r="E38" s="21">
        <f>Ciudad!E38+'Buenos Aires'!E38+Catamarca!E38+Córdoba!E38+Corrientes!E38+Chaco!E38+Chubut!E38+'Entre Ríos'!E38+Formosa!E38+Jujuy!E38+'La Pampa'!E38+'La Rioja'!E38+Mendoza!E38+Misiones!E38+Neuquén!E38+'Río Negro'!E38+Salta!E38+'San Juan'!E38+'San Luis'!E38+'Santa Cruz'!E38+'Santa Fe'!E38+'Santiago del  Estero'!E38+Tucumán!E38+'Tierra del Fuego'!E38</f>
        <v>7606.3450103670366</v>
      </c>
      <c r="F38" s="21">
        <f>Ciudad!F38+'Buenos Aires'!F38+Catamarca!F38+Córdoba!F38+Corrientes!F38+Chaco!F38+Chubut!F38+'Entre Ríos'!F38+Formosa!F38+Jujuy!F38+'La Pampa'!F38+'La Rioja'!F38+Mendoza!F38+Misiones!F38+Neuquén!F38+'Río Negro'!F38+Salta!F38+'San Juan'!F38+'San Luis'!F38+'Santa Cruz'!F38+'Santa Fe'!F38+'Santiago del  Estero'!F38+Tucumán!F38+'Tierra del Fuego'!F38</f>
        <v>12237.489645645001</v>
      </c>
      <c r="G38" s="21">
        <f>Ciudad!G38+'Buenos Aires'!G38+Catamarca!G38+Córdoba!G38+Corrientes!G38+Chaco!G38+Chubut!G38+'Entre Ríos'!G38+Formosa!G38+Jujuy!G38+'La Pampa'!G38+'La Rioja'!G38+Mendoza!G38+Misiones!G38+Neuquén!G38+'Río Negro'!G38+Salta!G38+'San Juan'!G38+'San Luis'!G38+'Santa Cruz'!G38+'Santa Fe'!G38+'Santiago del  Estero'!G38+Tucumán!G38+'Tierra del Fuego'!G38</f>
        <v>17992.868596038181</v>
      </c>
      <c r="H38" s="21">
        <f>Ciudad!H38+'Buenos Aires'!H38+Catamarca!H38+Córdoba!H38+Corrientes!H38+Chaco!H38+Chubut!H38+'Entre Ríos'!H38+Formosa!H38+Jujuy!H38+'La Pampa'!H38+'La Rioja'!H38+Mendoza!H38+Misiones!H38+Neuquén!H38+'Río Negro'!H38+Salta!H38+'San Juan'!H38+'San Luis'!H38+'Santa Cruz'!H38+'Santa Fe'!H38+'Santiago del  Estero'!H38+Tucumán!H38+'Tierra del Fuego'!H38</f>
        <v>19558.210743349995</v>
      </c>
      <c r="I38" s="21">
        <f>Ciudad!I38+'Buenos Aires'!I38+Catamarca!I38+Córdoba!I38+Corrientes!I38+Chaco!I38+Chubut!I38+'Entre Ríos'!I38+Formosa!I38+Jujuy!I38+'La Pampa'!I38+'La Rioja'!I38+Mendoza!I38+Misiones!I38+Neuquén!I38+'Río Negro'!I38+Salta!I38+'San Juan'!I38+'San Luis'!I38+'Santa Cruz'!I38+'Santa Fe'!I38+'Santiago del  Estero'!I38+Tucumán!I38+'Tierra del Fuego'!I38</f>
        <v>21106.052105666768</v>
      </c>
      <c r="J38" s="21">
        <f>Ciudad!J38+'Buenos Aires'!J38+Catamarca!J38+Córdoba!J38+Corrientes!J38+Chaco!J38+Chubut!J38+'Entre Ríos'!J38+Formosa!J38+Jujuy!J38+'La Pampa'!J38+'La Rioja'!J38+Mendoza!J38+Misiones!J38+Neuquén!J38+'Río Negro'!J38+Salta!J38+'San Juan'!J38+'San Luis'!J38+'Santa Cruz'!J38+'Santa Fe'!J38+'Santiago del  Estero'!J38+Tucumán!J38+'Tierra del Fuego'!J38</f>
        <v>29762.437037339081</v>
      </c>
      <c r="K38" s="21">
        <f>Ciudad!K38+'Buenos Aires'!K38+Catamarca!K38+Córdoba!K38+Corrientes!K38+Chaco!K38+Chubut!K38+'Entre Ríos'!K38+Formosa!K38+Jujuy!K38+'La Pampa'!K38+'La Rioja'!K38+Mendoza!K38+Misiones!K38+Neuquén!K38+'Río Negro'!K38+Salta!K38+'San Juan'!K38+'San Luis'!K38+'Santa Cruz'!K38+'Santa Fe'!K38+'Santiago del  Estero'!K38+Tucumán!K38+'Tierra del Fuego'!K38</f>
        <v>42412.662677625995</v>
      </c>
      <c r="L38" s="21">
        <f>Ciudad!L38+'Buenos Aires'!L38+Catamarca!L38+Córdoba!L38+Corrientes!L38+Chaco!L38+Chubut!L38+'Entre Ríos'!L38+Formosa!L38+Jujuy!L38+'La Pampa'!L38+'La Rioja'!L38+Mendoza!L38+Misiones!L38+Neuquén!L38+'Río Negro'!L38+Salta!L38+'San Juan'!L38+'San Luis'!L38+'Santa Cruz'!L38+'Santa Fe'!L38+'Santiago del  Estero'!L38+Tucumán!L38+'Tierra del Fuego'!L38</f>
        <v>53586.270844325001</v>
      </c>
      <c r="M38" s="21">
        <f>Ciudad!M38+'Buenos Aires'!M38+Catamarca!M38+Córdoba!M38+Corrientes!M38+Chaco!M38+Chubut!M38+'Entre Ríos'!M38+Formosa!M38+Jujuy!M38+'La Pampa'!M38+'La Rioja'!M38+Mendoza!M38+Misiones!M38+Neuquén!M38+'Río Negro'!M38+Salta!M38+'San Juan'!M38+'San Luis'!M38+'Santa Cruz'!M38+'Santa Fe'!M38+'Santiago del  Estero'!M38+Tucumán!M38+'Tierra del Fuego'!M38</f>
        <v>59328.030871405645</v>
      </c>
      <c r="N38" s="21">
        <f>Ciudad!N38+'Buenos Aires'!N38+Catamarca!N38+Córdoba!N38+Corrientes!N38+Chaco!N38+Chubut!N38+'Entre Ríos'!N38+Formosa!N38+Jujuy!N38+'La Pampa'!N38+'La Rioja'!N38+Mendoza!N38+Misiones!N38+Neuquén!N38+'Río Negro'!N38+Salta!N38+'San Juan'!N38+'San Luis'!N38+'Santa Cruz'!N38+'Santa Fe'!N38+'Santiago del  Estero'!N38+Tucumán!N38+'Tierra del Fuego'!N38</f>
        <v>74184.571425380534</v>
      </c>
      <c r="O38" s="21">
        <f>Ciudad!O38+'Buenos Aires'!O38+Catamarca!O38+Córdoba!O38+Corrientes!O38+Chaco!O38+Chubut!O38+'Entre Ríos'!O38+Formosa!O38+Jujuy!O38+'La Pampa'!O38+'La Rioja'!O38+Mendoza!O38+Misiones!O38+Neuquén!O38+'Río Negro'!O38+Salta!O38+'San Juan'!O38+'San Luis'!O38+'Santa Cruz'!O38+'Santa Fe'!O38+'Santiago del  Estero'!O38+Tucumán!O38+'Tierra del Fuego'!O38</f>
        <v>66533.240328813321</v>
      </c>
      <c r="P38" s="21">
        <f>Ciudad!P38+'Buenos Aires'!P38+Catamarca!P38+Córdoba!P38+Corrientes!P38+Chaco!P38+Chubut!P38+'Entre Ríos'!P38+Formosa!P38+Jujuy!P38+'La Pampa'!P38+'La Rioja'!P38+Mendoza!P38+Misiones!P38+Neuquén!P38+'Río Negro'!P38+Salta!P38+'San Juan'!P38+'San Luis'!P38+'Santa Cruz'!P38+'Santa Fe'!P38+'Santiago del  Estero'!P38+Tucumán!P38+'Tierra del Fuego'!P38</f>
        <v>56176.280645322142</v>
      </c>
      <c r="Q38" s="21">
        <f>Ciudad!Q38+'Buenos Aires'!Q38+Catamarca!Q38+Córdoba!Q38+Corrientes!Q38+Chaco!Q38+Chubut!Q38+'Entre Ríos'!Q38+Formosa!Q38+Jujuy!Q38+'La Pampa'!Q38+'La Rioja'!Q38+Mendoza!Q38+Misiones!Q38+Neuquén!Q38+'Río Negro'!Q38+Salta!Q38+'San Juan'!Q38+'San Luis'!Q38+'Santa Cruz'!Q38+'Santa Fe'!Q38+'Santiago del  Estero'!Q38+Tucumán!Q38+'Tierra del Fuego'!Q38</f>
        <v>60396.308472823519</v>
      </c>
      <c r="R38" s="21">
        <f>Ciudad!R38+'Buenos Aires'!R38+Catamarca!R38+Córdoba!R38+Corrientes!R38+Chaco!R38+Chubut!R38+'Entre Ríos'!R38+Formosa!R38+Jujuy!R38+'La Pampa'!R38+'La Rioja'!R38+Mendoza!R38+Misiones!R38+Neuquén!R38+'Río Negro'!R38+Salta!R38+'San Juan'!R38+'San Luis'!R38+'Santa Cruz'!R38+'Santa Fe'!R38+'Santiago del  Estero'!R38+Tucumán!R38+'Tierra del Fuego'!R38</f>
        <v>160504.57398217981</v>
      </c>
      <c r="S38" s="21">
        <f>Ciudad!S38+'Buenos Aires'!S38+Catamarca!S38+Córdoba!S38+Corrientes!S38+Chaco!S38+Chubut!S38+'Entre Ríos'!S38+Formosa!S38+Jujuy!S38+'La Pampa'!S38+'La Rioja'!S38+Mendoza!S38+Misiones!S38+Neuquén!S38+'Río Negro'!S38+Salta!S38+'San Juan'!S38+'San Luis'!S38+'Santa Cruz'!S38+'Santa Fe'!S38+'Santiago del  Estero'!S38+Tucumán!S38+'Tierra del Fuego'!S38</f>
        <v>303121.07047844253</v>
      </c>
      <c r="T38" s="21">
        <f>Ciudad!T38+'Buenos Aires'!T38+Catamarca!T38+Córdoba!T38+Corrientes!T38+Chaco!T38+Chubut!T38+'Entre Ríos'!T38+Formosa!T38+Jujuy!T38+'La Pampa'!T38+'La Rioja'!T38+Mendoza!T38+Misiones!T38+Neuquén!T38+'Río Negro'!T38+Salta!T38+'San Juan'!T38+'San Luis'!T38+'Santa Cruz'!T38+'Santa Fe'!T38+'Santiago del  Estero'!T38+Tucumán!T38+'Tierra del Fuego'!T38</f>
        <v>736987.35603723652</v>
      </c>
    </row>
    <row r="39" spans="1:20" s="17" customFormat="1" x14ac:dyDescent="0.2">
      <c r="A39" s="10" t="s">
        <v>38</v>
      </c>
      <c r="B39" s="22">
        <f>Ciudad!B39+'Buenos Aires'!B39+Catamarca!B39+Córdoba!B39+Corrientes!B39+Chaco!B39+Chubut!B39+'Entre Ríos'!B39+Formosa!B39+Jujuy!B39+'La Pampa'!B39+'La Rioja'!B39+Mendoza!B39+Misiones!B39+Neuquén!B39+'Río Negro'!B39+Salta!B39+'San Juan'!B39+'San Luis'!B39+'Santa Cruz'!B39+'Santa Fe'!B39+'Santiago del  Estero'!B39+Tucumán!B39+'Tierra del Fuego'!B39</f>
        <v>79.522383773694429</v>
      </c>
      <c r="C39" s="22">
        <f>Ciudad!C39+'Buenos Aires'!C39+Catamarca!C39+Córdoba!C39+Corrientes!C39+Chaco!C39+Chubut!C39+'Entre Ríos'!C39+Formosa!C39+Jujuy!C39+'La Pampa'!C39+'La Rioja'!C39+Mendoza!C39+Misiones!C39+Neuquén!C39+'Río Negro'!C39+Salta!C39+'San Juan'!C39+'San Luis'!C39+'Santa Cruz'!C39+'Santa Fe'!C39+'Santiago del  Estero'!C39+Tucumán!C39+'Tierra del Fuego'!C39</f>
        <v>173.16415064333336</v>
      </c>
      <c r="D39" s="22">
        <f>Ciudad!D39+'Buenos Aires'!D39+Catamarca!D39+Córdoba!D39+Corrientes!D39+Chaco!D39+Chubut!D39+'Entre Ríos'!D39+Formosa!D39+Jujuy!D39+'La Pampa'!D39+'La Rioja'!D39+Mendoza!D39+Misiones!D39+Neuquén!D39+'Río Negro'!D39+Salta!D39+'San Juan'!D39+'San Luis'!D39+'Santa Cruz'!D39+'Santa Fe'!D39+'Santiago del  Estero'!D39+Tucumán!D39+'Tierra del Fuego'!D39</f>
        <v>234.28973240000002</v>
      </c>
      <c r="E39" s="22">
        <f>Ciudad!E39+'Buenos Aires'!E39+Catamarca!E39+Córdoba!E39+Corrientes!E39+Chaco!E39+Chubut!E39+'Entre Ríos'!E39+Formosa!E39+Jujuy!E39+'La Pampa'!E39+'La Rioja'!E39+Mendoza!E39+Misiones!E39+Neuquén!E39+'Río Negro'!E39+Salta!E39+'San Juan'!E39+'San Luis'!E39+'Santa Cruz'!E39+'Santa Fe'!E39+'Santiago del  Estero'!E39+Tucumán!E39+'Tierra del Fuego'!E39</f>
        <v>173.96434546</v>
      </c>
      <c r="F39" s="22">
        <f>Ciudad!F39+'Buenos Aires'!F39+Catamarca!F39+Córdoba!F39+Corrientes!F39+Chaco!F39+Chubut!F39+'Entre Ríos'!F39+Formosa!F39+Jujuy!F39+'La Pampa'!F39+'La Rioja'!F39+Mendoza!F39+Misiones!F39+Neuquén!F39+'Río Negro'!F39+Salta!F39+'San Juan'!F39+'San Luis'!F39+'Santa Cruz'!F39+'Santa Fe'!F39+'Santiago del  Estero'!F39+Tucumán!F39+'Tierra del Fuego'!F39</f>
        <v>132.05016506499999</v>
      </c>
      <c r="G39" s="22">
        <f>Ciudad!G39+'Buenos Aires'!G39+Catamarca!G39+Córdoba!G39+Corrientes!G39+Chaco!G39+Chubut!G39+'Entre Ríos'!G39+Formosa!G39+Jujuy!G39+'La Pampa'!G39+'La Rioja'!G39+Mendoza!G39+Misiones!G39+Neuquén!G39+'Río Negro'!G39+Salta!G39+'San Juan'!G39+'San Luis'!G39+'Santa Cruz'!G39+'Santa Fe'!G39+'Santiago del  Estero'!G39+Tucumán!G39+'Tierra del Fuego'!G39</f>
        <v>420.33347687818173</v>
      </c>
      <c r="H39" s="22">
        <f>Ciudad!H39+'Buenos Aires'!H39+Catamarca!H39+Córdoba!H39+Corrientes!H39+Chaco!H39+Chubut!H39+'Entre Ríos'!H39+Formosa!H39+Jujuy!H39+'La Pampa'!H39+'La Rioja'!H39+Mendoza!H39+Misiones!H39+Neuquén!H39+'Río Negro'!H39+Salta!H39+'San Juan'!H39+'San Luis'!H39+'Santa Cruz'!H39+'Santa Fe'!H39+'Santiago del  Estero'!H39+Tucumán!H39+'Tierra del Fuego'!H39</f>
        <v>321.42986255000005</v>
      </c>
      <c r="I39" s="22">
        <f>Ciudad!I39+'Buenos Aires'!I39+Catamarca!I39+Córdoba!I39+Corrientes!I39+Chaco!I39+Chubut!I39+'Entre Ríos'!I39+Formosa!I39+Jujuy!I39+'La Pampa'!I39+'La Rioja'!I39+Mendoza!I39+Misiones!I39+Neuquén!I39+'Río Negro'!I39+Salta!I39+'San Juan'!I39+'San Luis'!I39+'Santa Cruz'!I39+'Santa Fe'!I39+'Santiago del  Estero'!I39+Tucumán!I39+'Tierra del Fuego'!I39</f>
        <v>208.66411640703998</v>
      </c>
      <c r="J39" s="22">
        <f>Ciudad!J39+'Buenos Aires'!J39+Catamarca!J39+Córdoba!J39+Corrientes!J39+Chaco!J39+Chubut!J39+'Entre Ríos'!J39+Formosa!J39+Jujuy!J39+'La Pampa'!J39+'La Rioja'!J39+Mendoza!J39+Misiones!J39+Neuquén!J39+'Río Negro'!J39+Salta!J39+'San Juan'!J39+'San Luis'!J39+'Santa Cruz'!J39+'Santa Fe'!J39+'Santiago del  Estero'!J39+Tucumán!J39+'Tierra del Fuego'!J39</f>
        <v>218.22361346</v>
      </c>
      <c r="K39" s="22">
        <f>Ciudad!K39+'Buenos Aires'!K39+Catamarca!K39+Córdoba!K39+Corrientes!K39+Chaco!K39+Chubut!K39+'Entre Ríos'!K39+Formosa!K39+Jujuy!K39+'La Pampa'!K39+'La Rioja'!K39+Mendoza!K39+Misiones!K39+Neuquén!K39+'Río Negro'!K39+Salta!K39+'San Juan'!K39+'San Luis'!K39+'Santa Cruz'!K39+'Santa Fe'!K39+'Santiago del  Estero'!K39+Tucumán!K39+'Tierra del Fuego'!K39</f>
        <v>357.03817113999997</v>
      </c>
      <c r="L39" s="22">
        <f>Ciudad!L39+'Buenos Aires'!L39+Catamarca!L39+Córdoba!L39+Corrientes!L39+Chaco!L39+Chubut!L39+'Entre Ríos'!L39+Formosa!L39+Jujuy!L39+'La Pampa'!L39+'La Rioja'!L39+Mendoza!L39+Misiones!L39+Neuquén!L39+'Río Negro'!L39+Salta!L39+'San Juan'!L39+'San Luis'!L39+'Santa Cruz'!L39+'Santa Fe'!L39+'Santiago del  Estero'!L39+Tucumán!L39+'Tierra del Fuego'!L39</f>
        <v>460.71847973999991</v>
      </c>
      <c r="M39" s="22">
        <f>Ciudad!M39+'Buenos Aires'!M39+Catamarca!M39+Córdoba!M39+Corrientes!M39+Chaco!M39+Chubut!M39+'Entre Ríos'!M39+Formosa!M39+Jujuy!M39+'La Pampa'!M39+'La Rioja'!M39+Mendoza!M39+Misiones!M39+Neuquén!M39+'Río Negro'!M39+Salta!M39+'San Juan'!M39+'San Luis'!M39+'Santa Cruz'!M39+'Santa Fe'!M39+'Santiago del  Estero'!M39+Tucumán!M39+'Tierra del Fuego'!M39</f>
        <v>488.84252393199995</v>
      </c>
      <c r="N39" s="22">
        <f>Ciudad!N39+'Buenos Aires'!N39+Catamarca!N39+Córdoba!N39+Corrientes!N39+Chaco!N39+Chubut!N39+'Entre Ríos'!N39+Formosa!N39+Jujuy!N39+'La Pampa'!N39+'La Rioja'!N39+Mendoza!N39+Misiones!N39+Neuquén!N39+'Río Negro'!N39+Salta!N39+'San Juan'!N39+'San Luis'!N39+'Santa Cruz'!N39+'Santa Fe'!N39+'Santiago del  Estero'!N39+Tucumán!N39+'Tierra del Fuego'!N39</f>
        <v>1655.3537645233332</v>
      </c>
      <c r="O39" s="22">
        <f>Ciudad!O39+'Buenos Aires'!O39+Catamarca!O39+Córdoba!O39+Corrientes!O39+Chaco!O39+Chubut!O39+'Entre Ríos'!O39+Formosa!O39+Jujuy!O39+'La Pampa'!O39+'La Rioja'!O39+Mendoza!O39+Misiones!O39+Neuquén!O39+'Río Negro'!O39+Salta!O39+'San Juan'!O39+'San Luis'!O39+'Santa Cruz'!O39+'Santa Fe'!O39+'Santiago del  Estero'!O39+Tucumán!O39+'Tierra del Fuego'!O39</f>
        <v>1013.7391185600001</v>
      </c>
      <c r="P39" s="22">
        <f>Ciudad!P39+'Buenos Aires'!P39+Catamarca!P39+Córdoba!P39+Corrientes!P39+Chaco!P39+Chubut!P39+'Entre Ríos'!P39+Formosa!P39+Jujuy!P39+'La Pampa'!P39+'La Rioja'!P39+Mendoza!P39+Misiones!P39+Neuquén!P39+'Río Negro'!P39+Salta!P39+'San Juan'!P39+'San Luis'!P39+'Santa Cruz'!P39+'Santa Fe'!P39+'Santiago del  Estero'!P39+Tucumán!P39+'Tierra del Fuego'!P39</f>
        <v>9083.0498747399997</v>
      </c>
      <c r="Q39" s="22">
        <f>Ciudad!Q39+'Buenos Aires'!Q39+Catamarca!Q39+Córdoba!Q39+Corrientes!Q39+Chaco!Q39+Chubut!Q39+'Entre Ríos'!Q39+Formosa!Q39+Jujuy!Q39+'La Pampa'!Q39+'La Rioja'!Q39+Mendoza!Q39+Misiones!Q39+Neuquén!Q39+'Río Negro'!Q39+Salta!Q39+'San Juan'!Q39+'San Luis'!Q39+'Santa Cruz'!Q39+'Santa Fe'!Q39+'Santiago del  Estero'!Q39+Tucumán!Q39+'Tierra del Fuego'!Q39</f>
        <v>6235.0953949998175</v>
      </c>
      <c r="R39" s="22">
        <f>Ciudad!R39+'Buenos Aires'!R39+Catamarca!R39+Córdoba!R39+Corrientes!R39+Chaco!R39+Chubut!R39+'Entre Ríos'!R39+Formosa!R39+Jujuy!R39+'La Pampa'!R39+'La Rioja'!R39+Mendoza!R39+Misiones!R39+Neuquén!R39+'Río Negro'!R39+Salta!R39+'San Juan'!R39+'San Luis'!R39+'Santa Cruz'!R39+'Santa Fe'!R39+'Santiago del  Estero'!R39+Tucumán!R39+'Tierra del Fuego'!R39</f>
        <v>4585.4862214588438</v>
      </c>
      <c r="S39" s="22">
        <f>Ciudad!S39+'Buenos Aires'!S39+Catamarca!S39+Córdoba!S39+Corrientes!S39+Chaco!S39+Chubut!S39+'Entre Ríos'!S39+Formosa!S39+Jujuy!S39+'La Pampa'!S39+'La Rioja'!S39+Mendoza!S39+Misiones!S39+Neuquén!S39+'Río Negro'!S39+Salta!S39+'San Juan'!S39+'San Luis'!S39+'Santa Cruz'!S39+'Santa Fe'!S39+'Santiago del  Estero'!S39+Tucumán!S39+'Tierra del Fuego'!S39</f>
        <v>18853.228924936615</v>
      </c>
      <c r="T39" s="22">
        <f>Ciudad!T39+'Buenos Aires'!T39+Catamarca!T39+Córdoba!T39+Corrientes!T39+Chaco!T39+Chubut!T39+'Entre Ríos'!T39+Formosa!T39+Jujuy!T39+'La Pampa'!T39+'La Rioja'!T39+Mendoza!T39+Misiones!T39+Neuquén!T39+'Río Negro'!T39+Salta!T39+'San Juan'!T39+'San Luis'!T39+'Santa Cruz'!T39+'Santa Fe'!T39+'Santiago del  Estero'!T39+Tucumán!T39+'Tierra del Fuego'!T39</f>
        <v>42223.167317096006</v>
      </c>
    </row>
    <row r="40" spans="1:20" s="17" customFormat="1" x14ac:dyDescent="0.2">
      <c r="A40" s="10" t="s">
        <v>39</v>
      </c>
      <c r="B40" s="23">
        <f>Ciudad!B40+'Buenos Aires'!B40+Catamarca!B40+Córdoba!B40+Corrientes!B40+Chaco!B40+Chubut!B40+'Entre Ríos'!B40+Formosa!B40+Jujuy!B40+'La Pampa'!B40+'La Rioja'!B40+Mendoza!B40+Misiones!B40+Neuquén!B40+'Río Negro'!B40+Salta!B40+'San Juan'!B40+'San Luis'!B40+'Santa Cruz'!B40+'Santa Fe'!B40+'Santiago del  Estero'!B40+Tucumán!B40+'Tierra del Fuego'!B40</f>
        <v>2261.0598595200004</v>
      </c>
      <c r="C40" s="23">
        <f>Ciudad!C40+'Buenos Aires'!C40+Catamarca!C40+Córdoba!C40+Corrientes!C40+Chaco!C40+Chubut!C40+'Entre Ríos'!C40+Formosa!C40+Jujuy!C40+'La Pampa'!C40+'La Rioja'!C40+Mendoza!C40+Misiones!C40+Neuquén!C40+'Río Negro'!C40+Salta!C40+'San Juan'!C40+'San Luis'!C40+'Santa Cruz'!C40+'Santa Fe'!C40+'Santiago del  Estero'!C40+Tucumán!C40+'Tierra del Fuego'!C40</f>
        <v>3743.7498862099992</v>
      </c>
      <c r="D40" s="23">
        <f>Ciudad!D40+'Buenos Aires'!D40+Catamarca!D40+Córdoba!D40+Corrientes!D40+Chaco!D40+Chubut!D40+'Entre Ríos'!D40+Formosa!D40+Jujuy!D40+'La Pampa'!D40+'La Rioja'!D40+Mendoza!D40+Misiones!D40+Neuquén!D40+'Río Negro'!D40+Salta!D40+'San Juan'!D40+'San Luis'!D40+'Santa Cruz'!D40+'Santa Fe'!D40+'Santiago del  Estero'!D40+Tucumán!D40+'Tierra del Fuego'!D40</f>
        <v>4984.8287660400001</v>
      </c>
      <c r="E40" s="23">
        <f>Ciudad!E40+'Buenos Aires'!E40+Catamarca!E40+Córdoba!E40+Corrientes!E40+Chaco!E40+Chubut!E40+'Entre Ríos'!E40+Formosa!E40+Jujuy!E40+'La Pampa'!E40+'La Rioja'!E40+Mendoza!E40+Misiones!E40+Neuquén!E40+'Río Negro'!E40+Salta!E40+'San Juan'!E40+'San Luis'!E40+'Santa Cruz'!E40+'Santa Fe'!E40+'Santiago del  Estero'!E40+Tucumán!E40+'Tierra del Fuego'!E40</f>
        <v>5424.5877820370379</v>
      </c>
      <c r="F40" s="23">
        <f>Ciudad!F40+'Buenos Aires'!F40+Catamarca!F40+Córdoba!F40+Corrientes!F40+Chaco!F40+Chubut!F40+'Entre Ríos'!F40+Formosa!F40+Jujuy!F40+'La Pampa'!F40+'La Rioja'!F40+Mendoza!F40+Misiones!F40+Neuquén!F40+'Río Negro'!F40+Salta!F40+'San Juan'!F40+'San Luis'!F40+'Santa Cruz'!F40+'Santa Fe'!F40+'Santiago del  Estero'!F40+Tucumán!F40+'Tierra del Fuego'!F40</f>
        <v>10175.9955783</v>
      </c>
      <c r="G40" s="23">
        <f>Ciudad!G40+'Buenos Aires'!G40+Catamarca!G40+Córdoba!G40+Corrientes!G40+Chaco!G40+Chubut!G40+'Entre Ríos'!G40+Formosa!G40+Jujuy!G40+'La Pampa'!G40+'La Rioja'!G40+Mendoza!G40+Misiones!G40+Neuquén!G40+'Río Negro'!G40+Salta!G40+'San Juan'!G40+'San Luis'!G40+'Santa Cruz'!G40+'Santa Fe'!G40+'Santiago del  Estero'!G40+Tucumán!G40+'Tierra del Fuego'!G40</f>
        <v>15315.711316310002</v>
      </c>
      <c r="H40" s="23">
        <f>Ciudad!H40+'Buenos Aires'!H40+Catamarca!H40+Córdoba!H40+Corrientes!H40+Chaco!H40+Chubut!H40+'Entre Ríos'!H40+Formosa!H40+Jujuy!H40+'La Pampa'!H40+'La Rioja'!H40+Mendoza!H40+Misiones!H40+Neuquén!H40+'Río Negro'!H40+Salta!H40+'San Juan'!H40+'San Luis'!H40+'Santa Cruz'!H40+'Santa Fe'!H40+'Santiago del  Estero'!H40+Tucumán!H40+'Tierra del Fuego'!H40</f>
        <v>16946.454741899997</v>
      </c>
      <c r="I40" s="23">
        <f>Ciudad!I40+'Buenos Aires'!I40+Catamarca!I40+Córdoba!I40+Corrientes!I40+Chaco!I40+Chubut!I40+'Entre Ríos'!I40+Formosa!I40+Jujuy!I40+'La Pampa'!I40+'La Rioja'!I40+Mendoza!I40+Misiones!I40+Neuquén!I40+'Río Negro'!I40+Salta!I40+'San Juan'!I40+'San Luis'!I40+'Santa Cruz'!I40+'Santa Fe'!I40+'Santiago del  Estero'!I40+Tucumán!I40+'Tierra del Fuego'!I40</f>
        <v>18777.664690490001</v>
      </c>
      <c r="J40" s="23">
        <f>Ciudad!J40+'Buenos Aires'!J40+Catamarca!J40+Córdoba!J40+Corrientes!J40+Chaco!J40+Chubut!J40+'Entre Ríos'!J40+Formosa!J40+Jujuy!J40+'La Pampa'!J40+'La Rioja'!J40+Mendoza!J40+Misiones!J40+Neuquén!J40+'Río Negro'!J40+Salta!J40+'San Juan'!J40+'San Luis'!J40+'Santa Cruz'!J40+'Santa Fe'!J40+'Santiago del  Estero'!J40+Tucumán!J40+'Tierra del Fuego'!J40</f>
        <v>27089.335811509078</v>
      </c>
      <c r="K40" s="23">
        <f>Ciudad!K40+'Buenos Aires'!K40+Catamarca!K40+Córdoba!K40+Corrientes!K40+Chaco!K40+Chubut!K40+'Entre Ríos'!K40+Formosa!K40+Jujuy!K40+'La Pampa'!K40+'La Rioja'!K40+Mendoza!K40+Misiones!K40+Neuquén!K40+'Río Negro'!K40+Salta!K40+'San Juan'!K40+'San Luis'!K40+'Santa Cruz'!K40+'Santa Fe'!K40+'Santiago del  Estero'!K40+Tucumán!K40+'Tierra del Fuego'!K40</f>
        <v>39018.407122160002</v>
      </c>
      <c r="L40" s="23">
        <f>Ciudad!L40+'Buenos Aires'!L40+Catamarca!L40+Córdoba!L40+Corrientes!L40+Chaco!L40+Chubut!L40+'Entre Ríos'!L40+Formosa!L40+Jujuy!L40+'La Pampa'!L40+'La Rioja'!L40+Mendoza!L40+Misiones!L40+Neuquén!L40+'Río Negro'!L40+Salta!L40+'San Juan'!L40+'San Luis'!L40+'Santa Cruz'!L40+'Santa Fe'!L40+'Santiago del  Estero'!L40+Tucumán!L40+'Tierra del Fuego'!L40</f>
        <v>49881.34505038998</v>
      </c>
      <c r="M40" s="23">
        <f>Ciudad!M40+'Buenos Aires'!M40+Catamarca!M40+Córdoba!M40+Corrientes!M40+Chaco!M40+Chubut!M40+'Entre Ríos'!M40+Formosa!M40+Jujuy!M40+'La Pampa'!M40+'La Rioja'!M40+Mendoza!M40+Misiones!M40+Neuquén!M40+'Río Negro'!M40+Salta!M40+'San Juan'!M40+'San Luis'!M40+'Santa Cruz'!M40+'Santa Fe'!M40+'Santiago del  Estero'!M40+Tucumán!M40+'Tierra del Fuego'!M40</f>
        <v>54058.459895489999</v>
      </c>
      <c r="N40" s="23">
        <f>Ciudad!N40+'Buenos Aires'!N40+Catamarca!N40+Córdoba!N40+Corrientes!N40+Chaco!N40+Chubut!N40+'Entre Ríos'!N40+Formosa!N40+Jujuy!N40+'La Pampa'!N40+'La Rioja'!N40+Mendoza!N40+Misiones!N40+Neuquén!N40+'Río Negro'!N40+Salta!N40+'San Juan'!N40+'San Luis'!N40+'Santa Cruz'!N40+'Santa Fe'!N40+'Santiago del  Estero'!N40+Tucumán!N40+'Tierra del Fuego'!N40</f>
        <v>65801.594458419189</v>
      </c>
      <c r="O40" s="23">
        <f>Ciudad!O40+'Buenos Aires'!O40+Catamarca!O40+Córdoba!O40+Corrientes!O40+Chaco!O40+Chubut!O40+'Entre Ríos'!O40+Formosa!O40+Jujuy!O40+'La Pampa'!O40+'La Rioja'!O40+Mendoza!O40+Misiones!O40+Neuquén!O40+'Río Negro'!O40+Salta!O40+'San Juan'!O40+'San Luis'!O40+'Santa Cruz'!O40+'Santa Fe'!O40+'Santiago del  Estero'!O40+Tucumán!O40+'Tierra del Fuego'!O40</f>
        <v>56915.007519959123</v>
      </c>
      <c r="P40" s="23">
        <f>Ciudad!P40+'Buenos Aires'!P40+Catamarca!P40+Córdoba!P40+Corrientes!P40+Chaco!P40+Chubut!P40+'Entre Ríos'!P40+Formosa!P40+Jujuy!P40+'La Pampa'!P40+'La Rioja'!P40+Mendoza!P40+Misiones!P40+Neuquén!P40+'Río Negro'!P40+Salta!P40+'San Juan'!P40+'San Luis'!P40+'Santa Cruz'!P40+'Santa Fe'!P40+'Santiago del  Estero'!P40+Tucumán!P40+'Tierra del Fuego'!P40</f>
        <v>34983.165729488799</v>
      </c>
      <c r="Q40" s="23">
        <f>Ciudad!Q40+'Buenos Aires'!Q40+Catamarca!Q40+Córdoba!Q40+Corrientes!Q40+Chaco!Q40+Chubut!Q40+'Entre Ríos'!Q40+Formosa!Q40+Jujuy!Q40+'La Pampa'!Q40+'La Rioja'!Q40+Mendoza!Q40+Misiones!Q40+Neuquén!Q40+'Río Negro'!Q40+Salta!Q40+'San Juan'!Q40+'San Luis'!Q40+'Santa Cruz'!Q40+'Santa Fe'!Q40+'Santiago del  Estero'!Q40+Tucumán!Q40+'Tierra del Fuego'!Q40</f>
        <v>39782.094750820499</v>
      </c>
      <c r="R40" s="23">
        <f>Ciudad!R40+'Buenos Aires'!R40+Catamarca!R40+Córdoba!R40+Corrientes!R40+Chaco!R40+Chubut!R40+'Entre Ríos'!R40+Formosa!R40+Jujuy!R40+'La Pampa'!R40+'La Rioja'!R40+Mendoza!R40+Misiones!R40+Neuquén!R40+'Río Negro'!R40+Salta!R40+'San Juan'!R40+'San Luis'!R40+'Santa Cruz'!R40+'Santa Fe'!R40+'Santiago del  Estero'!R40+Tucumán!R40+'Tierra del Fuego'!R40</f>
        <v>133525.44503851002</v>
      </c>
      <c r="S40" s="23">
        <f>Ciudad!S40+'Buenos Aires'!S40+Catamarca!S40+Córdoba!S40+Corrientes!S40+Chaco!S40+Chubut!S40+'Entre Ríos'!S40+Formosa!S40+Jujuy!S40+'La Pampa'!S40+'La Rioja'!S40+Mendoza!S40+Misiones!S40+Neuquén!S40+'Río Negro'!S40+Salta!S40+'San Juan'!S40+'San Luis'!S40+'Santa Cruz'!S40+'Santa Fe'!S40+'Santiago del  Estero'!S40+Tucumán!S40+'Tierra del Fuego'!S40</f>
        <v>208636.99954918999</v>
      </c>
      <c r="T40" s="23">
        <f>Ciudad!T40+'Buenos Aires'!T40+Catamarca!T40+Córdoba!T40+Corrientes!T40+Chaco!T40+Chubut!T40+'Entre Ríos'!T40+Formosa!T40+Jujuy!T40+'La Pampa'!T40+'La Rioja'!T40+Mendoza!T40+Misiones!T40+Neuquén!T40+'Río Negro'!T40+Salta!T40+'San Juan'!T40+'San Luis'!T40+'Santa Cruz'!T40+'Santa Fe'!T40+'Santiago del  Estero'!T40+Tucumán!T40+'Tierra del Fuego'!T40</f>
        <v>563232.41489036498</v>
      </c>
    </row>
    <row r="41" spans="1:20" s="17" customFormat="1" ht="13.5" thickBot="1" x14ac:dyDescent="0.25">
      <c r="A41" s="10" t="s">
        <v>40</v>
      </c>
      <c r="B41" s="25">
        <f>Ciudad!B41+'Buenos Aires'!B41+Catamarca!B41+Córdoba!B41+Corrientes!B41+Chaco!B41+Chubut!B41+'Entre Ríos'!B41+Formosa!B41+Jujuy!B41+'La Pampa'!B41+'La Rioja'!B41+Mendoza!B41+Misiones!B41+Neuquén!B41+'Río Negro'!B41+Salta!B41+'San Juan'!B41+'San Luis'!B41+'Santa Cruz'!B41+'Santa Fe'!B41+'Santiago del  Estero'!B41+Tucumán!B41+'Tierra del Fuego'!B41</f>
        <v>1167.0214338366663</v>
      </c>
      <c r="C41" s="25">
        <f>Ciudad!C41+'Buenos Aires'!C41+Catamarca!C41+Córdoba!C41+Corrientes!C41+Chaco!C41+Chubut!C41+'Entre Ríos'!C41+Formosa!C41+Jujuy!C41+'La Pampa'!C41+'La Rioja'!C41+Mendoza!C41+Misiones!C41+Neuquén!C41+'Río Negro'!C41+Salta!C41+'San Juan'!C41+'San Luis'!C41+'Santa Cruz'!C41+'Santa Fe'!C41+'Santiago del  Estero'!C41+Tucumán!C41+'Tierra del Fuego'!C41</f>
        <v>1253.0047485551852</v>
      </c>
      <c r="D41" s="25">
        <f>Ciudad!D41+'Buenos Aires'!D41+Catamarca!D41+Córdoba!D41+Corrientes!D41+Chaco!D41+Chubut!D41+'Entre Ríos'!D41+Formosa!D41+Jujuy!D41+'La Pampa'!D41+'La Rioja'!D41+Mendoza!D41+Misiones!D41+Neuquén!D41+'Río Negro'!D41+Salta!D41+'San Juan'!D41+'San Luis'!D41+'Santa Cruz'!D41+'Santa Fe'!D41+'Santiago del  Estero'!D41+Tucumán!D41+'Tierra del Fuego'!D41</f>
        <v>1727.3587130800001</v>
      </c>
      <c r="E41" s="25">
        <f>Ciudad!E41+'Buenos Aires'!E41+Catamarca!E41+Córdoba!E41+Corrientes!E41+Chaco!E41+Chubut!E41+'Entre Ríos'!E41+Formosa!E41+Jujuy!E41+'La Pampa'!E41+'La Rioja'!E41+Mendoza!E41+Misiones!E41+Neuquén!E41+'Río Negro'!E41+Salta!E41+'San Juan'!E41+'San Luis'!E41+'Santa Cruz'!E41+'Santa Fe'!E41+'Santiago del  Estero'!E41+Tucumán!E41+'Tierra del Fuego'!E41</f>
        <v>2007.7928828700001</v>
      </c>
      <c r="F41" s="25">
        <f>Ciudad!F41+'Buenos Aires'!F41+Catamarca!F41+Córdoba!F41+Corrientes!F41+Chaco!F41+Chubut!F41+'Entre Ríos'!F41+Formosa!F41+Jujuy!F41+'La Pampa'!F41+'La Rioja'!F41+Mendoza!F41+Misiones!F41+Neuquén!F41+'Río Negro'!F41+Salta!F41+'San Juan'!F41+'San Luis'!F41+'Santa Cruz'!F41+'Santa Fe'!F41+'Santiago del  Estero'!F41+Tucumán!F41+'Tierra del Fuego'!F41</f>
        <v>1929.44390228</v>
      </c>
      <c r="G41" s="25">
        <f>Ciudad!G41+'Buenos Aires'!G41+Catamarca!G41+Córdoba!G41+Corrientes!G41+Chaco!G41+Chubut!G41+'Entre Ríos'!G41+Formosa!G41+Jujuy!G41+'La Pampa'!G41+'La Rioja'!G41+Mendoza!G41+Misiones!G41+Neuquén!G41+'Río Negro'!G41+Salta!G41+'San Juan'!G41+'San Luis'!G41+'Santa Cruz'!G41+'Santa Fe'!G41+'Santiago del  Estero'!G41+Tucumán!G41+'Tierra del Fuego'!G41</f>
        <v>2256.82380285</v>
      </c>
      <c r="H41" s="25">
        <f>Ciudad!H41+'Buenos Aires'!H41+Catamarca!H41+Córdoba!H41+Corrientes!H41+Chaco!H41+Chubut!H41+'Entre Ríos'!H41+Formosa!H41+Jujuy!H41+'La Pampa'!H41+'La Rioja'!H41+Mendoza!H41+Misiones!H41+Neuquén!H41+'Río Negro'!H41+Salta!H41+'San Juan'!H41+'San Luis'!H41+'Santa Cruz'!H41+'Santa Fe'!H41+'Santiago del  Estero'!H41+Tucumán!H41+'Tierra del Fuego'!H41</f>
        <v>2290.3261388999999</v>
      </c>
      <c r="I41" s="25">
        <f>Ciudad!I41+'Buenos Aires'!I41+Catamarca!I41+Córdoba!I41+Corrientes!I41+Chaco!I41+Chubut!I41+'Entre Ríos'!I41+Formosa!I41+Jujuy!I41+'La Pampa'!I41+'La Rioja'!I41+Mendoza!I41+Misiones!I41+Neuquén!I41+'Río Negro'!I41+Salta!I41+'San Juan'!I41+'San Luis'!I41+'Santa Cruz'!I41+'Santa Fe'!I41+'Santiago del  Estero'!I41+Tucumán!I41+'Tierra del Fuego'!I41</f>
        <v>2119.7232987697321</v>
      </c>
      <c r="J41" s="25">
        <f>Ciudad!J41+'Buenos Aires'!J41+Catamarca!J41+Córdoba!J41+Corrientes!J41+Chaco!J41+Chubut!J41+'Entre Ríos'!J41+Formosa!J41+Jujuy!J41+'La Pampa'!J41+'La Rioja'!J41+Mendoza!J41+Misiones!J41+Neuquén!J41+'Río Negro'!J41+Salta!J41+'San Juan'!J41+'San Luis'!J41+'Santa Cruz'!J41+'Santa Fe'!J41+'Santiago del  Estero'!J41+Tucumán!J41+'Tierra del Fuego'!J41</f>
        <v>2454.87761237</v>
      </c>
      <c r="K41" s="25">
        <f>Ciudad!K41+'Buenos Aires'!K41+Catamarca!K41+Córdoba!K41+Corrientes!K41+Chaco!K41+Chubut!K41+'Entre Ríos'!K41+Formosa!K41+Jujuy!K41+'La Pampa'!K41+'La Rioja'!K41+Mendoza!K41+Misiones!K41+Neuquén!K41+'Río Negro'!K41+Salta!K41+'San Juan'!K41+'San Luis'!K41+'Santa Cruz'!K41+'Santa Fe'!K41+'Santiago del  Estero'!K41+Tucumán!K41+'Tierra del Fuego'!K41</f>
        <v>3037.2173843260002</v>
      </c>
      <c r="L41" s="25">
        <f>Ciudad!L41+'Buenos Aires'!L41+Catamarca!L41+Córdoba!L41+Corrientes!L41+Chaco!L41+Chubut!L41+'Entre Ríos'!L41+Formosa!L41+Jujuy!L41+'La Pampa'!L41+'La Rioja'!L41+Mendoza!L41+Misiones!L41+Neuquén!L41+'Río Negro'!L41+Salta!L41+'San Juan'!L41+'San Luis'!L41+'Santa Cruz'!L41+'Santa Fe'!L41+'Santiago del  Estero'!L41+Tucumán!L41+'Tierra del Fuego'!L41</f>
        <v>3244.207314195</v>
      </c>
      <c r="M41" s="25">
        <f>Ciudad!M41+'Buenos Aires'!M41+Catamarca!M41+Córdoba!M41+Corrientes!M41+Chaco!M41+Chubut!M41+'Entre Ríos'!M41+Formosa!M41+Jujuy!M41+'La Pampa'!M41+'La Rioja'!M41+Mendoza!M41+Misiones!M41+Neuquén!M41+'Río Negro'!M41+Salta!M41+'San Juan'!M41+'San Luis'!M41+'Santa Cruz'!M41+'Santa Fe'!M41+'Santiago del  Estero'!M41+Tucumán!M41+'Tierra del Fuego'!M41</f>
        <v>4780.7284519836303</v>
      </c>
      <c r="N41" s="25">
        <f>Ciudad!N41+'Buenos Aires'!N41+Catamarca!N41+Córdoba!N41+Corrientes!N41+Chaco!N41+Chubut!N41+'Entre Ríos'!N41+Formosa!N41+Jujuy!N41+'La Pampa'!N41+'La Rioja'!N41+Mendoza!N41+Misiones!N41+Neuquén!N41+'Río Negro'!N41+Salta!N41+'San Juan'!N41+'San Luis'!N41+'Santa Cruz'!N41+'Santa Fe'!N41+'Santiago del  Estero'!N41+Tucumán!N41+'Tierra del Fuego'!N41</f>
        <v>6727.6232024380006</v>
      </c>
      <c r="O41" s="25">
        <f>Ciudad!O41+'Buenos Aires'!O41+Catamarca!O41+Córdoba!O41+Corrientes!O41+Chaco!O41+Chubut!O41+'Entre Ríos'!O41+Formosa!O41+Jujuy!O41+'La Pampa'!O41+'La Rioja'!O41+Mendoza!O41+Misiones!O41+Neuquén!O41+'Río Negro'!O41+Salta!O41+'San Juan'!O41+'San Luis'!O41+'Santa Cruz'!O41+'Santa Fe'!O41+'Santiago del  Estero'!O41+Tucumán!O41+'Tierra del Fuego'!O41</f>
        <v>8604.4936902941881</v>
      </c>
      <c r="P41" s="25">
        <f>Ciudad!P41+'Buenos Aires'!P41+Catamarca!P41+Córdoba!P41+Corrientes!P41+Chaco!P41+Chubut!P41+'Entre Ríos'!P41+Formosa!P41+Jujuy!P41+'La Pampa'!P41+'La Rioja'!P41+Mendoza!P41+Misiones!P41+Neuquén!P41+'Río Negro'!P41+Salta!P41+'San Juan'!P41+'San Luis'!P41+'Santa Cruz'!P41+'Santa Fe'!P41+'Santiago del  Estero'!P41+Tucumán!P41+'Tierra del Fuego'!P41</f>
        <v>12110.06504109335</v>
      </c>
      <c r="Q41" s="25">
        <f>Ciudad!Q41+'Buenos Aires'!Q41+Catamarca!Q41+Córdoba!Q41+Corrientes!Q41+Chaco!Q41+Chubut!Q41+'Entre Ríos'!Q41+Formosa!Q41+Jujuy!Q41+'La Pampa'!Q41+'La Rioja'!Q41+Mendoza!Q41+Misiones!Q41+Neuquén!Q41+'Río Negro'!Q41+Salta!Q41+'San Juan'!Q41+'San Luis'!Q41+'Santa Cruz'!Q41+'Santa Fe'!Q41+'Santiago del  Estero'!Q41+Tucumán!Q41+'Tierra del Fuego'!Q41</f>
        <v>14379.118327003216</v>
      </c>
      <c r="R41" s="25">
        <f>Ciudad!R41+'Buenos Aires'!R41+Catamarca!R41+Córdoba!R41+Corrientes!R41+Chaco!R41+Chubut!R41+'Entre Ríos'!R41+Formosa!R41+Jujuy!R41+'La Pampa'!R41+'La Rioja'!R41+Mendoza!R41+Misiones!R41+Neuquén!R41+'Río Negro'!R41+Salta!R41+'San Juan'!R41+'San Luis'!R41+'Santa Cruz'!R41+'Santa Fe'!R41+'Santiago del  Estero'!R41+Tucumán!R41+'Tierra del Fuego'!R41</f>
        <v>22393.642722211</v>
      </c>
      <c r="S41" s="25">
        <f>Ciudad!S41+'Buenos Aires'!S41+Catamarca!S41+Córdoba!S41+Corrientes!S41+Chaco!S41+Chubut!S41+'Entre Ríos'!S41+Formosa!S41+Jujuy!S41+'La Pampa'!S41+'La Rioja'!S41+Mendoza!S41+Misiones!S41+Neuquén!S41+'Río Negro'!S41+Salta!S41+'San Juan'!S41+'San Luis'!S41+'Santa Cruz'!S41+'Santa Fe'!S41+'Santiago del  Estero'!S41+Tucumán!S41+'Tierra del Fuego'!S41</f>
        <v>75630.842004315869</v>
      </c>
      <c r="T41" s="25">
        <f>Ciudad!T41+'Buenos Aires'!T41+Catamarca!T41+Córdoba!T41+Corrientes!T41+Chaco!T41+Chubut!T41+'Entre Ríos'!T41+Formosa!T41+Jujuy!T41+'La Pampa'!T41+'La Rioja'!T41+Mendoza!T41+Misiones!T41+Neuquén!T41+'Río Negro'!T41+Salta!T41+'San Juan'!T41+'San Luis'!T41+'Santa Cruz'!T41+'Santa Fe'!T41+'Santiago del  Estero'!T41+Tucumán!T41+'Tierra del Fuego'!T41</f>
        <v>131531.77382977572</v>
      </c>
    </row>
    <row r="42" spans="1:20" s="16" customFormat="1" ht="21" customHeight="1" x14ac:dyDescent="0.25">
      <c r="A42" s="5" t="s">
        <v>22</v>
      </c>
      <c r="B42" s="21">
        <f>Ciudad!B42+'Buenos Aires'!B42+Catamarca!B42+Córdoba!B42+Corrientes!B42+Chaco!B42+Chubut!B42+'Entre Ríos'!B42+Formosa!B42+Jujuy!B42+'La Pampa'!B42+'La Rioja'!B42+Mendoza!B42+Misiones!B42+Neuquén!B42+'Río Negro'!B42+Salta!B42+'San Juan'!B42+'San Luis'!B42+'Santa Cruz'!B42+'Santa Fe'!B42+'Santiago del  Estero'!B42+Tucumán!B42+'Tierra del Fuego'!B42</f>
        <v>11923.276570824652</v>
      </c>
      <c r="C42" s="21">
        <f>Ciudad!C42+'Buenos Aires'!C42+Catamarca!C42+Córdoba!C42+Corrientes!C42+Chaco!C42+Chubut!C42+'Entre Ríos'!C42+Formosa!C42+Jujuy!C42+'La Pampa'!C42+'La Rioja'!C42+Mendoza!C42+Misiones!C42+Neuquén!C42+'Río Negro'!C42+Salta!C42+'San Juan'!C42+'San Luis'!C42+'Santa Cruz'!C42+'Santa Fe'!C42+'Santiago del  Estero'!C42+Tucumán!C42+'Tierra del Fuego'!C42</f>
        <v>15853.419593427014</v>
      </c>
      <c r="D42" s="21">
        <f>Ciudad!D42+'Buenos Aires'!D42+Catamarca!D42+Córdoba!D42+Corrientes!D42+Chaco!D42+Chubut!D42+'Entre Ríos'!D42+Formosa!D42+Jujuy!D42+'La Pampa'!D42+'La Rioja'!D42+Mendoza!D42+Misiones!D42+Neuquén!D42+'Río Negro'!D42+Salta!D42+'San Juan'!D42+'San Luis'!D42+'Santa Cruz'!D42+'Santa Fe'!D42+'Santiago del  Estero'!D42+Tucumán!D42+'Tierra del Fuego'!D42</f>
        <v>20492.336920198009</v>
      </c>
      <c r="E42" s="21">
        <f>Ciudad!E42+'Buenos Aires'!E42+Catamarca!E42+Córdoba!E42+Corrientes!E42+Chaco!E42+Chubut!E42+'Entre Ríos'!E42+Formosa!E42+Jujuy!E42+'La Pampa'!E42+'La Rioja'!E42+Mendoza!E42+Misiones!E42+Neuquén!E42+'Río Negro'!E42+Salta!E42+'San Juan'!E42+'San Luis'!E42+'Santa Cruz'!E42+'Santa Fe'!E42+'Santiago del  Estero'!E42+Tucumán!E42+'Tierra del Fuego'!E42</f>
        <v>23649.522561501304</v>
      </c>
      <c r="F42" s="21">
        <f>Ciudad!F42+'Buenos Aires'!F42+Catamarca!F42+Córdoba!F42+Corrientes!F42+Chaco!F42+Chubut!F42+'Entre Ríos'!F42+Formosa!F42+Jujuy!F42+'La Pampa'!F42+'La Rioja'!F42+Mendoza!F42+Misiones!F42+Neuquén!F42+'Río Negro'!F42+Salta!F42+'San Juan'!F42+'San Luis'!F42+'Santa Cruz'!F42+'Santa Fe'!F42+'Santiago del  Estero'!F42+Tucumán!F42+'Tierra del Fuego'!F42</f>
        <v>27734.515012107506</v>
      </c>
      <c r="G42" s="21">
        <f>Ciudad!G42+'Buenos Aires'!G42+Catamarca!G42+Córdoba!G42+Corrientes!G42+Chaco!G42+Chubut!G42+'Entre Ríos'!G42+Formosa!G42+Jujuy!G42+'La Pampa'!G42+'La Rioja'!G42+Mendoza!G42+Misiones!G42+Neuquén!G42+'Río Negro'!G42+Salta!G42+'San Juan'!G42+'San Luis'!G42+'Santa Cruz'!G42+'Santa Fe'!G42+'Santiago del  Estero'!G42+Tucumán!G42+'Tierra del Fuego'!G42</f>
        <v>36461.019961193488</v>
      </c>
      <c r="H42" s="21">
        <f>Ciudad!H42+'Buenos Aires'!H42+Catamarca!H42+Córdoba!H42+Corrientes!H42+Chaco!H42+Chubut!H42+'Entre Ríos'!H42+Formosa!H42+Jujuy!H42+'La Pampa'!H42+'La Rioja'!H42+Mendoza!H42+Misiones!H42+Neuquén!H42+'Río Negro'!H42+Salta!H42+'San Juan'!H42+'San Luis'!H42+'Santa Cruz'!H42+'Santa Fe'!H42+'Santiago del  Estero'!H42+Tucumán!H42+'Tierra del Fuego'!H42</f>
        <v>47672.964514825835</v>
      </c>
      <c r="I42" s="21">
        <f>Ciudad!I42+'Buenos Aires'!I42+Catamarca!I42+Córdoba!I42+Corrientes!I42+Chaco!I42+Chubut!I42+'Entre Ríos'!I42+Formosa!I42+Jujuy!I42+'La Pampa'!I42+'La Rioja'!I42+Mendoza!I42+Misiones!I42+Neuquén!I42+'Río Negro'!I42+Salta!I42+'San Juan'!I42+'San Luis'!I42+'Santa Cruz'!I42+'Santa Fe'!I42+'Santiago del  Estero'!I42+Tucumán!I42+'Tierra del Fuego'!I42</f>
        <v>45878.329066519174</v>
      </c>
      <c r="J42" s="21">
        <f>Ciudad!J42+'Buenos Aires'!J42+Catamarca!J42+Córdoba!J42+Corrientes!J42+Chaco!J42+Chubut!J42+'Entre Ríos'!J42+Formosa!J42+Jujuy!J42+'La Pampa'!J42+'La Rioja'!J42+Mendoza!J42+Misiones!J42+Neuquén!J42+'Río Negro'!J42+Salta!J42+'San Juan'!J42+'San Luis'!J42+'Santa Cruz'!J42+'Santa Fe'!J42+'Santiago del  Estero'!J42+Tucumán!J42+'Tierra del Fuego'!J42</f>
        <v>65919.076344820351</v>
      </c>
      <c r="K42" s="21">
        <f>Ciudad!K42+'Buenos Aires'!K42+Catamarca!K42+Córdoba!K42+Corrientes!K42+Chaco!K42+Chubut!K42+'Entre Ríos'!K42+Formosa!K42+Jujuy!K42+'La Pampa'!K42+'La Rioja'!K42+Mendoza!K42+Misiones!K42+Neuquén!K42+'Río Negro'!K42+Salta!K42+'San Juan'!K42+'San Luis'!K42+'Santa Cruz'!K42+'Santa Fe'!K42+'Santiago del  Estero'!K42+Tucumán!K42+'Tierra del Fuego'!K42</f>
        <v>93444.920469196251</v>
      </c>
      <c r="L42" s="21">
        <f>Ciudad!L42+'Buenos Aires'!L42+Catamarca!L42+Córdoba!L42+Corrientes!L42+Chaco!L42+Chubut!L42+'Entre Ríos'!L42+Formosa!L42+Jujuy!L42+'La Pampa'!L42+'La Rioja'!L42+Mendoza!L42+Misiones!L42+Neuquén!L42+'Río Negro'!L42+Salta!L42+'San Juan'!L42+'San Luis'!L42+'Santa Cruz'!L42+'Santa Fe'!L42+'Santiago del  Estero'!L42+Tucumán!L42+'Tierra del Fuego'!L42</f>
        <v>127630.51190041252</v>
      </c>
      <c r="M42" s="21">
        <f>Ciudad!M42+'Buenos Aires'!M42+Catamarca!M42+Córdoba!M42+Corrientes!M42+Chaco!M42+Chubut!M42+'Entre Ríos'!M42+Formosa!M42+Jujuy!M42+'La Pampa'!M42+'La Rioja'!M42+Mendoza!M42+Misiones!M42+Neuquén!M42+'Río Negro'!M42+Salta!M42+'San Juan'!M42+'San Luis'!M42+'Santa Cruz'!M42+'Santa Fe'!M42+'Santiago del  Estero'!M42+Tucumán!M42+'Tierra del Fuego'!M42</f>
        <v>165815.5267802731</v>
      </c>
      <c r="N42" s="21">
        <f>Ciudad!N42+'Buenos Aires'!N42+Catamarca!N42+Córdoba!N42+Corrientes!N42+Chaco!N42+Chubut!N42+'Entre Ríos'!N42+Formosa!N42+Jujuy!N42+'La Pampa'!N42+'La Rioja'!N42+Mendoza!N42+Misiones!N42+Neuquén!N42+'Río Negro'!N42+Salta!N42+'San Juan'!N42+'San Luis'!N42+'Santa Cruz'!N42+'Santa Fe'!N42+'Santiago del  Estero'!N42+Tucumán!N42+'Tierra del Fuego'!N42</f>
        <v>262769.36410359357</v>
      </c>
      <c r="O42" s="21">
        <f>Ciudad!O42+'Buenos Aires'!O42+Catamarca!O42+Córdoba!O42+Corrientes!O42+Chaco!O42+Chubut!O42+'Entre Ríos'!O42+Formosa!O42+Jujuy!O42+'La Pampa'!O42+'La Rioja'!O42+Mendoza!O42+Misiones!O42+Neuquén!O42+'Río Negro'!O42+Salta!O42+'San Juan'!O42+'San Luis'!O42+'Santa Cruz'!O42+'Santa Fe'!O42+'Santiago del  Estero'!O42+Tucumán!O42+'Tierra del Fuego'!O42</f>
        <v>322111.3204481047</v>
      </c>
      <c r="P42" s="21">
        <f>Ciudad!P42+'Buenos Aires'!P42+Catamarca!P42+Córdoba!P42+Corrientes!P42+Chaco!P42+Chubut!P42+'Entre Ríos'!P42+Formosa!P42+Jujuy!P42+'La Pampa'!P42+'La Rioja'!P42+Mendoza!P42+Misiones!P42+Neuquén!P42+'Río Negro'!P42+Salta!P42+'San Juan'!P42+'San Luis'!P42+'Santa Cruz'!P42+'Santa Fe'!P42+'Santiago del  Estero'!P42+Tucumán!P42+'Tierra del Fuego'!P42</f>
        <v>383794.61433220352</v>
      </c>
      <c r="Q42" s="21">
        <f>Ciudad!Q42+'Buenos Aires'!Q42+Catamarca!Q42+Córdoba!Q42+Corrientes!Q42+Chaco!Q42+Chubut!Q42+'Entre Ríos'!Q42+Formosa!Q42+Jujuy!Q42+'La Pampa'!Q42+'La Rioja'!Q42+Mendoza!Q42+Misiones!Q42+Neuquén!Q42+'Río Negro'!Q42+Salta!Q42+'San Juan'!Q42+'San Luis'!Q42+'Santa Cruz'!Q42+'Santa Fe'!Q42+'Santiago del  Estero'!Q42+Tucumán!Q42+'Tierra del Fuego'!Q42</f>
        <v>413851.25426835055</v>
      </c>
      <c r="R42" s="21">
        <f>Ciudad!R42+'Buenos Aires'!R42+Catamarca!R42+Córdoba!R42+Corrientes!R42+Chaco!R42+Chubut!R42+'Entre Ríos'!R42+Formosa!R42+Jujuy!R42+'La Pampa'!R42+'La Rioja'!R42+Mendoza!R42+Misiones!R42+Neuquén!R42+'Río Negro'!R42+Salta!R42+'San Juan'!R42+'San Luis'!R42+'Santa Cruz'!R42+'Santa Fe'!R42+'Santiago del  Estero'!R42+Tucumán!R42+'Tierra del Fuego'!R42</f>
        <v>778110.88556988479</v>
      </c>
      <c r="S42" s="21">
        <f>Ciudad!S42+'Buenos Aires'!S42+Catamarca!S42+Córdoba!S42+Corrientes!S42+Chaco!S42+Chubut!S42+'Entre Ríos'!S42+Formosa!S42+Jujuy!S42+'La Pampa'!S42+'La Rioja'!S42+Mendoza!S42+Misiones!S42+Neuquén!S42+'Río Negro'!S42+Salta!S42+'San Juan'!S42+'San Luis'!S42+'Santa Cruz'!S42+'Santa Fe'!S42+'Santiago del  Estero'!S42+Tucumán!S42+'Tierra del Fuego'!S42</f>
        <v>1636796.4602943945</v>
      </c>
      <c r="T42" s="21">
        <f>Ciudad!T42+'Buenos Aires'!T42+Catamarca!T42+Córdoba!T42+Corrientes!T42+Chaco!T42+Chubut!T42+'Entre Ríos'!T42+Formosa!T42+Jujuy!T42+'La Pampa'!T42+'La Rioja'!T42+Mendoza!T42+Misiones!T42+Neuquén!T42+'Río Negro'!T42+Salta!T42+'San Juan'!T42+'San Luis'!T42+'Santa Cruz'!T42+'Santa Fe'!T42+'Santiago del  Estero'!T42+Tucumán!T42+'Tierra del Fuego'!T42</f>
        <v>4100113.8401294774</v>
      </c>
    </row>
    <row r="43" spans="1:20" s="17" customFormat="1" x14ac:dyDescent="0.2">
      <c r="A43" s="10" t="s">
        <v>41</v>
      </c>
      <c r="B43" s="22">
        <f>Ciudad!B43+'Buenos Aires'!B43+Catamarca!B43+Córdoba!B43+Corrientes!B43+Chaco!B43+Chubut!B43+'Entre Ríos'!B43+Formosa!B43+Jujuy!B43+'La Pampa'!B43+'La Rioja'!B43+Mendoza!B43+Misiones!B43+Neuquén!B43+'Río Negro'!B43+Salta!B43+'San Juan'!B43+'San Luis'!B43+'Santa Cruz'!B43+'Santa Fe'!B43+'Santiago del  Estero'!B43+Tucumán!B43+'Tierra del Fuego'!B43</f>
        <v>8564.5892610496358</v>
      </c>
      <c r="C43" s="22">
        <f>Ciudad!C43+'Buenos Aires'!C43+Catamarca!C43+Córdoba!C43+Corrientes!C43+Chaco!C43+Chubut!C43+'Entre Ríos'!C43+Formosa!C43+Jujuy!C43+'La Pampa'!C43+'La Rioja'!C43+Mendoza!C43+Misiones!C43+Neuquén!C43+'Río Negro'!C43+Salta!C43+'San Juan'!C43+'San Luis'!C43+'Santa Cruz'!C43+'Santa Fe'!C43+'Santiago del  Estero'!C43+Tucumán!C43+'Tierra del Fuego'!C43</f>
        <v>11694.658644895479</v>
      </c>
      <c r="D43" s="22">
        <f>Ciudad!D43+'Buenos Aires'!D43+Catamarca!D43+Córdoba!D43+Corrientes!D43+Chaco!D43+Chubut!D43+'Entre Ríos'!D43+Formosa!D43+Jujuy!D43+'La Pampa'!D43+'La Rioja'!D43+Mendoza!D43+Misiones!D43+Neuquén!D43+'Río Negro'!D43+Salta!D43+'San Juan'!D43+'San Luis'!D43+'Santa Cruz'!D43+'Santa Fe'!D43+'Santiago del  Estero'!D43+Tucumán!D43+'Tierra del Fuego'!D43</f>
        <v>15268.053843273336</v>
      </c>
      <c r="E43" s="22">
        <f>Ciudad!E43+'Buenos Aires'!E43+Catamarca!E43+Córdoba!E43+Corrientes!E43+Chaco!E43+Chubut!E43+'Entre Ríos'!E43+Formosa!E43+Jujuy!E43+'La Pampa'!E43+'La Rioja'!E43+Mendoza!E43+Misiones!E43+Neuquén!E43+'Río Negro'!E43+Salta!E43+'San Juan'!E43+'San Luis'!E43+'Santa Cruz'!E43+'Santa Fe'!E43+'Santiago del  Estero'!E43+Tucumán!E43+'Tierra del Fuego'!E43</f>
        <v>17207.774523294313</v>
      </c>
      <c r="F43" s="22">
        <f>Ciudad!F43+'Buenos Aires'!F43+Catamarca!F43+Córdoba!F43+Corrientes!F43+Chaco!F43+Chubut!F43+'Entre Ríos'!F43+Formosa!F43+Jujuy!F43+'La Pampa'!F43+'La Rioja'!F43+Mendoza!F43+Misiones!F43+Neuquén!F43+'Río Negro'!F43+Salta!F43+'San Juan'!F43+'San Luis'!F43+'Santa Cruz'!F43+'Santa Fe'!F43+'Santiago del  Estero'!F43+Tucumán!F43+'Tierra del Fuego'!F43</f>
        <v>19692.444407189399</v>
      </c>
      <c r="G43" s="22">
        <f>Ciudad!G43+'Buenos Aires'!G43+Catamarca!G43+Córdoba!G43+Corrientes!G43+Chaco!G43+Chubut!G43+'Entre Ríos'!G43+Formosa!G43+Jujuy!G43+'La Pampa'!G43+'La Rioja'!G43+Mendoza!G43+Misiones!G43+Neuquén!G43+'Río Negro'!G43+Salta!G43+'San Juan'!G43+'San Luis'!G43+'Santa Cruz'!G43+'Santa Fe'!G43+'Santiago del  Estero'!G43+Tucumán!G43+'Tierra del Fuego'!G43</f>
        <v>25501.242269001261</v>
      </c>
      <c r="H43" s="22">
        <f>Ciudad!H43+'Buenos Aires'!H43+Catamarca!H43+Córdoba!H43+Corrientes!H43+Chaco!H43+Chubut!H43+'Entre Ríos'!H43+Formosa!H43+Jujuy!H43+'La Pampa'!H43+'La Rioja'!H43+Mendoza!H43+Misiones!H43+Neuquén!H43+'Río Negro'!H43+Salta!H43+'San Juan'!H43+'San Luis'!H43+'Santa Cruz'!H43+'Santa Fe'!H43+'Santiago del  Estero'!H43+Tucumán!H43+'Tierra del Fuego'!H43</f>
        <v>35347.203566791388</v>
      </c>
      <c r="I43" s="22">
        <f>Ciudad!I43+'Buenos Aires'!I43+Catamarca!I43+Córdoba!I43+Corrientes!I43+Chaco!I43+Chubut!I43+'Entre Ríos'!I43+Formosa!I43+Jujuy!I43+'La Pampa'!I43+'La Rioja'!I43+Mendoza!I43+Misiones!I43+Neuquén!I43+'Río Negro'!I43+Salta!I43+'San Juan'!I43+'San Luis'!I43+'Santa Cruz'!I43+'Santa Fe'!I43+'Santiago del  Estero'!I43+Tucumán!I43+'Tierra del Fuego'!I43</f>
        <v>34363.291283890969</v>
      </c>
      <c r="J43" s="22">
        <f>Ciudad!J43+'Buenos Aires'!J43+Catamarca!J43+Córdoba!J43+Corrientes!J43+Chaco!J43+Chubut!J43+'Entre Ríos'!J43+Formosa!J43+Jujuy!J43+'La Pampa'!J43+'La Rioja'!J43+Mendoza!J43+Misiones!J43+Neuquén!J43+'Río Negro'!J43+Salta!J43+'San Juan'!J43+'San Luis'!J43+'Santa Cruz'!J43+'Santa Fe'!J43+'Santiago del  Estero'!J43+Tucumán!J43+'Tierra del Fuego'!J43</f>
        <v>49273.972193154194</v>
      </c>
      <c r="K43" s="22">
        <f>Ciudad!K43+'Buenos Aires'!K43+Catamarca!K43+Córdoba!K43+Corrientes!K43+Chaco!K43+Chubut!K43+'Entre Ríos'!K43+Formosa!K43+Jujuy!K43+'La Pampa'!K43+'La Rioja'!K43+Mendoza!K43+Misiones!K43+Neuquén!K43+'Río Negro'!K43+Salta!K43+'San Juan'!K43+'San Luis'!K43+'Santa Cruz'!K43+'Santa Fe'!K43+'Santiago del  Estero'!K43+Tucumán!K43+'Tierra del Fuego'!K43</f>
        <v>68908.192872031272</v>
      </c>
      <c r="L43" s="22">
        <f>Ciudad!L43+'Buenos Aires'!L43+Catamarca!L43+Córdoba!L43+Corrientes!L43+Chaco!L43+Chubut!L43+'Entre Ríos'!L43+Formosa!L43+Jujuy!L43+'La Pampa'!L43+'La Rioja'!L43+Mendoza!L43+Misiones!L43+Neuquén!L43+'Río Negro'!L43+Salta!L43+'San Juan'!L43+'San Luis'!L43+'Santa Cruz'!L43+'Santa Fe'!L43+'Santiago del  Estero'!L43+Tucumán!L43+'Tierra del Fuego'!L43</f>
        <v>94509.567216618787</v>
      </c>
      <c r="M43" s="22">
        <f>Ciudad!M43+'Buenos Aires'!M43+Catamarca!M43+Córdoba!M43+Corrientes!M43+Chaco!M43+Chubut!M43+'Entre Ríos'!M43+Formosa!M43+Jujuy!M43+'La Pampa'!M43+'La Rioja'!M43+Mendoza!M43+Misiones!M43+Neuquén!M43+'Río Negro'!M43+Salta!M43+'San Juan'!M43+'San Luis'!M43+'Santa Cruz'!M43+'Santa Fe'!M43+'Santiago del  Estero'!M43+Tucumán!M43+'Tierra del Fuego'!M43</f>
        <v>115550.60425571777</v>
      </c>
      <c r="N43" s="22">
        <f>Ciudad!N43+'Buenos Aires'!N43+Catamarca!N43+Córdoba!N43+Corrientes!N43+Chaco!N43+Chubut!N43+'Entre Ríos'!N43+Formosa!N43+Jujuy!N43+'La Pampa'!N43+'La Rioja'!N43+Mendoza!N43+Misiones!N43+Neuquén!N43+'Río Negro'!N43+Salta!N43+'San Juan'!N43+'San Luis'!N43+'Santa Cruz'!N43+'Santa Fe'!N43+'Santiago del  Estero'!N43+Tucumán!N43+'Tierra del Fuego'!N43</f>
        <v>192305.96290814158</v>
      </c>
      <c r="O43" s="22">
        <f>Ciudad!O43+'Buenos Aires'!O43+Catamarca!O43+Córdoba!O43+Corrientes!O43+Chaco!O43+Chubut!O43+'Entre Ríos'!O43+Formosa!O43+Jujuy!O43+'La Pampa'!O43+'La Rioja'!O43+Mendoza!O43+Misiones!O43+Neuquén!O43+'Río Negro'!O43+Salta!O43+'San Juan'!O43+'San Luis'!O43+'Santa Cruz'!O43+'Santa Fe'!O43+'Santiago del  Estero'!O43+Tucumán!O43+'Tierra del Fuego'!O43</f>
        <v>222385.76106421291</v>
      </c>
      <c r="P43" s="22">
        <f>Ciudad!P43+'Buenos Aires'!P43+Catamarca!P43+Córdoba!P43+Corrientes!P43+Chaco!P43+Chubut!P43+'Entre Ríos'!P43+Formosa!P43+Jujuy!P43+'La Pampa'!P43+'La Rioja'!P43+Mendoza!P43+Misiones!P43+Neuquén!P43+'Río Negro'!P43+Salta!P43+'San Juan'!P43+'San Luis'!P43+'Santa Cruz'!P43+'Santa Fe'!P43+'Santiago del  Estero'!P43+Tucumán!P43+'Tierra del Fuego'!P43</f>
        <v>272711.63947690348</v>
      </c>
      <c r="Q43" s="22">
        <f>Ciudad!Q43+'Buenos Aires'!Q43+Catamarca!Q43+Córdoba!Q43+Corrientes!Q43+Chaco!Q43+Chubut!Q43+'Entre Ríos'!Q43+Formosa!Q43+Jujuy!Q43+'La Pampa'!Q43+'La Rioja'!Q43+Mendoza!Q43+Misiones!Q43+Neuquén!Q43+'Río Negro'!Q43+Salta!Q43+'San Juan'!Q43+'San Luis'!Q43+'Santa Cruz'!Q43+'Santa Fe'!Q43+'Santiago del  Estero'!Q43+Tucumán!Q43+'Tierra del Fuego'!Q43</f>
        <v>252979.37212581158</v>
      </c>
      <c r="R43" s="22">
        <f>Ciudad!R43+'Buenos Aires'!R43+Catamarca!R43+Córdoba!R43+Corrientes!R43+Chaco!R43+Chubut!R43+'Entre Ríos'!R43+Formosa!R43+Jujuy!R43+'La Pampa'!R43+'La Rioja'!R43+Mendoza!R43+Misiones!R43+Neuquén!R43+'Río Negro'!R43+Salta!R43+'San Juan'!R43+'San Luis'!R43+'Santa Cruz'!R43+'Santa Fe'!R43+'Santiago del  Estero'!R43+Tucumán!R43+'Tierra del Fuego'!R43</f>
        <v>517589.0991558276</v>
      </c>
      <c r="S43" s="22">
        <f>Ciudad!S43+'Buenos Aires'!S43+Catamarca!S43+Córdoba!S43+Corrientes!S43+Chaco!S43+Chubut!S43+'Entre Ríos'!S43+Formosa!S43+Jujuy!S43+'La Pampa'!S43+'La Rioja'!S43+Mendoza!S43+Misiones!S43+Neuquén!S43+'Río Negro'!S43+Salta!S43+'San Juan'!S43+'San Luis'!S43+'Santa Cruz'!S43+'Santa Fe'!S43+'Santiago del  Estero'!S43+Tucumán!S43+'Tierra del Fuego'!S43</f>
        <v>1116497.6909195534</v>
      </c>
      <c r="T43" s="22">
        <f>Ciudad!T43+'Buenos Aires'!T43+Catamarca!T43+Córdoba!T43+Corrientes!T43+Chaco!T43+Chubut!T43+'Entre Ríos'!T43+Formosa!T43+Jujuy!T43+'La Pampa'!T43+'La Rioja'!T43+Mendoza!T43+Misiones!T43+Neuquén!T43+'Río Negro'!T43+Salta!T43+'San Juan'!T43+'San Luis'!T43+'Santa Cruz'!T43+'Santa Fe'!T43+'Santiago del  Estero'!T43+Tucumán!T43+'Tierra del Fuego'!T43</f>
        <v>2682616.4668543451</v>
      </c>
    </row>
    <row r="44" spans="1:20" s="17" customFormat="1" x14ac:dyDescent="0.2">
      <c r="A44" s="18" t="s">
        <v>42</v>
      </c>
      <c r="B44" s="23">
        <f>Ciudad!B44+'Buenos Aires'!B44+Catamarca!B44+Córdoba!B44+Corrientes!B44+Chaco!B44+Chubut!B44+'Entre Ríos'!B44+Formosa!B44+Jujuy!B44+'La Pampa'!B44+'La Rioja'!B44+Mendoza!B44+Misiones!B44+Neuquén!B44+'Río Negro'!B44+Salta!B44+'San Juan'!B44+'San Luis'!B44+'Santa Cruz'!B44+'Santa Fe'!B44+'Santiago del  Estero'!B44+Tucumán!B44+'Tierra del Fuego'!B44</f>
        <v>1710.9456283150171</v>
      </c>
      <c r="C44" s="23">
        <f>Ciudad!C44+'Buenos Aires'!C44+Catamarca!C44+Córdoba!C44+Corrientes!C44+Chaco!C44+Chubut!C44+'Entre Ríos'!C44+Formosa!C44+Jujuy!C44+'La Pampa'!C44+'La Rioja'!C44+Mendoza!C44+Misiones!C44+Neuquén!C44+'Río Negro'!C44+Salta!C44+'San Juan'!C44+'San Luis'!C44+'Santa Cruz'!C44+'Santa Fe'!C44+'Santiago del  Estero'!C44+Tucumán!C44+'Tierra del Fuego'!C44</f>
        <v>2491.7382709015387</v>
      </c>
      <c r="D44" s="23">
        <f>Ciudad!D44+'Buenos Aires'!D44+Catamarca!D44+Córdoba!D44+Corrientes!D44+Chaco!D44+Chubut!D44+'Entre Ríos'!D44+Formosa!D44+Jujuy!D44+'La Pampa'!D44+'La Rioja'!D44+Mendoza!D44+Misiones!D44+Neuquén!D44+'Río Negro'!D44+Salta!D44+'San Juan'!D44+'San Luis'!D44+'Santa Cruz'!D44+'Santa Fe'!D44+'Santiago del  Estero'!D44+Tucumán!D44+'Tierra del Fuego'!D44</f>
        <v>2769.7600987346664</v>
      </c>
      <c r="E44" s="23">
        <f>Ciudad!E44+'Buenos Aires'!E44+Catamarca!E44+Córdoba!E44+Corrientes!E44+Chaco!E44+Chubut!E44+'Entre Ríos'!E44+Formosa!E44+Jujuy!E44+'La Pampa'!E44+'La Rioja'!E44+Mendoza!E44+Misiones!E44+Neuquén!E44+'Río Negro'!E44+Salta!E44+'San Juan'!E44+'San Luis'!E44+'Santa Cruz'!E44+'Santa Fe'!E44+'Santiago del  Estero'!E44+Tucumán!E44+'Tierra del Fuego'!E44</f>
        <v>3398.5767527069997</v>
      </c>
      <c r="F44" s="23">
        <f>Ciudad!F44+'Buenos Aires'!F44+Catamarca!F44+Córdoba!F44+Corrientes!F44+Chaco!F44+Chubut!F44+'Entre Ríos'!F44+Formosa!F44+Jujuy!F44+'La Pampa'!F44+'La Rioja'!F44+Mendoza!F44+Misiones!F44+Neuquén!F44+'Río Negro'!F44+Salta!F44+'San Juan'!F44+'San Luis'!F44+'Santa Cruz'!F44+'Santa Fe'!F44+'Santiago del  Estero'!F44+Tucumán!F44+'Tierra del Fuego'!F44</f>
        <v>4979.2064287181111</v>
      </c>
      <c r="G44" s="23">
        <f>Ciudad!G44+'Buenos Aires'!G44+Catamarca!G44+Córdoba!G44+Corrientes!G44+Chaco!G44+Chubut!G44+'Entre Ríos'!G44+Formosa!G44+Jujuy!G44+'La Pampa'!G44+'La Rioja'!G44+Mendoza!G44+Misiones!G44+Neuquén!G44+'Río Negro'!G44+Salta!G44+'San Juan'!G44+'San Luis'!G44+'Santa Cruz'!G44+'Santa Fe'!G44+'Santiago del  Estero'!G44+Tucumán!G44+'Tierra del Fuego'!G44</f>
        <v>6794.646070350901</v>
      </c>
      <c r="H44" s="23">
        <f>Ciudad!H44+'Buenos Aires'!H44+Catamarca!H44+Córdoba!H44+Corrientes!H44+Chaco!H44+Chubut!H44+'Entre Ríos'!H44+Formosa!H44+Jujuy!H44+'La Pampa'!H44+'La Rioja'!H44+Mendoza!H44+Misiones!H44+Neuquén!H44+'Río Negro'!H44+Salta!H44+'San Juan'!H44+'San Luis'!H44+'Santa Cruz'!H44+'Santa Fe'!H44+'Santiago del  Estero'!H44+Tucumán!H44+'Tierra del Fuego'!H44</f>
        <v>8644.4144746538641</v>
      </c>
      <c r="I44" s="23">
        <f>Ciudad!I44+'Buenos Aires'!I44+Catamarca!I44+Córdoba!I44+Corrientes!I44+Chaco!I44+Chubut!I44+'Entre Ríos'!I44+Formosa!I44+Jujuy!I44+'La Pampa'!I44+'La Rioja'!I44+Mendoza!I44+Misiones!I44+Neuquén!I44+'Río Negro'!I44+Salta!I44+'San Juan'!I44+'San Luis'!I44+'Santa Cruz'!I44+'Santa Fe'!I44+'Santiago del  Estero'!I44+Tucumán!I44+'Tierra del Fuego'!I44</f>
        <v>7753.9700871492478</v>
      </c>
      <c r="J44" s="23">
        <f>Ciudad!J44+'Buenos Aires'!J44+Catamarca!J44+Córdoba!J44+Corrientes!J44+Chaco!J44+Chubut!J44+'Entre Ríos'!J44+Formosa!J44+Jujuy!J44+'La Pampa'!J44+'La Rioja'!J44+Mendoza!J44+Misiones!J44+Neuquén!J44+'Río Negro'!J44+Salta!J44+'San Juan'!J44+'San Luis'!J44+'Santa Cruz'!J44+'Santa Fe'!J44+'Santiago del  Estero'!J44+Tucumán!J44+'Tierra del Fuego'!J44</f>
        <v>11078.587853550893</v>
      </c>
      <c r="K44" s="23">
        <f>Ciudad!K44+'Buenos Aires'!K44+Catamarca!K44+Córdoba!K44+Corrientes!K44+Chaco!K44+Chubut!K44+'Entre Ríos'!K44+Formosa!K44+Jujuy!K44+'La Pampa'!K44+'La Rioja'!K44+Mendoza!K44+Misiones!K44+Neuquén!K44+'Río Negro'!K44+Salta!K44+'San Juan'!K44+'San Luis'!K44+'Santa Cruz'!K44+'Santa Fe'!K44+'Santiago del  Estero'!K44+Tucumán!K44+'Tierra del Fuego'!K44</f>
        <v>17961.654149651331</v>
      </c>
      <c r="L44" s="23">
        <f>Ciudad!L44+'Buenos Aires'!L44+Catamarca!L44+Córdoba!L44+Corrientes!L44+Chaco!L44+Chubut!L44+'Entre Ríos'!L44+Formosa!L44+Jujuy!L44+'La Pampa'!L44+'La Rioja'!L44+Mendoza!L44+Misiones!L44+Neuquén!L44+'Río Negro'!L44+Salta!L44+'San Juan'!L44+'San Luis'!L44+'Santa Cruz'!L44+'Santa Fe'!L44+'Santiago del  Estero'!L44+Tucumán!L44+'Tierra del Fuego'!L44</f>
        <v>23774.042763664311</v>
      </c>
      <c r="M44" s="23">
        <f>Ciudad!M44+'Buenos Aires'!M44+Catamarca!M44+Córdoba!M44+Corrientes!M44+Chaco!M44+Chubut!M44+'Entre Ríos'!M44+Formosa!M44+Jujuy!M44+'La Pampa'!M44+'La Rioja'!M44+Mendoza!M44+Misiones!M44+Neuquén!M44+'Río Negro'!M44+Salta!M44+'San Juan'!M44+'San Luis'!M44+'Santa Cruz'!M44+'Santa Fe'!M44+'Santiago del  Estero'!M44+Tucumán!M44+'Tierra del Fuego'!M44</f>
        <v>34046.395469726594</v>
      </c>
      <c r="N44" s="23">
        <f>Ciudad!N44+'Buenos Aires'!N44+Catamarca!N44+Córdoba!N44+Corrientes!N44+Chaco!N44+Chubut!N44+'Entre Ríos'!N44+Formosa!N44+Jujuy!N44+'La Pampa'!N44+'La Rioja'!N44+Mendoza!N44+Misiones!N44+Neuquén!N44+'Río Negro'!N44+Salta!N44+'San Juan'!N44+'San Luis'!N44+'Santa Cruz'!N44+'Santa Fe'!N44+'Santiago del  Estero'!N44+Tucumán!N44+'Tierra del Fuego'!N44</f>
        <v>43491.078582312002</v>
      </c>
      <c r="O44" s="23">
        <f>Ciudad!O44+'Buenos Aires'!O44+Catamarca!O44+Córdoba!O44+Corrientes!O44+Chaco!O44+Chubut!O44+'Entre Ríos'!O44+Formosa!O44+Jujuy!O44+'La Pampa'!O44+'La Rioja'!O44+Mendoza!O44+Misiones!O44+Neuquén!O44+'Río Negro'!O44+Salta!O44+'San Juan'!O44+'San Luis'!O44+'Santa Cruz'!O44+'Santa Fe'!O44+'Santiago del  Estero'!O44+Tucumán!O44+'Tierra del Fuego'!O44</f>
        <v>66561.041612565517</v>
      </c>
      <c r="P44" s="23">
        <f>Ciudad!P44+'Buenos Aires'!P44+Catamarca!P44+Córdoba!P44+Corrientes!P44+Chaco!P44+Chubut!P44+'Entre Ríos'!P44+Formosa!P44+Jujuy!P44+'La Pampa'!P44+'La Rioja'!P44+Mendoza!P44+Misiones!P44+Neuquén!P44+'Río Negro'!P44+Salta!P44+'San Juan'!P44+'San Luis'!P44+'Santa Cruz'!P44+'Santa Fe'!P44+'Santiago del  Estero'!P44+Tucumán!P44+'Tierra del Fuego'!P44</f>
        <v>71434.14225362998</v>
      </c>
      <c r="Q44" s="23">
        <f>Ciudad!Q44+'Buenos Aires'!Q44+Catamarca!Q44+Córdoba!Q44+Corrientes!Q44+Chaco!Q44+Chubut!Q44+'Entre Ríos'!Q44+Formosa!Q44+Jujuy!Q44+'La Pampa'!Q44+'La Rioja'!Q44+Mendoza!Q44+Misiones!Q44+Neuquén!Q44+'Río Negro'!Q44+Salta!Q44+'San Juan'!Q44+'San Luis'!Q44+'Santa Cruz'!Q44+'Santa Fe'!Q44+'Santiago del  Estero'!Q44+Tucumán!Q44+'Tierra del Fuego'!Q44</f>
        <v>91652.199212058986</v>
      </c>
      <c r="R44" s="23">
        <f>Ciudad!R44+'Buenos Aires'!R44+Catamarca!R44+Córdoba!R44+Corrientes!R44+Chaco!R44+Chubut!R44+'Entre Ríos'!R44+Formosa!R44+Jujuy!R44+'La Pampa'!R44+'La Rioja'!R44+Mendoza!R44+Misiones!R44+Neuquén!R44+'Río Negro'!R44+Salta!R44+'San Juan'!R44+'San Luis'!R44+'Santa Cruz'!R44+'Santa Fe'!R44+'Santiago del  Estero'!R44+Tucumán!R44+'Tierra del Fuego'!R44</f>
        <v>142010.89294937142</v>
      </c>
      <c r="S44" s="23">
        <f>Ciudad!S44+'Buenos Aires'!S44+Catamarca!S44+Córdoba!S44+Corrientes!S44+Chaco!S44+Chubut!S44+'Entre Ríos'!S44+Formosa!S44+Jujuy!S44+'La Pampa'!S44+'La Rioja'!S44+Mendoza!S44+Misiones!S44+Neuquén!S44+'Río Negro'!S44+Salta!S44+'San Juan'!S44+'San Luis'!S44+'Santa Cruz'!S44+'Santa Fe'!S44+'Santiago del  Estero'!S44+Tucumán!S44+'Tierra del Fuego'!S44</f>
        <v>287253.10198289773</v>
      </c>
      <c r="T44" s="23">
        <f>Ciudad!T44+'Buenos Aires'!T44+Catamarca!T44+Córdoba!T44+Corrientes!T44+Chaco!T44+Chubut!T44+'Entre Ríos'!T44+Formosa!T44+Jujuy!T44+'La Pampa'!T44+'La Rioja'!T44+Mendoza!T44+Misiones!T44+Neuquén!T44+'Río Negro'!T44+Salta!T44+'San Juan'!T44+'San Luis'!T44+'Santa Cruz'!T44+'Santa Fe'!T44+'Santiago del  Estero'!T44+Tucumán!T44+'Tierra del Fuego'!T44</f>
        <v>717897.33794884989</v>
      </c>
    </row>
    <row r="45" spans="1:20" x14ac:dyDescent="0.2">
      <c r="A45" s="15" t="s">
        <v>17</v>
      </c>
      <c r="B45" s="24">
        <f>Ciudad!B45+'Buenos Aires'!B45+Catamarca!B45+Córdoba!B45+Corrientes!B45+Chaco!B45+Chubut!B45+'Entre Ríos'!B45+Formosa!B45+Jujuy!B45+'La Pampa'!B45+'La Rioja'!B45+Mendoza!B45+Misiones!B45+Neuquén!B45+'Río Negro'!B45+Salta!B45+'San Juan'!B45+'San Luis'!B45+'Santa Cruz'!B45+'Santa Fe'!B45+'Santiago del  Estero'!B45+Tucumán!B45+'Tierra del Fuego'!B45</f>
        <v>707.46518478000007</v>
      </c>
      <c r="C45" s="24">
        <f>Ciudad!C45+'Buenos Aires'!C45+Catamarca!C45+Córdoba!C45+Corrientes!C45+Chaco!C45+Chubut!C45+'Entre Ríos'!C45+Formosa!C45+Jujuy!C45+'La Pampa'!C45+'La Rioja'!C45+Mendoza!C45+Misiones!C45+Neuquén!C45+'Río Negro'!C45+Salta!C45+'San Juan'!C45+'San Luis'!C45+'Santa Cruz'!C45+'Santa Fe'!C45+'Santiago del  Estero'!C45+Tucumán!C45+'Tierra del Fuego'!C45</f>
        <v>694.56516493737172</v>
      </c>
      <c r="D45" s="24">
        <f>Ciudad!D45+'Buenos Aires'!D45+Catamarca!D45+Córdoba!D45+Corrientes!D45+Chaco!D45+Chubut!D45+'Entre Ríos'!D45+Formosa!D45+Jujuy!D45+'La Pampa'!D45+'La Rioja'!D45+Mendoza!D45+Misiones!D45+Neuquén!D45+'Río Negro'!D45+Salta!D45+'San Juan'!D45+'San Luis'!D45+'Santa Cruz'!D45+'Santa Fe'!D45+'Santiago del  Estero'!D45+Tucumán!D45+'Tierra del Fuego'!D45</f>
        <v>855.91840579666666</v>
      </c>
      <c r="E45" s="24">
        <f>Ciudad!E45+'Buenos Aires'!E45+Catamarca!E45+Córdoba!E45+Corrientes!E45+Chaco!E45+Chubut!E45+'Entre Ríos'!E45+Formosa!E45+Jujuy!E45+'La Pampa'!E45+'La Rioja'!E45+Mendoza!E45+Misiones!E45+Neuquén!E45+'Río Negro'!E45+Salta!E45+'San Juan'!E45+'San Luis'!E45+'Santa Cruz'!E45+'Santa Fe'!E45+'Santiago del  Estero'!E45+Tucumán!E45+'Tierra del Fuego'!E45</f>
        <v>783.89648969999996</v>
      </c>
      <c r="F45" s="24">
        <f>Ciudad!F45+'Buenos Aires'!F45+Catamarca!F45+Córdoba!F45+Corrientes!F45+Chaco!F45+Chubut!F45+'Entre Ríos'!F45+Formosa!F45+Jujuy!F45+'La Pampa'!F45+'La Rioja'!F45+Mendoza!F45+Misiones!F45+Neuquén!F45+'Río Negro'!F45+Salta!F45+'San Juan'!F45+'San Luis'!F45+'Santa Cruz'!F45+'Santa Fe'!F45+'Santiago del  Estero'!F45+Tucumán!F45+'Tierra del Fuego'!F45</f>
        <v>981.5453741174025</v>
      </c>
      <c r="G45" s="24">
        <f>Ciudad!G45+'Buenos Aires'!G45+Catamarca!G45+Córdoba!G45+Corrientes!G45+Chaco!G45+Chubut!G45+'Entre Ríos'!G45+Formosa!G45+Jujuy!G45+'La Pampa'!G45+'La Rioja'!G45+Mendoza!G45+Misiones!G45+Neuquén!G45+'Río Negro'!G45+Salta!G45+'San Juan'!G45+'San Luis'!G45+'Santa Cruz'!G45+'Santa Fe'!G45+'Santiago del  Estero'!G45+Tucumán!G45+'Tierra del Fuego'!G45</f>
        <v>1295.1523317269937</v>
      </c>
      <c r="H45" s="24">
        <f>Ciudad!H45+'Buenos Aires'!H45+Catamarca!H45+Córdoba!H45+Corrientes!H45+Chaco!H45+Chubut!H45+'Entre Ríos'!H45+Formosa!H45+Jujuy!H45+'La Pampa'!H45+'La Rioja'!H45+Mendoza!H45+Misiones!H45+Neuquén!H45+'Río Negro'!H45+Salta!H45+'San Juan'!H45+'San Luis'!H45+'Santa Cruz'!H45+'Santa Fe'!H45+'Santiago del  Estero'!H45+Tucumán!H45+'Tierra del Fuego'!H45</f>
        <v>1781.3419498823919</v>
      </c>
      <c r="I45" s="24">
        <f>Ciudad!I45+'Buenos Aires'!I45+Catamarca!I45+Córdoba!I45+Corrientes!I45+Chaco!I45+Chubut!I45+'Entre Ríos'!I45+Formosa!I45+Jujuy!I45+'La Pampa'!I45+'La Rioja'!I45+Mendoza!I45+Misiones!I45+Neuquén!I45+'Río Negro'!I45+Salta!I45+'San Juan'!I45+'San Luis'!I45+'Santa Cruz'!I45+'Santa Fe'!I45+'Santiago del  Estero'!I45+Tucumán!I45+'Tierra del Fuego'!I45</f>
        <v>1504.4475983520961</v>
      </c>
      <c r="J45" s="24">
        <f>Ciudad!J45+'Buenos Aires'!J45+Catamarca!J45+Córdoba!J45+Corrientes!J45+Chaco!J45+Chubut!J45+'Entre Ríos'!J45+Formosa!J45+Jujuy!J45+'La Pampa'!J45+'La Rioja'!J45+Mendoza!J45+Misiones!J45+Neuquén!J45+'Río Negro'!J45+Salta!J45+'San Juan'!J45+'San Luis'!J45+'Santa Cruz'!J45+'Santa Fe'!J45+'Santiago del  Estero'!J45+Tucumán!J45+'Tierra del Fuego'!J45</f>
        <v>2159.1992977556451</v>
      </c>
      <c r="K45" s="24">
        <f>Ciudad!K45+'Buenos Aires'!K45+Catamarca!K45+Córdoba!K45+Corrientes!K45+Chaco!K45+Chubut!K45+'Entre Ríos'!K45+Formosa!K45+Jujuy!K45+'La Pampa'!K45+'La Rioja'!K45+Mendoza!K45+Misiones!K45+Neuquén!K45+'Río Negro'!K45+Salta!K45+'San Juan'!K45+'San Luis'!K45+'Santa Cruz'!K45+'Santa Fe'!K45+'Santiago del  Estero'!K45+Tucumán!K45+'Tierra del Fuego'!K45</f>
        <v>3475.4227030779775</v>
      </c>
      <c r="L45" s="24">
        <f>Ciudad!L45+'Buenos Aires'!L45+Catamarca!L45+Córdoba!L45+Corrientes!L45+Chaco!L45+Chubut!L45+'Entre Ríos'!L45+Formosa!L45+Jujuy!L45+'La Pampa'!L45+'La Rioja'!L45+Mendoza!L45+Misiones!L45+Neuquén!L45+'Río Negro'!L45+Salta!L45+'San Juan'!L45+'San Luis'!L45+'Santa Cruz'!L45+'Santa Fe'!L45+'Santiago del  Estero'!L45+Tucumán!L45+'Tierra del Fuego'!L45</f>
        <v>6078.47021028377</v>
      </c>
      <c r="M45" s="24">
        <f>Ciudad!M45+'Buenos Aires'!M45+Catamarca!M45+Córdoba!M45+Corrientes!M45+Chaco!M45+Chubut!M45+'Entre Ríos'!M45+Formosa!M45+Jujuy!M45+'La Pampa'!M45+'La Rioja'!M45+Mendoza!M45+Misiones!M45+Neuquén!M45+'Río Negro'!M45+Salta!M45+'San Juan'!M45+'San Luis'!M45+'Santa Cruz'!M45+'Santa Fe'!M45+'Santiago del  Estero'!M45+Tucumán!M45+'Tierra del Fuego'!M45</f>
        <v>5797.3797553517488</v>
      </c>
      <c r="N45" s="24">
        <f>Ciudad!N45+'Buenos Aires'!N45+Catamarca!N45+Córdoba!N45+Corrientes!N45+Chaco!N45+Chubut!N45+'Entre Ríos'!N45+Formosa!N45+Jujuy!N45+'La Pampa'!N45+'La Rioja'!N45+Mendoza!N45+Misiones!N45+Neuquén!N45+'Río Negro'!N45+Salta!N45+'San Juan'!N45+'San Luis'!N45+'Santa Cruz'!N45+'Santa Fe'!N45+'Santiago del  Estero'!N45+Tucumán!N45+'Tierra del Fuego'!N45</f>
        <v>9975.8586725212717</v>
      </c>
      <c r="O45" s="24">
        <f>Ciudad!O45+'Buenos Aires'!O45+Catamarca!O45+Córdoba!O45+Corrientes!O45+Chaco!O45+Chubut!O45+'Entre Ríos'!O45+Formosa!O45+Jujuy!O45+'La Pampa'!O45+'La Rioja'!O45+Mendoza!O45+Misiones!O45+Neuquén!O45+'Río Negro'!O45+Salta!O45+'San Juan'!O45+'San Luis'!O45+'Santa Cruz'!O45+'Santa Fe'!O45+'Santiago del  Estero'!O45+Tucumán!O45+'Tierra del Fuego'!O45</f>
        <v>13000.116683478944</v>
      </c>
      <c r="P45" s="24">
        <f>Ciudad!P45+'Buenos Aires'!P45+Catamarca!P45+Córdoba!P45+Corrientes!P45+Chaco!P45+Chubut!P45+'Entre Ríos'!P45+Formosa!P45+Jujuy!P45+'La Pampa'!P45+'La Rioja'!P45+Mendoza!P45+Misiones!P45+Neuquén!P45+'Río Negro'!P45+Salta!P45+'San Juan'!P45+'San Luis'!P45+'Santa Cruz'!P45+'Santa Fe'!P45+'Santiago del  Estero'!P45+Tucumán!P45+'Tierra del Fuego'!P45</f>
        <v>19010.626123550901</v>
      </c>
      <c r="Q45" s="24">
        <f>Ciudad!Q45+'Buenos Aires'!Q45+Catamarca!Q45+Córdoba!Q45+Corrientes!Q45+Chaco!Q45+Chubut!Q45+'Entre Ríos'!Q45+Formosa!Q45+Jujuy!Q45+'La Pampa'!Q45+'La Rioja'!Q45+Mendoza!Q45+Misiones!Q45+Neuquén!Q45+'Río Negro'!Q45+Salta!Q45+'San Juan'!Q45+'San Luis'!Q45+'Santa Cruz'!Q45+'Santa Fe'!Q45+'Santiago del  Estero'!Q45+Tucumán!Q45+'Tierra del Fuego'!Q45</f>
        <v>20470.869324867854</v>
      </c>
      <c r="R45" s="24">
        <f>Ciudad!R45+'Buenos Aires'!R45+Catamarca!R45+Córdoba!R45+Corrientes!R45+Chaco!R45+Chubut!R45+'Entre Ríos'!R45+Formosa!R45+Jujuy!R45+'La Pampa'!R45+'La Rioja'!R45+Mendoza!R45+Misiones!R45+Neuquén!R45+'Río Negro'!R45+Salta!R45+'San Juan'!R45+'San Luis'!R45+'Santa Cruz'!R45+'Santa Fe'!R45+'Santiago del  Estero'!R45+Tucumán!R45+'Tierra del Fuego'!R45</f>
        <v>33444.443319386264</v>
      </c>
      <c r="S45" s="24">
        <f>Ciudad!S45+'Buenos Aires'!S45+Catamarca!S45+Córdoba!S45+Corrientes!S45+Chaco!S45+Chubut!S45+'Entre Ríos'!S45+Formosa!S45+Jujuy!S45+'La Pampa'!S45+'La Rioja'!S45+Mendoza!S45+Misiones!S45+Neuquén!S45+'Río Negro'!S45+Salta!S45+'San Juan'!S45+'San Luis'!S45+'Santa Cruz'!S45+'Santa Fe'!S45+'Santiago del  Estero'!S45+Tucumán!S45+'Tierra del Fuego'!S45</f>
        <v>43944.406378317231</v>
      </c>
      <c r="T45" s="24">
        <f>Ciudad!T45+'Buenos Aires'!T45+Catamarca!T45+Córdoba!T45+Corrientes!T45+Chaco!T45+Chubut!T45+'Entre Ríos'!T45+Formosa!T45+Jujuy!T45+'La Pampa'!T45+'La Rioja'!T45+Mendoza!T45+Misiones!T45+Neuquén!T45+'Río Negro'!T45+Salta!T45+'San Juan'!T45+'San Luis'!T45+'Santa Cruz'!T45+'Santa Fe'!T45+'Santiago del  Estero'!T45+Tucumán!T45+'Tierra del Fuego'!T45</f>
        <v>178149.54335438687</v>
      </c>
    </row>
    <row r="46" spans="1:20" x14ac:dyDescent="0.2">
      <c r="A46" s="15" t="s">
        <v>18</v>
      </c>
      <c r="B46" s="24">
        <f>Ciudad!B46+'Buenos Aires'!B46+Catamarca!B46+Córdoba!B46+Corrientes!B46+Chaco!B46+Chubut!B46+'Entre Ríos'!B46+Formosa!B46+Jujuy!B46+'La Pampa'!B46+'La Rioja'!B46+Mendoza!B46+Misiones!B46+Neuquén!B46+'Río Negro'!B46+Salta!B46+'San Juan'!B46+'San Luis'!B46+'Santa Cruz'!B46+'Santa Fe'!B46+'Santiago del  Estero'!B46+Tucumán!B46+'Tierra del Fuego'!B46</f>
        <v>1002.855443535017</v>
      </c>
      <c r="C46" s="24">
        <f>Ciudad!C46+'Buenos Aires'!C46+Catamarca!C46+Córdoba!C46+Corrientes!C46+Chaco!C46+Chubut!C46+'Entre Ríos'!C46+Formosa!C46+Jujuy!C46+'La Pampa'!C46+'La Rioja'!C46+Mendoza!C46+Misiones!C46+Neuquén!C46+'Río Negro'!C46+Salta!C46+'San Juan'!C46+'San Luis'!C46+'Santa Cruz'!C46+'Santa Fe'!C46+'Santiago del  Estero'!C46+Tucumán!C46+'Tierra del Fuego'!C46</f>
        <v>1784.153655964167</v>
      </c>
      <c r="D46" s="24">
        <f>Ciudad!D46+'Buenos Aires'!D46+Catamarca!D46+Córdoba!D46+Corrientes!D46+Chaco!D46+Chubut!D46+'Entre Ríos'!D46+Formosa!D46+Jujuy!D46+'La Pampa'!D46+'La Rioja'!D46+Mendoza!D46+Misiones!D46+Neuquén!D46+'Río Negro'!D46+Salta!D46+'San Juan'!D46+'San Luis'!D46+'Santa Cruz'!D46+'Santa Fe'!D46+'Santiago del  Estero'!D46+Tucumán!D46+'Tierra del Fuego'!D46</f>
        <v>1799.104951478</v>
      </c>
      <c r="E46" s="24">
        <f>Ciudad!E46+'Buenos Aires'!E46+Catamarca!E46+Córdoba!E46+Corrientes!E46+Chaco!E46+Chubut!E46+'Entre Ríos'!E46+Formosa!E46+Jujuy!E46+'La Pampa'!E46+'La Rioja'!E46+Mendoza!E46+Misiones!E46+Neuquén!E46+'Río Negro'!E46+Salta!E46+'San Juan'!E46+'San Luis'!E46+'Santa Cruz'!E46+'Santa Fe'!E46+'Santiago del  Estero'!E46+Tucumán!E46+'Tierra del Fuego'!E46</f>
        <v>2284.1628263970006</v>
      </c>
      <c r="F46" s="24">
        <f>Ciudad!F46+'Buenos Aires'!F46+Catamarca!F46+Córdoba!F46+Corrientes!F46+Chaco!F46+Chubut!F46+'Entre Ríos'!F46+Formosa!F46+Jujuy!F46+'La Pampa'!F46+'La Rioja'!F46+Mendoza!F46+Misiones!F46+Neuquén!F46+'Río Negro'!F46+Salta!F46+'San Juan'!F46+'San Luis'!F46+'Santa Cruz'!F46+'Santa Fe'!F46+'Santiago del  Estero'!F46+Tucumán!F46+'Tierra del Fuego'!F46</f>
        <v>3443.7921458578007</v>
      </c>
      <c r="G46" s="24">
        <f>Ciudad!G46+'Buenos Aires'!G46+Catamarca!G46+Córdoba!G46+Corrientes!G46+Chaco!G46+Chubut!G46+'Entre Ríos'!G46+Formosa!G46+Jujuy!G46+'La Pampa'!G46+'La Rioja'!G46+Mendoza!G46+Misiones!G46+Neuquén!G46+'Río Negro'!G46+Salta!G46+'San Juan'!G46+'San Luis'!G46+'Santa Cruz'!G46+'Santa Fe'!G46+'Santiago del  Estero'!G46+Tucumán!G46+'Tierra del Fuego'!G46</f>
        <v>5322.192825967878</v>
      </c>
      <c r="H46" s="24">
        <f>Ciudad!H46+'Buenos Aires'!H46+Catamarca!H46+Córdoba!H46+Corrientes!H46+Chaco!H46+Chubut!H46+'Entre Ríos'!H46+Formosa!H46+Jujuy!H46+'La Pampa'!H46+'La Rioja'!H46+Mendoza!H46+Misiones!H46+Neuquén!H46+'Río Negro'!H46+Salta!H46+'San Juan'!H46+'San Luis'!H46+'Santa Cruz'!H46+'Santa Fe'!H46+'Santiago del  Estero'!H46+Tucumán!H46+'Tierra del Fuego'!H46</f>
        <v>6712.1833639614742</v>
      </c>
      <c r="I46" s="24">
        <f>Ciudad!I46+'Buenos Aires'!I46+Catamarca!I46+Córdoba!I46+Corrientes!I46+Chaco!I46+Chubut!I46+'Entre Ríos'!I46+Formosa!I46+Jujuy!I46+'La Pampa'!I46+'La Rioja'!I46+Mendoza!I46+Misiones!I46+Neuquén!I46+'Río Negro'!I46+Salta!I46+'San Juan'!I46+'San Luis'!I46+'Santa Cruz'!I46+'Santa Fe'!I46+'Santiago del  Estero'!I46+Tucumán!I46+'Tierra del Fuego'!I46</f>
        <v>6178.9847633871523</v>
      </c>
      <c r="J46" s="24">
        <f>Ciudad!J46+'Buenos Aires'!J46+Catamarca!J46+Córdoba!J46+Corrientes!J46+Chaco!J46+Chubut!J46+'Entre Ríos'!J46+Formosa!J46+Jujuy!J46+'La Pampa'!J46+'La Rioja'!J46+Mendoza!J46+Misiones!J46+Neuquén!J46+'Río Negro'!J46+Salta!J46+'San Juan'!J46+'San Luis'!J46+'Santa Cruz'!J46+'Santa Fe'!J46+'Santiago del  Estero'!J46+Tucumán!J46+'Tierra del Fuego'!J46</f>
        <v>8888.1640801052508</v>
      </c>
      <c r="K46" s="24">
        <f>Ciudad!K46+'Buenos Aires'!K46+Catamarca!K46+Córdoba!K46+Corrientes!K46+Chaco!K46+Chubut!K46+'Entre Ríos'!K46+Formosa!K46+Jujuy!K46+'La Pampa'!K46+'La Rioja'!K46+Mendoza!K46+Misiones!K46+Neuquén!K46+'Río Negro'!K46+Salta!K46+'San Juan'!K46+'San Luis'!K46+'Santa Cruz'!K46+'Santa Fe'!K46+'Santiago del  Estero'!K46+Tucumán!K46+'Tierra del Fuego'!K46</f>
        <v>14464.427569713347</v>
      </c>
      <c r="L46" s="24">
        <f>Ciudad!L46+'Buenos Aires'!L46+Catamarca!L46+Córdoba!L46+Corrientes!L46+Chaco!L46+Chubut!L46+'Entre Ríos'!L46+Formosa!L46+Jujuy!L46+'La Pampa'!L46+'La Rioja'!L46+Mendoza!L46+Misiones!L46+Neuquén!L46+'Río Negro'!L46+Salta!L46+'San Juan'!L46+'San Luis'!L46+'Santa Cruz'!L46+'Santa Fe'!L46+'Santiago del  Estero'!L46+Tucumán!L46+'Tierra del Fuego'!L46</f>
        <v>17601.351158380541</v>
      </c>
      <c r="M46" s="24">
        <f>Ciudad!M46+'Buenos Aires'!M46+Catamarca!M46+Córdoba!M46+Corrientes!M46+Chaco!M46+Chubut!M46+'Entre Ríos'!M46+Formosa!M46+Jujuy!M46+'La Pampa'!M46+'La Rioja'!M46+Mendoza!M46+Misiones!M46+Neuquén!M46+'Río Negro'!M46+Salta!M46+'San Juan'!M46+'San Luis'!M46+'Santa Cruz'!M46+'Santa Fe'!M46+'Santiago del  Estero'!M46+Tucumán!M46+'Tierra del Fuego'!M46</f>
        <v>28151.608393574836</v>
      </c>
      <c r="N46" s="24">
        <f>Ciudad!N46+'Buenos Aires'!N46+Catamarca!N46+Córdoba!N46+Corrientes!N46+Chaco!N46+Chubut!N46+'Entre Ríos'!N46+Formosa!N46+Jujuy!N46+'La Pampa'!N46+'La Rioja'!N46+Mendoza!N46+Misiones!N46+Neuquén!N46+'Río Negro'!N46+Salta!N46+'San Juan'!N46+'San Luis'!N46+'Santa Cruz'!N46+'Santa Fe'!N46+'Santiago del  Estero'!N46+Tucumán!N46+'Tierra del Fuego'!N46</f>
        <v>33467.795600140729</v>
      </c>
      <c r="O46" s="24">
        <f>Ciudad!O46+'Buenos Aires'!O46+Catamarca!O46+Córdoba!O46+Corrientes!O46+Chaco!O46+Chubut!O46+'Entre Ríos'!O46+Formosa!O46+Jujuy!O46+'La Pampa'!O46+'La Rioja'!O46+Mendoza!O46+Misiones!O46+Neuquén!O46+'Río Negro'!O46+Salta!O46+'San Juan'!O46+'San Luis'!O46+'Santa Cruz'!O46+'Santa Fe'!O46+'Santiago del  Estero'!O46+Tucumán!O46+'Tierra del Fuego'!O46</f>
        <v>53521.060900196571</v>
      </c>
      <c r="P46" s="24">
        <f>Ciudad!P46+'Buenos Aires'!P46+Catamarca!P46+Córdoba!P46+Corrientes!P46+Chaco!P46+Chubut!P46+'Entre Ríos'!P46+Formosa!P46+Jujuy!P46+'La Pampa'!P46+'La Rioja'!P46+Mendoza!P46+Misiones!P46+Neuquén!P46+'Río Negro'!P46+Salta!P46+'San Juan'!P46+'San Luis'!P46+'Santa Cruz'!P46+'Santa Fe'!P46+'Santiago del  Estero'!P46+Tucumán!P46+'Tierra del Fuego'!P46</f>
        <v>52413.56263007909</v>
      </c>
      <c r="Q46" s="24">
        <f>Ciudad!Q46+'Buenos Aires'!Q46+Catamarca!Q46+Córdoba!Q46+Corrientes!Q46+Chaco!Q46+Chubut!Q46+'Entre Ríos'!Q46+Formosa!Q46+Jujuy!Q46+'La Pampa'!Q46+'La Rioja'!Q46+Mendoza!Q46+Misiones!Q46+Neuquén!Q46+'Río Negro'!Q46+Salta!Q46+'San Juan'!Q46+'San Luis'!Q46+'Santa Cruz'!Q46+'Santa Fe'!Q46+'Santiago del  Estero'!Q46+Tucumán!Q46+'Tierra del Fuego'!Q46</f>
        <v>69835.42778975112</v>
      </c>
      <c r="R46" s="24">
        <f>Ciudad!R46+'Buenos Aires'!R46+Catamarca!R46+Córdoba!R46+Corrientes!R46+Chaco!R46+Chubut!R46+'Entre Ríos'!R46+Formosa!R46+Jujuy!R46+'La Pampa'!R46+'La Rioja'!R46+Mendoza!R46+Misiones!R46+Neuquén!R46+'Río Negro'!R46+Salta!R46+'San Juan'!R46+'San Luis'!R46+'Santa Cruz'!R46+'Santa Fe'!R46+'Santiago del  Estero'!R46+Tucumán!R46+'Tierra del Fuego'!R46</f>
        <v>106741.93773905924</v>
      </c>
      <c r="S46" s="24">
        <f>Ciudad!S46+'Buenos Aires'!S46+Catamarca!S46+Córdoba!S46+Corrientes!S46+Chaco!S46+Chubut!S46+'Entre Ríos'!S46+Formosa!S46+Jujuy!S46+'La Pampa'!S46+'La Rioja'!S46+Mendoza!S46+Misiones!S46+Neuquén!S46+'Río Negro'!S46+Salta!S46+'San Juan'!S46+'San Luis'!S46+'Santa Cruz'!S46+'Santa Fe'!S46+'Santiago del  Estero'!S46+Tucumán!S46+'Tierra del Fuego'!S46</f>
        <v>235251.08066127051</v>
      </c>
      <c r="T46" s="24">
        <f>Ciudad!T46+'Buenos Aires'!T46+Catamarca!T46+Córdoba!T46+Corrientes!T46+Chaco!T46+Chubut!T46+'Entre Ríos'!T46+Formosa!T46+Jujuy!T46+'La Pampa'!T46+'La Rioja'!T46+Mendoza!T46+Misiones!T46+Neuquén!T46+'Río Negro'!T46+Salta!T46+'San Juan'!T46+'San Luis'!T46+'Santa Cruz'!T46+'Santa Fe'!T46+'Santiago del  Estero'!T46+Tucumán!T46+'Tierra del Fuego'!T46</f>
        <v>528626.02149483282</v>
      </c>
    </row>
    <row r="47" spans="1:20" x14ac:dyDescent="0.2">
      <c r="A47" s="12" t="s">
        <v>19</v>
      </c>
      <c r="B47" s="24">
        <f>Ciudad!B47+'Buenos Aires'!B47+Catamarca!B47+Córdoba!B47+Corrientes!B47+Chaco!B47+Chubut!B47+'Entre Ríos'!B47+Formosa!B47+Jujuy!B47+'La Pampa'!B47+'La Rioja'!B47+Mendoza!B47+Misiones!B47+Neuquén!B47+'Río Negro'!B47+Salta!B47+'San Juan'!B47+'San Luis'!B47+'Santa Cruz'!B47+'Santa Fe'!B47+'Santiago del  Estero'!B47+Tucumán!B47+'Tierra del Fuego'!B47</f>
        <v>0.625</v>
      </c>
      <c r="C47" s="24">
        <f>Ciudad!C47+'Buenos Aires'!C47+Catamarca!C47+Córdoba!C47+Corrientes!C47+Chaco!C47+Chubut!C47+'Entre Ríos'!C47+Formosa!C47+Jujuy!C47+'La Pampa'!C47+'La Rioja'!C47+Mendoza!C47+Misiones!C47+Neuquén!C47+'Río Negro'!C47+Salta!C47+'San Juan'!C47+'San Luis'!C47+'Santa Cruz'!C47+'Santa Fe'!C47+'Santiago del  Estero'!C47+Tucumán!C47+'Tierra del Fuego'!C47</f>
        <v>13.019450000000001</v>
      </c>
      <c r="D47" s="24">
        <f>Ciudad!D47+'Buenos Aires'!D47+Catamarca!D47+Córdoba!D47+Corrientes!D47+Chaco!D47+Chubut!D47+'Entre Ríos'!D47+Formosa!D47+Jujuy!D47+'La Pampa'!D47+'La Rioja'!D47+Mendoza!D47+Misiones!D47+Neuquén!D47+'Río Negro'!D47+Salta!D47+'San Juan'!D47+'San Luis'!D47+'Santa Cruz'!D47+'Santa Fe'!D47+'Santiago del  Estero'!D47+Tucumán!D47+'Tierra del Fuego'!D47</f>
        <v>114.73674146000002</v>
      </c>
      <c r="E47" s="24">
        <f>Ciudad!E47+'Buenos Aires'!E47+Catamarca!E47+Córdoba!E47+Corrientes!E47+Chaco!E47+Chubut!E47+'Entre Ríos'!E47+Formosa!E47+Jujuy!E47+'La Pampa'!E47+'La Rioja'!E47+Mendoza!E47+Misiones!E47+Neuquén!E47+'Río Negro'!E47+Salta!E47+'San Juan'!E47+'San Luis'!E47+'Santa Cruz'!E47+'Santa Fe'!E47+'Santiago del  Estero'!E47+Tucumán!E47+'Tierra del Fuego'!E47</f>
        <v>330.51743661</v>
      </c>
      <c r="F47" s="24">
        <f>Ciudad!F47+'Buenos Aires'!F47+Catamarca!F47+Córdoba!F47+Corrientes!F47+Chaco!F47+Chubut!F47+'Entre Ríos'!F47+Formosa!F47+Jujuy!F47+'La Pampa'!F47+'La Rioja'!F47+Mendoza!F47+Misiones!F47+Neuquén!F47+'Río Negro'!F47+Salta!F47+'San Juan'!F47+'San Luis'!F47+'Santa Cruz'!F47+'Santa Fe'!F47+'Santiago del  Estero'!F47+Tucumán!F47+'Tierra del Fuego'!F47</f>
        <v>553.86890874290771</v>
      </c>
      <c r="G47" s="24">
        <f>Ciudad!G47+'Buenos Aires'!G47+Catamarca!G47+Córdoba!G47+Corrientes!G47+Chaco!G47+Chubut!G47+'Entre Ríos'!G47+Formosa!G47+Jujuy!G47+'La Pampa'!G47+'La Rioja'!G47+Mendoza!G47+Misiones!G47+Neuquén!G47+'Río Negro'!G47+Salta!G47+'San Juan'!G47+'San Luis'!G47+'Santa Cruz'!G47+'Santa Fe'!G47+'Santiago del  Estero'!G47+Tucumán!G47+'Tierra del Fuego'!G47</f>
        <v>177.30091265602846</v>
      </c>
      <c r="H47" s="24">
        <f>Ciudad!H47+'Buenos Aires'!H47+Catamarca!H47+Córdoba!H47+Corrientes!H47+Chaco!H47+Chubut!H47+'Entre Ríos'!H47+Formosa!H47+Jujuy!H47+'La Pampa'!H47+'La Rioja'!H47+Mendoza!H47+Misiones!H47+Neuquén!H47+'Río Negro'!H47+Salta!H47+'San Juan'!H47+'San Luis'!H47+'Santa Cruz'!H47+'Santa Fe'!H47+'Santiago del  Estero'!H47+Tucumán!H47+'Tierra del Fuego'!H47</f>
        <v>150.88916081000002</v>
      </c>
      <c r="I47" s="24">
        <f>Ciudad!I47+'Buenos Aires'!I47+Catamarca!I47+Córdoba!I47+Corrientes!I47+Chaco!I47+Chubut!I47+'Entre Ríos'!I47+Formosa!I47+Jujuy!I47+'La Pampa'!I47+'La Rioja'!I47+Mendoza!I47+Misiones!I47+Neuquén!I47+'Río Negro'!I47+Salta!I47+'San Juan'!I47+'San Luis'!I47+'Santa Cruz'!I47+'Santa Fe'!I47+'Santiago del  Estero'!I47+Tucumán!I47+'Tierra del Fuego'!I47</f>
        <v>70.537725410000036</v>
      </c>
      <c r="J47" s="24">
        <f>Ciudad!J47+'Buenos Aires'!J47+Catamarca!J47+Córdoba!J47+Corrientes!J47+Chaco!J47+Chubut!J47+'Entre Ríos'!J47+Formosa!J47+Jujuy!J47+'La Pampa'!J47+'La Rioja'!J47+Mendoza!J47+Misiones!J47+Neuquén!J47+'Río Negro'!J47+Salta!J47+'San Juan'!J47+'San Luis'!J47+'Santa Cruz'!J47+'Santa Fe'!J47+'Santiago del  Estero'!J47+Tucumán!J47+'Tierra del Fuego'!J47</f>
        <v>31.224475689999998</v>
      </c>
      <c r="K47" s="24">
        <f>Ciudad!K47+'Buenos Aires'!K47+Catamarca!K47+Córdoba!K47+Corrientes!K47+Chaco!K47+Chubut!K47+'Entre Ríos'!K47+Formosa!K47+Jujuy!K47+'La Pampa'!K47+'La Rioja'!K47+Mendoza!K47+Misiones!K47+Neuquén!K47+'Río Negro'!K47+Salta!K47+'San Juan'!K47+'San Luis'!K47+'Santa Cruz'!K47+'Santa Fe'!K47+'Santiago del  Estero'!K47+Tucumán!K47+'Tierra del Fuego'!K47</f>
        <v>21.803876859999999</v>
      </c>
      <c r="L47" s="24">
        <f>Ciudad!L47+'Buenos Aires'!L47+Catamarca!L47+Córdoba!L47+Corrientes!L47+Chaco!L47+Chubut!L47+'Entre Ríos'!L47+Formosa!L47+Jujuy!L47+'La Pampa'!L47+'La Rioja'!L47+Mendoza!L47+Misiones!L47+Neuquén!L47+'Río Negro'!L47+Salta!L47+'San Juan'!L47+'San Luis'!L47+'Santa Cruz'!L47+'Santa Fe'!L47+'Santiago del  Estero'!L47+Tucumán!L47+'Tierra del Fuego'!L47</f>
        <v>94.221395000000001</v>
      </c>
      <c r="M47" s="24">
        <f>Ciudad!M47+'Buenos Aires'!M47+Catamarca!M47+Córdoba!M47+Corrientes!M47+Chaco!M47+Chubut!M47+'Entre Ríos'!M47+Formosa!M47+Jujuy!M47+'La Pampa'!M47+'La Rioja'!M47+Mendoza!M47+Misiones!M47+Neuquén!M47+'Río Negro'!M47+Salta!M47+'San Juan'!M47+'San Luis'!M47+'Santa Cruz'!M47+'Santa Fe'!M47+'Santiago del  Estero'!M47+Tucumán!M47+'Tierra del Fuego'!M47</f>
        <v>97.407320799999994</v>
      </c>
      <c r="N47" s="24">
        <f>Ciudad!N47+'Buenos Aires'!N47+Catamarca!N47+Córdoba!N47+Corrientes!N47+Chaco!N47+Chubut!N47+'Entre Ríos'!N47+Formosa!N47+Jujuy!N47+'La Pampa'!N47+'La Rioja'!N47+Mendoza!N47+Misiones!N47+Neuquén!N47+'Río Negro'!N47+Salta!N47+'San Juan'!N47+'San Luis'!N47+'Santa Cruz'!N47+'Santa Fe'!N47+'Santiago del  Estero'!N47+Tucumán!N47+'Tierra del Fuego'!N47</f>
        <v>47.424309649999998</v>
      </c>
      <c r="O47" s="24">
        <f>Ciudad!O47+'Buenos Aires'!O47+Catamarca!O47+Córdoba!O47+Corrientes!O47+Chaco!O47+Chubut!O47+'Entre Ríos'!O47+Formosa!O47+Jujuy!O47+'La Pampa'!O47+'La Rioja'!O47+Mendoza!O47+Misiones!O47+Neuquén!O47+'Río Negro'!O47+Salta!O47+'San Juan'!O47+'San Luis'!O47+'Santa Cruz'!O47+'Santa Fe'!O47+'Santiago del  Estero'!O47+Tucumán!O47+'Tierra del Fuego'!O47</f>
        <v>39.86402889</v>
      </c>
      <c r="P47" s="24">
        <f>Ciudad!P47+'Buenos Aires'!P47+Catamarca!P47+Córdoba!P47+Corrientes!P47+Chaco!P47+Chubut!P47+'Entre Ríos'!P47+Formosa!P47+Jujuy!P47+'La Pampa'!P47+'La Rioja'!P47+Mendoza!P47+Misiones!P47+Neuquén!P47+'Río Negro'!P47+Salta!P47+'San Juan'!P47+'San Luis'!P47+'Santa Cruz'!P47+'Santa Fe'!P47+'Santiago del  Estero'!P47+Tucumán!P47+'Tierra del Fuego'!P47</f>
        <v>9.9535</v>
      </c>
      <c r="Q47" s="24">
        <f>Ciudad!Q47+'Buenos Aires'!Q47+Catamarca!Q47+Córdoba!Q47+Corrientes!Q47+Chaco!Q47+Chubut!Q47+'Entre Ríos'!Q47+Formosa!Q47+Jujuy!Q47+'La Pampa'!Q47+'La Rioja'!Q47+Mendoza!Q47+Misiones!Q47+Neuquén!Q47+'Río Negro'!Q47+Salta!Q47+'San Juan'!Q47+'San Luis'!Q47+'Santa Cruz'!Q47+'Santa Fe'!Q47+'Santiago del  Estero'!Q47+Tucumán!Q47+'Tierra del Fuego'!Q47</f>
        <v>1345.9020974399998</v>
      </c>
      <c r="R47" s="24">
        <f>Ciudad!R47+'Buenos Aires'!R47+Catamarca!R47+Córdoba!R47+Corrientes!R47+Chaco!R47+Chubut!R47+'Entre Ríos'!R47+Formosa!R47+Jujuy!R47+'La Pampa'!R47+'La Rioja'!R47+Mendoza!R47+Misiones!R47+Neuquén!R47+'Río Negro'!R47+Salta!R47+'San Juan'!R47+'San Luis'!R47+'Santa Cruz'!R47+'Santa Fe'!R47+'Santiago del  Estero'!R47+Tucumán!R47+'Tierra del Fuego'!R47</f>
        <v>1824.5118909259259</v>
      </c>
      <c r="S47" s="24">
        <f>Ciudad!S47+'Buenos Aires'!S47+Catamarca!S47+Córdoba!S47+Corrientes!S47+Chaco!S47+Chubut!S47+'Entre Ríos'!S47+Formosa!S47+Jujuy!S47+'La Pampa'!S47+'La Rioja'!S47+Mendoza!S47+Misiones!S47+Neuquén!S47+'Río Negro'!S47+Salta!S47+'San Juan'!S47+'San Luis'!S47+'Santa Cruz'!S47+'Santa Fe'!S47+'Santiago del  Estero'!S47+Tucumán!S47+'Tierra del Fuego'!S47</f>
        <v>8057.6149433099999</v>
      </c>
      <c r="T47" s="24">
        <f>Ciudad!T47+'Buenos Aires'!T47+Catamarca!T47+Córdoba!T47+Corrientes!T47+Chaco!T47+Chubut!T47+'Entre Ríos'!T47+Formosa!T47+Jujuy!T47+'La Pampa'!T47+'La Rioja'!T47+Mendoza!T47+Misiones!T47+Neuquén!T47+'Río Negro'!T47+Salta!T47+'San Juan'!T47+'San Luis'!T47+'Santa Cruz'!T47+'Santa Fe'!T47+'Santiago del  Estero'!T47+Tucumán!T47+'Tierra del Fuego'!T47</f>
        <v>11121.773099630002</v>
      </c>
    </row>
    <row r="48" spans="1:20" s="17" customFormat="1" ht="13.5" thickBot="1" x14ac:dyDescent="0.25">
      <c r="A48" s="10" t="s">
        <v>43</v>
      </c>
      <c r="B48" s="25">
        <f>Ciudad!B48+'Buenos Aires'!B48+Catamarca!B48+Córdoba!B48+Corrientes!B48+Chaco!B48+Chubut!B48+'Entre Ríos'!B48+Formosa!B48+Jujuy!B48+'La Pampa'!B48+'La Rioja'!B48+Mendoza!B48+Misiones!B48+Neuquén!B48+'Río Negro'!B48+Salta!B48+'San Juan'!B48+'San Luis'!B48+'Santa Cruz'!B48+'Santa Fe'!B48+'Santiago del  Estero'!B48+Tucumán!B48+'Tierra del Fuego'!B48</f>
        <v>1647.7416814599999</v>
      </c>
      <c r="C48" s="25">
        <f>Ciudad!C48+'Buenos Aires'!C48+Catamarca!C48+Córdoba!C48+Corrientes!C48+Chaco!C48+Chubut!C48+'Entre Ríos'!C48+Formosa!C48+Jujuy!C48+'La Pampa'!C48+'La Rioja'!C48+Mendoza!C48+Misiones!C48+Neuquén!C48+'Río Negro'!C48+Salta!C48+'San Juan'!C48+'San Luis'!C48+'Santa Cruz'!C48+'Santa Fe'!C48+'Santiago del  Estero'!C48+Tucumán!C48+'Tierra del Fuego'!C48</f>
        <v>1667.0226776300003</v>
      </c>
      <c r="D48" s="25">
        <f>Ciudad!D48+'Buenos Aires'!D48+Catamarca!D48+Córdoba!D48+Corrientes!D48+Chaco!D48+Chubut!D48+'Entre Ríos'!D48+Formosa!D48+Jujuy!D48+'La Pampa'!D48+'La Rioja'!D48+Mendoza!D48+Misiones!D48+Neuquén!D48+'Río Negro'!D48+Salta!D48+'San Juan'!D48+'San Luis'!D48+'Santa Cruz'!D48+'Santa Fe'!D48+'Santiago del  Estero'!D48+Tucumán!D48+'Tierra del Fuego'!D48</f>
        <v>2454.5229781900002</v>
      </c>
      <c r="E48" s="25">
        <f>Ciudad!E48+'Buenos Aires'!E48+Catamarca!E48+Córdoba!E48+Corrientes!E48+Chaco!E48+Chubut!E48+'Entre Ríos'!E48+Formosa!E48+Jujuy!E48+'La Pampa'!E48+'La Rioja'!E48+Mendoza!E48+Misiones!E48+Neuquén!E48+'Río Negro'!E48+Salta!E48+'San Juan'!E48+'San Luis'!E48+'Santa Cruz'!E48+'Santa Fe'!E48+'Santiago del  Estero'!E48+Tucumán!E48+'Tierra del Fuego'!E48</f>
        <v>3043.1712855000001</v>
      </c>
      <c r="F48" s="25">
        <f>Ciudad!F48+'Buenos Aires'!F48+Catamarca!F48+Córdoba!F48+Corrientes!F48+Chaco!F48+Chubut!F48+'Entre Ríos'!F48+Formosa!F48+Jujuy!F48+'La Pampa'!F48+'La Rioja'!F48+Mendoza!F48+Misiones!F48+Neuquén!F48+'Río Negro'!F48+Salta!F48+'San Juan'!F48+'San Luis'!F48+'Santa Cruz'!F48+'Santa Fe'!F48+'Santiago del  Estero'!F48+Tucumán!F48+'Tierra del Fuego'!F48</f>
        <v>3062.8641761999997</v>
      </c>
      <c r="G48" s="25">
        <f>Ciudad!G48+'Buenos Aires'!G48+Catamarca!G48+Córdoba!G48+Corrientes!G48+Chaco!G48+Chubut!G48+'Entre Ríos'!G48+Formosa!G48+Jujuy!G48+'La Pampa'!G48+'La Rioja'!G48+Mendoza!G48+Misiones!G48+Neuquén!G48+'Río Negro'!G48+Salta!G48+'San Juan'!G48+'San Luis'!G48+'Santa Cruz'!G48+'Santa Fe'!G48+'Santiago del  Estero'!G48+Tucumán!G48+'Tierra del Fuego'!G48</f>
        <v>4165.1316218413249</v>
      </c>
      <c r="H48" s="25">
        <f>Ciudad!H48+'Buenos Aires'!H48+Catamarca!H48+Córdoba!H48+Corrientes!H48+Chaco!H48+Chubut!H48+'Entre Ríos'!H48+Formosa!H48+Jujuy!H48+'La Pampa'!H48+'La Rioja'!H48+Mendoza!H48+Misiones!H48+Neuquén!H48+'Río Negro'!H48+Salta!H48+'San Juan'!H48+'San Luis'!H48+'Santa Cruz'!H48+'Santa Fe'!H48+'Santiago del  Estero'!H48+Tucumán!H48+'Tierra del Fuego'!H48</f>
        <v>3681.3464733805886</v>
      </c>
      <c r="I48" s="25">
        <f>Ciudad!I48+'Buenos Aires'!I48+Catamarca!I48+Córdoba!I48+Corrientes!I48+Chaco!I48+Chubut!I48+'Entre Ríos'!I48+Formosa!I48+Jujuy!I48+'La Pampa'!I48+'La Rioja'!I48+Mendoza!I48+Misiones!I48+Neuquén!I48+'Río Negro'!I48+Salta!I48+'San Juan'!I48+'San Luis'!I48+'Santa Cruz'!I48+'Santa Fe'!I48+'Santiago del  Estero'!I48+Tucumán!I48+'Tierra del Fuego'!I48</f>
        <v>3761.0676954789601</v>
      </c>
      <c r="J48" s="25">
        <f>Ciudad!J48+'Buenos Aires'!J48+Catamarca!J48+Córdoba!J48+Corrientes!J48+Chaco!J48+Chubut!J48+'Entre Ríos'!J48+Formosa!J48+Jujuy!J48+'La Pampa'!J48+'La Rioja'!J48+Mendoza!J48+Misiones!J48+Neuquén!J48+'Río Negro'!J48+Salta!J48+'San Juan'!J48+'San Luis'!J48+'Santa Cruz'!J48+'Santa Fe'!J48+'Santiago del  Estero'!J48+Tucumán!J48+'Tierra del Fuego'!J48</f>
        <v>5566.5162981152407</v>
      </c>
      <c r="K48" s="25">
        <f>Ciudad!K48+'Buenos Aires'!K48+Catamarca!K48+Córdoba!K48+Corrientes!K48+Chaco!K48+Chubut!K48+'Entre Ríos'!K48+Formosa!K48+Jujuy!K48+'La Pampa'!K48+'La Rioja'!K48+Mendoza!K48+Misiones!K48+Neuquén!K48+'Río Negro'!K48+Salta!K48+'San Juan'!K48+'San Luis'!K48+'Santa Cruz'!K48+'Santa Fe'!K48+'Santiago del  Estero'!K48+Tucumán!K48+'Tierra del Fuego'!K48</f>
        <v>6575.0734475136314</v>
      </c>
      <c r="L48" s="25">
        <f>Ciudad!L48+'Buenos Aires'!L48+Catamarca!L48+Córdoba!L48+Corrientes!L48+Chaco!L48+Chubut!L48+'Entre Ríos'!L48+Formosa!L48+Jujuy!L48+'La Pampa'!L48+'La Rioja'!L48+Mendoza!L48+Misiones!L48+Neuquén!L48+'Río Negro'!L48+Salta!L48+'San Juan'!L48+'San Luis'!L48+'Santa Cruz'!L48+'Santa Fe'!L48+'Santiago del  Estero'!L48+Tucumán!L48+'Tierra del Fuego'!L48</f>
        <v>9346.9019201294032</v>
      </c>
      <c r="M48" s="25">
        <f>Ciudad!M48+'Buenos Aires'!M48+Catamarca!M48+Córdoba!M48+Corrientes!M48+Chaco!M48+Chubut!M48+'Entre Ríos'!M48+Formosa!M48+Jujuy!M48+'La Pampa'!M48+'La Rioja'!M48+Mendoza!M48+Misiones!M48+Neuquén!M48+'Río Negro'!M48+Salta!M48+'San Juan'!M48+'San Luis'!M48+'Santa Cruz'!M48+'Santa Fe'!M48+'Santiago del  Estero'!M48+Tucumán!M48+'Tierra del Fuego'!M48</f>
        <v>16218.527054828688</v>
      </c>
      <c r="N48" s="25">
        <f>Ciudad!N48+'Buenos Aires'!N48+Catamarca!N48+Córdoba!N48+Corrientes!N48+Chaco!N48+Chubut!N48+'Entre Ríos'!N48+Formosa!N48+Jujuy!N48+'La Pampa'!N48+'La Rioja'!N48+Mendoza!N48+Misiones!N48+Neuquén!N48+'Río Negro'!N48+Salta!N48+'San Juan'!N48+'San Luis'!N48+'Santa Cruz'!N48+'Santa Fe'!N48+'Santiago del  Estero'!N48+Tucumán!N48+'Tierra del Fuego'!N48</f>
        <v>26972.322613139997</v>
      </c>
      <c r="O48" s="25">
        <f>Ciudad!O48+'Buenos Aires'!O48+Catamarca!O48+Córdoba!O48+Corrientes!O48+Chaco!O48+Chubut!O48+'Entre Ríos'!O48+Formosa!O48+Jujuy!O48+'La Pampa'!O48+'La Rioja'!O48+Mendoza!O48+Misiones!O48+Neuquén!O48+'Río Negro'!O48+Salta!O48+'San Juan'!O48+'San Luis'!O48+'Santa Cruz'!O48+'Santa Fe'!O48+'Santiago del  Estero'!O48+Tucumán!O48+'Tierra del Fuego'!O48</f>
        <v>33164.517771326275</v>
      </c>
      <c r="P48" s="25">
        <f>Ciudad!P48+'Buenos Aires'!P48+Catamarca!P48+Córdoba!P48+Corrientes!P48+Chaco!P48+Chubut!P48+'Entre Ríos'!P48+Formosa!P48+Jujuy!P48+'La Pampa'!P48+'La Rioja'!P48+Mendoza!P48+Misiones!P48+Neuquén!P48+'Río Negro'!P48+Salta!P48+'San Juan'!P48+'San Luis'!P48+'Santa Cruz'!P48+'Santa Fe'!P48+'Santiago del  Estero'!P48+Tucumán!P48+'Tierra del Fuego'!P48</f>
        <v>39648.832601670008</v>
      </c>
      <c r="Q48" s="25">
        <f>Ciudad!Q48+'Buenos Aires'!Q48+Catamarca!Q48+Córdoba!Q48+Corrientes!Q48+Chaco!Q48+Chubut!Q48+'Entre Ríos'!Q48+Formosa!Q48+Jujuy!Q48+'La Pampa'!Q48+'La Rioja'!Q48+Mendoza!Q48+Misiones!Q48+Neuquén!Q48+'Río Negro'!Q48+Salta!Q48+'San Juan'!Q48+'San Luis'!Q48+'Santa Cruz'!Q48+'Santa Fe'!Q48+'Santiago del  Estero'!Q48+Tucumán!Q48+'Tierra del Fuego'!Q48</f>
        <v>69219.68293047999</v>
      </c>
      <c r="R48" s="25">
        <f>Ciudad!R48+'Buenos Aires'!R48+Catamarca!R48+Córdoba!R48+Corrientes!R48+Chaco!R48+Chubut!R48+'Entre Ríos'!R48+Formosa!R48+Jujuy!R48+'La Pampa'!R48+'La Rioja'!R48+Mendoza!R48+Misiones!R48+Neuquén!R48+'Río Negro'!R48+Salta!R48+'San Juan'!R48+'San Luis'!R48+'Santa Cruz'!R48+'Santa Fe'!R48+'Santiago del  Estero'!R48+Tucumán!R48+'Tierra del Fuego'!R48</f>
        <v>118510.89346468591</v>
      </c>
      <c r="S48" s="25">
        <f>Ciudad!S48+'Buenos Aires'!S48+Catamarca!S48+Córdoba!S48+Corrientes!S48+Chaco!S48+Chubut!S48+'Entre Ríos'!S48+Formosa!S48+Jujuy!S48+'La Pampa'!S48+'La Rioja'!S48+Mendoza!S48+Misiones!S48+Neuquén!S48+'Río Negro'!S48+Salta!S48+'San Juan'!S48+'San Luis'!S48+'Santa Cruz'!S48+'Santa Fe'!S48+'Santiago del  Estero'!S48+Tucumán!S48+'Tierra del Fuego'!S48</f>
        <v>233045.6673919436</v>
      </c>
      <c r="T48" s="25">
        <f>Ciudad!T48+'Buenos Aires'!T48+Catamarca!T48+Córdoba!T48+Corrientes!T48+Chaco!T48+Chubut!T48+'Entre Ríos'!T48+Formosa!T48+Jujuy!T48+'La Pampa'!T48+'La Rioja'!T48+Mendoza!T48+Misiones!T48+Neuquén!T48+'Río Negro'!T48+Salta!T48+'San Juan'!T48+'San Luis'!T48+'Santa Cruz'!T48+'Santa Fe'!T48+'Santiago del  Estero'!T48+Tucumán!T48+'Tierra del Fuego'!T48</f>
        <v>699600.03532628331</v>
      </c>
    </row>
    <row r="49" spans="1:20" s="16" customFormat="1" ht="21" customHeight="1" thickBot="1" x14ac:dyDescent="0.3">
      <c r="A49" s="6" t="s">
        <v>23</v>
      </c>
      <c r="B49" s="29">
        <f>+B38+B10</f>
        <v>78142.126806128101</v>
      </c>
      <c r="C49" s="29">
        <f t="shared" ref="C49:O49" si="0">+C38+C10</f>
        <v>97306.289412742277</v>
      </c>
      <c r="D49" s="29">
        <f t="shared" si="0"/>
        <v>124062.68110114393</v>
      </c>
      <c r="E49" s="29">
        <f t="shared" si="0"/>
        <v>160604.07889251033</v>
      </c>
      <c r="F49" s="29">
        <f t="shared" si="0"/>
        <v>188546.74856084233</v>
      </c>
      <c r="G49" s="29">
        <f t="shared" si="0"/>
        <v>254881.98479606872</v>
      </c>
      <c r="H49" s="29">
        <f t="shared" si="0"/>
        <v>323726.9386675813</v>
      </c>
      <c r="I49" s="29">
        <f t="shared" si="0"/>
        <v>405538.55442816752</v>
      </c>
      <c r="J49" s="29">
        <f t="shared" si="0"/>
        <v>541150.58702327218</v>
      </c>
      <c r="K49" s="29">
        <f t="shared" si="0"/>
        <v>753149.88507816684</v>
      </c>
      <c r="L49" s="29">
        <f t="shared" si="0"/>
        <v>1001708.4106343584</v>
      </c>
      <c r="M49" s="29">
        <f t="shared" si="0"/>
        <v>1383239.4432788687</v>
      </c>
      <c r="N49" s="29">
        <f t="shared" si="0"/>
        <v>1853245.308397844</v>
      </c>
      <c r="O49" s="29">
        <f t="shared" si="0"/>
        <v>2480674.4400081183</v>
      </c>
      <c r="P49" s="29">
        <f>+P38+P10</f>
        <v>3533463.9242971782</v>
      </c>
      <c r="Q49" s="29">
        <f>+Q38+Q10</f>
        <v>4753810.8474506084</v>
      </c>
      <c r="R49" s="29">
        <f t="shared" ref="R49:T49" si="1">+R38+R10</f>
        <v>7638501.2817249112</v>
      </c>
      <c r="S49" s="29">
        <f t="shared" si="1"/>
        <v>14038680.862825625</v>
      </c>
      <c r="T49" s="29">
        <f t="shared" si="1"/>
        <v>32537630.894818913</v>
      </c>
    </row>
    <row r="50" spans="1:20" s="16" customFormat="1" ht="21" customHeight="1" thickBot="1" x14ac:dyDescent="0.3">
      <c r="A50" s="6" t="s">
        <v>24</v>
      </c>
      <c r="B50" s="29">
        <f>+B42+B25</f>
        <v>75984.790461163124</v>
      </c>
      <c r="C50" s="29">
        <f t="shared" ref="C50:O50" si="2">+C42+C25</f>
        <v>96777.886419287199</v>
      </c>
      <c r="D50" s="29">
        <f t="shared" si="2"/>
        <v>124628.73970988244</v>
      </c>
      <c r="E50" s="29">
        <f t="shared" si="2"/>
        <v>164361.72779984144</v>
      </c>
      <c r="F50" s="29">
        <f t="shared" si="2"/>
        <v>198665.60701548736</v>
      </c>
      <c r="G50" s="29">
        <f t="shared" si="2"/>
        <v>249593.72656808916</v>
      </c>
      <c r="H50" s="29">
        <f t="shared" si="2"/>
        <v>340809.89180582756</v>
      </c>
      <c r="I50" s="29">
        <f t="shared" si="2"/>
        <v>419440.10106475768</v>
      </c>
      <c r="J50" s="29">
        <f t="shared" si="2"/>
        <v>550585.1794927934</v>
      </c>
      <c r="K50" s="29">
        <f t="shared" si="2"/>
        <v>758150.62132951617</v>
      </c>
      <c r="L50" s="29">
        <f t="shared" si="2"/>
        <v>1060507.3349802301</v>
      </c>
      <c r="M50" s="29">
        <f t="shared" si="2"/>
        <v>1460217.0430669328</v>
      </c>
      <c r="N50" s="29">
        <f t="shared" si="2"/>
        <v>1946046.9638822733</v>
      </c>
      <c r="O50" s="29">
        <f t="shared" si="2"/>
        <v>2527588.9532882073</v>
      </c>
      <c r="P50" s="29">
        <f>+P42+P25</f>
        <v>3673405.6377253393</v>
      </c>
      <c r="Q50" s="29">
        <f>+Q42+Q25</f>
        <v>4821179.0714022312</v>
      </c>
      <c r="R50" s="29">
        <f t="shared" ref="R50:T50" si="3">+R42+R25</f>
        <v>7544186.6379981041</v>
      </c>
      <c r="S50" s="29">
        <f t="shared" si="3"/>
        <v>13766930.500591898</v>
      </c>
      <c r="T50" s="29">
        <f t="shared" si="3"/>
        <v>33059678.456094231</v>
      </c>
    </row>
    <row r="51" spans="1:20" s="16" customFormat="1" ht="21" customHeight="1" thickBot="1" x14ac:dyDescent="0.3">
      <c r="A51" s="6" t="s">
        <v>25</v>
      </c>
      <c r="B51" s="29">
        <f>+B49-B50</f>
        <v>2157.3363449649769</v>
      </c>
      <c r="C51" s="29">
        <f t="shared" ref="C51:O51" si="4">+C49-C50</f>
        <v>528.4029934550781</v>
      </c>
      <c r="D51" s="29">
        <f t="shared" si="4"/>
        <v>-566.05860873851634</v>
      </c>
      <c r="E51" s="29">
        <f t="shared" si="4"/>
        <v>-3757.6489073311095</v>
      </c>
      <c r="F51" s="29">
        <f t="shared" si="4"/>
        <v>-10118.858454645029</v>
      </c>
      <c r="G51" s="29">
        <f t="shared" si="4"/>
        <v>5288.2582279795606</v>
      </c>
      <c r="H51" s="29">
        <f t="shared" si="4"/>
        <v>-17082.953138246259</v>
      </c>
      <c r="I51" s="29">
        <f t="shared" si="4"/>
        <v>-13901.546636590152</v>
      </c>
      <c r="J51" s="29">
        <f t="shared" si="4"/>
        <v>-9434.5924695212161</v>
      </c>
      <c r="K51" s="29">
        <f t="shared" si="4"/>
        <v>-5000.7362513493281</v>
      </c>
      <c r="L51" s="29">
        <f t="shared" si="4"/>
        <v>-58798.924345871666</v>
      </c>
      <c r="M51" s="29">
        <f t="shared" si="4"/>
        <v>-76977.599788064137</v>
      </c>
      <c r="N51" s="29">
        <f t="shared" si="4"/>
        <v>-92801.655484429328</v>
      </c>
      <c r="O51" s="29">
        <f t="shared" si="4"/>
        <v>-46914.513280089013</v>
      </c>
      <c r="P51" s="29">
        <f>+P49-P50</f>
        <v>-139941.71342816111</v>
      </c>
      <c r="Q51" s="29">
        <f>+Q49-Q50</f>
        <v>-67368.223951622844</v>
      </c>
      <c r="R51" s="29">
        <f t="shared" ref="R51:T51" si="5">+R49-R50</f>
        <v>94314.643726807088</v>
      </c>
      <c r="S51" s="29">
        <f t="shared" si="5"/>
        <v>271750.36223372631</v>
      </c>
      <c r="T51" s="29">
        <f t="shared" si="5"/>
        <v>-522047.56127531826</v>
      </c>
    </row>
    <row r="52" spans="1:20" s="16" customFormat="1" ht="21" customHeight="1" thickBot="1" x14ac:dyDescent="0.3">
      <c r="A52" s="7" t="s">
        <v>26</v>
      </c>
      <c r="B52" s="29">
        <f>+B51+B30</f>
        <v>4069.1401708263766</v>
      </c>
      <c r="C52" s="29">
        <f t="shared" ref="C52:O52" si="6">+C51+C30</f>
        <v>2832.2538620608989</v>
      </c>
      <c r="D52" s="29">
        <f t="shared" si="6"/>
        <v>1932.2365053403546</v>
      </c>
      <c r="E52" s="29">
        <f t="shared" si="6"/>
        <v>-1089.7914203744872</v>
      </c>
      <c r="F52" s="29">
        <f t="shared" si="6"/>
        <v>-6828.4961743708991</v>
      </c>
      <c r="G52" s="29">
        <f t="shared" si="6"/>
        <v>9122.3908088386834</v>
      </c>
      <c r="H52" s="29">
        <f t="shared" si="6"/>
        <v>-13033.737365438803</v>
      </c>
      <c r="I52" s="29">
        <f t="shared" si="6"/>
        <v>-8215.5611263588326</v>
      </c>
      <c r="J52" s="29">
        <f t="shared" si="6"/>
        <v>-1970.4048676669536</v>
      </c>
      <c r="K52" s="29">
        <f t="shared" si="6"/>
        <v>6589.5900790951018</v>
      </c>
      <c r="L52" s="29">
        <f t="shared" si="6"/>
        <v>-42947.084875599146</v>
      </c>
      <c r="M52" s="29">
        <f t="shared" si="6"/>
        <v>-47324.979113457317</v>
      </c>
      <c r="N52" s="29">
        <f t="shared" si="6"/>
        <v>-47389.739363956294</v>
      </c>
      <c r="O52" s="29">
        <f t="shared" si="6"/>
        <v>53689.343551174548</v>
      </c>
      <c r="P52" s="29">
        <f>+P51+P30</f>
        <v>35962.334742432897</v>
      </c>
      <c r="Q52" s="29">
        <f>+Q51+Q30</f>
        <v>73064.468138375989</v>
      </c>
      <c r="R52" s="29">
        <f t="shared" ref="R52:T52" si="7">+R51+R30</f>
        <v>269769.01946336206</v>
      </c>
      <c r="S52" s="29">
        <f t="shared" si="7"/>
        <v>562590.44208625983</v>
      </c>
      <c r="T52" s="29">
        <f t="shared" si="7"/>
        <v>167993.47566732182</v>
      </c>
    </row>
    <row r="53" spans="1:20" s="16" customFormat="1" ht="21" customHeight="1" thickBot="1" x14ac:dyDescent="0.3">
      <c r="A53" s="7" t="s">
        <v>27</v>
      </c>
      <c r="B53" s="29">
        <f>+B50-B30</f>
        <v>74072.986635301728</v>
      </c>
      <c r="C53" s="29">
        <f t="shared" ref="C53:O53" si="8">+C50-C30</f>
        <v>94474.035550681379</v>
      </c>
      <c r="D53" s="29">
        <f t="shared" si="8"/>
        <v>122130.44459580358</v>
      </c>
      <c r="E53" s="29">
        <f t="shared" si="8"/>
        <v>161693.8703128848</v>
      </c>
      <c r="F53" s="29">
        <f t="shared" si="8"/>
        <v>195375.24473521323</v>
      </c>
      <c r="G53" s="29">
        <f t="shared" si="8"/>
        <v>245759.59398723004</v>
      </c>
      <c r="H53" s="29">
        <f t="shared" si="8"/>
        <v>336760.67603302008</v>
      </c>
      <c r="I53" s="29">
        <f t="shared" si="8"/>
        <v>413754.11555452633</v>
      </c>
      <c r="J53" s="29">
        <f t="shared" si="8"/>
        <v>543120.99189093919</v>
      </c>
      <c r="K53" s="29">
        <f t="shared" si="8"/>
        <v>746560.29499907175</v>
      </c>
      <c r="L53" s="29">
        <f t="shared" si="8"/>
        <v>1044655.4955099575</v>
      </c>
      <c r="M53" s="29">
        <f t="shared" si="8"/>
        <v>1430564.4223923259</v>
      </c>
      <c r="N53" s="29">
        <f t="shared" si="8"/>
        <v>1900635.0477618002</v>
      </c>
      <c r="O53" s="29">
        <f t="shared" si="8"/>
        <v>2426985.0964569435</v>
      </c>
      <c r="P53" s="29">
        <f>+P50-P30</f>
        <v>3497501.5895547452</v>
      </c>
      <c r="Q53" s="29">
        <f>+Q50-Q30</f>
        <v>4680746.3793122321</v>
      </c>
      <c r="R53" s="29">
        <f t="shared" ref="R53:T53" si="9">+R50-R30</f>
        <v>7368732.262261549</v>
      </c>
      <c r="S53" s="29">
        <f t="shared" si="9"/>
        <v>13476090.420739366</v>
      </c>
      <c r="T53" s="29">
        <f t="shared" si="9"/>
        <v>32369637.419151593</v>
      </c>
    </row>
    <row r="54" spans="1:20" x14ac:dyDescent="0.2">
      <c r="S54" s="32"/>
    </row>
  </sheetData>
  <mergeCells count="1">
    <mergeCell ref="A36:A37"/>
  </mergeCells>
  <pageMargins left="0.70866141732283472" right="0.70866141732283472" top="0.74803149606299213" bottom="0.74803149606299213" header="0.31496062992125984" footer="0.31496062992125984"/>
  <pageSetup paperSize="9" scale="61" fitToHeight="2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C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54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1486.4493262799999</v>
      </c>
      <c r="C10" s="21">
        <f t="shared" ref="C10:O10" si="0">+C11+C18+C19+C22+C23+C24</f>
        <v>1897.0724864200004</v>
      </c>
      <c r="D10" s="21">
        <f t="shared" si="0"/>
        <v>2492.8619065699995</v>
      </c>
      <c r="E10" s="21">
        <f t="shared" si="0"/>
        <v>3234.9847047550006</v>
      </c>
      <c r="F10" s="21">
        <f t="shared" si="0"/>
        <v>3457.5907736999984</v>
      </c>
      <c r="G10" s="21">
        <f t="shared" si="0"/>
        <v>4910.4883522030004</v>
      </c>
      <c r="H10" s="21">
        <f t="shared" si="0"/>
        <v>6322.3810425930005</v>
      </c>
      <c r="I10" s="21">
        <f t="shared" si="0"/>
        <v>7954.3469715189985</v>
      </c>
      <c r="J10" s="21">
        <f t="shared" si="0"/>
        <v>10494.424597182002</v>
      </c>
      <c r="K10" s="21">
        <f t="shared" si="0"/>
        <v>14603.643901503998</v>
      </c>
      <c r="L10" s="21">
        <f t="shared" si="0"/>
        <v>20023.040894736998</v>
      </c>
      <c r="M10" s="21">
        <f t="shared" si="0"/>
        <v>26585.068508761004</v>
      </c>
      <c r="N10" s="21">
        <f t="shared" si="0"/>
        <v>35395.769760586641</v>
      </c>
      <c r="O10" s="21">
        <f t="shared" si="0"/>
        <v>49039.544591556158</v>
      </c>
      <c r="P10" s="21">
        <f>+P11+P18+P19+P22+P23+P24</f>
        <v>71672.359261778765</v>
      </c>
      <c r="Q10" s="21">
        <f>+Q11+Q18+Q19+Q22+Q23+Q24</f>
        <v>98084.34159164998</v>
      </c>
      <c r="R10" s="21">
        <f>+R11+R18+R19+R22+R23+R24</f>
        <v>156604.05774533373</v>
      </c>
      <c r="S10" s="21">
        <f t="shared" ref="S10:T10" si="1">+S11+S18+S19+S22+S23+S24</f>
        <v>291674.34769154928</v>
      </c>
      <c r="T10" s="21">
        <f t="shared" si="1"/>
        <v>646533.18575581571</v>
      </c>
    </row>
    <row r="11" spans="1:20" s="17" customFormat="1" x14ac:dyDescent="0.2">
      <c r="A11" s="10" t="s">
        <v>29</v>
      </c>
      <c r="B11" s="22">
        <f>+B12+B13</f>
        <v>1263.45217254</v>
      </c>
      <c r="C11" s="22">
        <f t="shared" ref="C11:O11" si="2">+C12+C13</f>
        <v>1563.6765839100001</v>
      </c>
      <c r="D11" s="22">
        <f t="shared" si="2"/>
        <v>2069.0379928599996</v>
      </c>
      <c r="E11" s="22">
        <f t="shared" si="2"/>
        <v>2612.6130223750001</v>
      </c>
      <c r="F11" s="22">
        <f t="shared" si="2"/>
        <v>2855.7386292899987</v>
      </c>
      <c r="G11" s="22">
        <f t="shared" si="2"/>
        <v>3843.9750910529997</v>
      </c>
      <c r="H11" s="22">
        <f t="shared" si="2"/>
        <v>5156.2805758730001</v>
      </c>
      <c r="I11" s="22">
        <f t="shared" si="2"/>
        <v>6540.4424348089997</v>
      </c>
      <c r="J11" s="22">
        <f t="shared" si="2"/>
        <v>8585.9801103720001</v>
      </c>
      <c r="K11" s="22">
        <f t="shared" si="2"/>
        <v>11832.901313974</v>
      </c>
      <c r="L11" s="22">
        <f t="shared" si="2"/>
        <v>16278.033451267</v>
      </c>
      <c r="M11" s="22">
        <f t="shared" si="2"/>
        <v>20791.853228571003</v>
      </c>
      <c r="N11" s="22">
        <f t="shared" si="2"/>
        <v>28148.794378816645</v>
      </c>
      <c r="O11" s="22">
        <f t="shared" si="2"/>
        <v>39077.652336286148</v>
      </c>
      <c r="P11" s="22">
        <f>+P12+P13</f>
        <v>57520.979481198767</v>
      </c>
      <c r="Q11" s="22">
        <f>+Q12+Q13</f>
        <v>79943.201227809986</v>
      </c>
      <c r="R11" s="22">
        <f>+R12+R13</f>
        <v>131813.45390433373</v>
      </c>
      <c r="S11" s="22">
        <v>243933.91412658931</v>
      </c>
      <c r="T11" s="22">
        <f t="shared" ref="T11" si="3">+T12+T13</f>
        <v>537077.55698937573</v>
      </c>
    </row>
    <row r="12" spans="1:20" s="17" customFormat="1" x14ac:dyDescent="0.2">
      <c r="A12" s="10" t="s">
        <v>5</v>
      </c>
      <c r="B12" s="23">
        <v>65.998006169999996</v>
      </c>
      <c r="C12" s="23">
        <v>84.613808160000005</v>
      </c>
      <c r="D12" s="23">
        <v>124.23019795</v>
      </c>
      <c r="E12" s="23">
        <v>162.66414987499999</v>
      </c>
      <c r="F12" s="23">
        <v>175.26730224999997</v>
      </c>
      <c r="G12" s="23">
        <v>234.25069077999999</v>
      </c>
      <c r="H12" s="23">
        <v>360.76805351000002</v>
      </c>
      <c r="I12" s="23">
        <v>438.90154085</v>
      </c>
      <c r="J12" s="23">
        <v>617.00194778999992</v>
      </c>
      <c r="K12" s="23">
        <v>868.35449206999999</v>
      </c>
      <c r="L12" s="23">
        <v>1252.6207215899999</v>
      </c>
      <c r="M12" s="23">
        <v>1559.0068123000003</v>
      </c>
      <c r="N12" s="23">
        <v>2230.9923390099993</v>
      </c>
      <c r="O12" s="23">
        <v>2879.7541687500006</v>
      </c>
      <c r="P12" s="23">
        <v>3747.5431120799999</v>
      </c>
      <c r="Q12" s="23">
        <v>4888.9456794600001</v>
      </c>
      <c r="R12" s="23">
        <v>9660.965279959999</v>
      </c>
      <c r="S12" s="23">
        <v>19104.593173829999</v>
      </c>
      <c r="T12" s="23">
        <v>42446.10755749001</v>
      </c>
    </row>
    <row r="13" spans="1:20" s="17" customFormat="1" x14ac:dyDescent="0.2">
      <c r="A13" s="10" t="s">
        <v>6</v>
      </c>
      <c r="B13" s="23">
        <f>+B16+B17</f>
        <v>1197.4541663699999</v>
      </c>
      <c r="C13" s="23">
        <f t="shared" ref="C13:O13" si="4">+C16+C17</f>
        <v>1479.0627757500001</v>
      </c>
      <c r="D13" s="23">
        <f t="shared" si="4"/>
        <v>1944.8077949099998</v>
      </c>
      <c r="E13" s="23">
        <f t="shared" si="4"/>
        <v>2449.9488725000001</v>
      </c>
      <c r="F13" s="23">
        <f t="shared" si="4"/>
        <v>2680.4713270399989</v>
      </c>
      <c r="G13" s="23">
        <f t="shared" si="4"/>
        <v>3609.7244002729999</v>
      </c>
      <c r="H13" s="23">
        <f t="shared" si="4"/>
        <v>4795.5125223630002</v>
      </c>
      <c r="I13" s="23">
        <f t="shared" si="4"/>
        <v>6101.5408939589997</v>
      </c>
      <c r="J13" s="23">
        <f t="shared" si="4"/>
        <v>7968.9781625820006</v>
      </c>
      <c r="K13" s="23">
        <f t="shared" si="4"/>
        <v>10964.546821903999</v>
      </c>
      <c r="L13" s="23">
        <f t="shared" si="4"/>
        <v>15025.412729677</v>
      </c>
      <c r="M13" s="23">
        <f t="shared" si="4"/>
        <v>19232.846416271001</v>
      </c>
      <c r="N13" s="23">
        <f t="shared" si="4"/>
        <v>25917.802039806647</v>
      </c>
      <c r="O13" s="23">
        <f t="shared" si="4"/>
        <v>36197.89816753615</v>
      </c>
      <c r="P13" s="23">
        <f>+P16+P17</f>
        <v>53773.436369118768</v>
      </c>
      <c r="Q13" s="23">
        <f>+Q16+Q17</f>
        <v>75054.255548349989</v>
      </c>
      <c r="R13" s="23">
        <f>+R16+R17</f>
        <v>122152.48862437373</v>
      </c>
      <c r="S13" s="23">
        <v>224829.3209527593</v>
      </c>
      <c r="T13" s="23">
        <v>494631.44943188567</v>
      </c>
    </row>
    <row r="14" spans="1:20" x14ac:dyDescent="0.2">
      <c r="A14" s="11" t="s">
        <v>7</v>
      </c>
      <c r="B14" s="24">
        <v>895.1712</v>
      </c>
      <c r="C14" s="24">
        <v>1103.2856000000002</v>
      </c>
      <c r="D14" s="24">
        <v>1467.5407</v>
      </c>
      <c r="E14" s="24">
        <v>1820.1736000000001</v>
      </c>
      <c r="F14" s="24">
        <v>1927.1768999999999</v>
      </c>
      <c r="G14" s="24">
        <v>2580.7109143479997</v>
      </c>
      <c r="H14" s="24">
        <v>3739.9270025389997</v>
      </c>
      <c r="I14" s="24">
        <v>4346.0996666809997</v>
      </c>
      <c r="J14" s="24">
        <v>5696.4711224270004</v>
      </c>
      <c r="K14" s="24">
        <v>7843.419636534999</v>
      </c>
      <c r="L14" s="24">
        <v>10100.239846133001</v>
      </c>
      <c r="M14" s="24">
        <v>13330.901368218001</v>
      </c>
      <c r="N14" s="24">
        <v>18497.352999999996</v>
      </c>
      <c r="O14" s="24">
        <v>30759.729599999999</v>
      </c>
      <c r="P14" s="24">
        <v>45498.002299999993</v>
      </c>
      <c r="Q14" s="24">
        <v>61700.382799999999</v>
      </c>
      <c r="R14" s="24">
        <v>101740.97529999999</v>
      </c>
      <c r="S14" s="24">
        <v>194016.5588</v>
      </c>
      <c r="T14" s="24">
        <v>426272.50869999995</v>
      </c>
    </row>
    <row r="15" spans="1:20" x14ac:dyDescent="0.2">
      <c r="A15" s="11" t="s">
        <v>8</v>
      </c>
      <c r="B15" s="24">
        <v>0</v>
      </c>
      <c r="C15" s="24">
        <v>21.055875749999998</v>
      </c>
      <c r="D15" s="24">
        <v>40.276394909999986</v>
      </c>
      <c r="E15" s="24">
        <v>83.647472500000092</v>
      </c>
      <c r="F15" s="24">
        <v>150.81432703999906</v>
      </c>
      <c r="G15" s="24">
        <v>230.13594627999993</v>
      </c>
      <c r="H15" s="24">
        <v>0</v>
      </c>
      <c r="I15" s="24">
        <v>401.35917800000004</v>
      </c>
      <c r="J15" s="24">
        <v>484.79301527999991</v>
      </c>
      <c r="K15" s="24">
        <v>607.87235376000001</v>
      </c>
      <c r="L15" s="24">
        <v>1461.0649679200001</v>
      </c>
      <c r="M15" s="24">
        <v>1908.4632870400001</v>
      </c>
      <c r="N15" s="24">
        <v>2310.2969927466502</v>
      </c>
      <c r="O15" s="24">
        <v>2902.67777325615</v>
      </c>
      <c r="P15" s="24">
        <v>4263.5076271087764</v>
      </c>
      <c r="Q15" s="24">
        <v>5099.175676539985</v>
      </c>
      <c r="R15" s="24">
        <v>8552.9640070361602</v>
      </c>
      <c r="S15" s="24">
        <v>13605.121148849943</v>
      </c>
      <c r="T15" s="24">
        <v>33113.283286500002</v>
      </c>
    </row>
    <row r="16" spans="1:20" x14ac:dyDescent="0.2">
      <c r="A16" s="11" t="s">
        <v>9</v>
      </c>
      <c r="B16" s="24">
        <f>+B14+B15</f>
        <v>895.1712</v>
      </c>
      <c r="C16" s="24">
        <f t="shared" ref="C16:O16" si="5">+C14+C15</f>
        <v>1124.3414757500002</v>
      </c>
      <c r="D16" s="24">
        <f t="shared" si="5"/>
        <v>1507.8170949099999</v>
      </c>
      <c r="E16" s="24">
        <f t="shared" si="5"/>
        <v>1903.8210725000001</v>
      </c>
      <c r="F16" s="24">
        <f t="shared" si="5"/>
        <v>2077.9912270399991</v>
      </c>
      <c r="G16" s="24">
        <f t="shared" si="5"/>
        <v>2810.8468606279998</v>
      </c>
      <c r="H16" s="24">
        <f t="shared" si="5"/>
        <v>3739.9270025389997</v>
      </c>
      <c r="I16" s="24">
        <f t="shared" si="5"/>
        <v>4747.4588446809994</v>
      </c>
      <c r="J16" s="24">
        <f t="shared" si="5"/>
        <v>6181.2641377070004</v>
      </c>
      <c r="K16" s="24">
        <f t="shared" si="5"/>
        <v>8451.2919902949998</v>
      </c>
      <c r="L16" s="24">
        <f t="shared" si="5"/>
        <v>11561.304814053001</v>
      </c>
      <c r="M16" s="24">
        <f t="shared" si="5"/>
        <v>15239.364655258001</v>
      </c>
      <c r="N16" s="24">
        <f t="shared" si="5"/>
        <v>20807.649992746647</v>
      </c>
      <c r="O16" s="24">
        <f t="shared" si="5"/>
        <v>33662.407373256152</v>
      </c>
      <c r="P16" s="24">
        <f>+P14+P15</f>
        <v>49761.509927108767</v>
      </c>
      <c r="Q16" s="24">
        <f>+Q14+Q15</f>
        <v>66799.558476539984</v>
      </c>
      <c r="R16" s="24">
        <f>+R14+R15</f>
        <v>110293.93930703615</v>
      </c>
      <c r="S16" s="24">
        <v>207621.67994884995</v>
      </c>
      <c r="T16" s="24">
        <v>459385.79198649991</v>
      </c>
    </row>
    <row r="17" spans="1:20" x14ac:dyDescent="0.2">
      <c r="A17" s="12" t="s">
        <v>10</v>
      </c>
      <c r="B17" s="24">
        <v>302.28296637</v>
      </c>
      <c r="C17" s="24">
        <v>354.72129999999999</v>
      </c>
      <c r="D17" s="24">
        <v>436.99069999999995</v>
      </c>
      <c r="E17" s="24">
        <v>546.12779999999998</v>
      </c>
      <c r="F17" s="24">
        <v>602.48009999999999</v>
      </c>
      <c r="G17" s="24">
        <v>798.87753964499996</v>
      </c>
      <c r="H17" s="24">
        <v>1055.5855198240001</v>
      </c>
      <c r="I17" s="24">
        <v>1354.0820492780001</v>
      </c>
      <c r="J17" s="24">
        <v>1787.714024875</v>
      </c>
      <c r="K17" s="24">
        <v>2513.2548316089997</v>
      </c>
      <c r="L17" s="24">
        <v>3464.1079156239994</v>
      </c>
      <c r="M17" s="24">
        <v>3993.4817610129999</v>
      </c>
      <c r="N17" s="24">
        <v>5110.1520470599999</v>
      </c>
      <c r="O17" s="24">
        <v>2535.49079428</v>
      </c>
      <c r="P17" s="24">
        <v>4011.9264420099998</v>
      </c>
      <c r="Q17" s="24">
        <v>8254.6970718100001</v>
      </c>
      <c r="R17" s="24">
        <v>11858.549317337573</v>
      </c>
      <c r="S17" s="24">
        <v>17207.641003909339</v>
      </c>
      <c r="T17" s="24">
        <v>35245.657445385776</v>
      </c>
    </row>
    <row r="18" spans="1:20" s="17" customFormat="1" x14ac:dyDescent="0.2">
      <c r="A18" s="13" t="s">
        <v>30</v>
      </c>
      <c r="B18" s="23">
        <v>149.95025208999999</v>
      </c>
      <c r="C18" s="23">
        <v>193.43568397000001</v>
      </c>
      <c r="D18" s="23">
        <v>230.76024779999997</v>
      </c>
      <c r="E18" s="23">
        <v>371.60110242000002</v>
      </c>
      <c r="F18" s="23">
        <v>412.22764411000003</v>
      </c>
      <c r="G18" s="23">
        <v>518.59650567999995</v>
      </c>
      <c r="H18" s="23">
        <v>772.3959288100001</v>
      </c>
      <c r="I18" s="23">
        <v>922.45981804000007</v>
      </c>
      <c r="J18" s="23">
        <v>1322.2991844900002</v>
      </c>
      <c r="K18" s="23">
        <v>1762.94728592</v>
      </c>
      <c r="L18" s="23">
        <v>2474.36467627</v>
      </c>
      <c r="M18" s="23">
        <v>3667.0627470200002</v>
      </c>
      <c r="N18" s="23">
        <v>4714.4090513500005</v>
      </c>
      <c r="O18" s="23">
        <v>5852.717792280001</v>
      </c>
      <c r="P18" s="23">
        <v>8571.52121506</v>
      </c>
      <c r="Q18" s="24">
        <v>10764.26498835</v>
      </c>
      <c r="R18" s="24">
        <v>16533.999976229999</v>
      </c>
      <c r="S18" s="24">
        <v>29626.043665180001</v>
      </c>
      <c r="T18" s="24">
        <v>69378.028623830003</v>
      </c>
    </row>
    <row r="19" spans="1:20" s="17" customFormat="1" x14ac:dyDescent="0.2">
      <c r="A19" s="10" t="s">
        <v>31</v>
      </c>
      <c r="B19" s="23">
        <f>+B20+B21</f>
        <v>22.781904000000001</v>
      </c>
      <c r="C19" s="23">
        <f t="shared" ref="C19:O19" si="6">+C20+C21</f>
        <v>25.896393660000001</v>
      </c>
      <c r="D19" s="23">
        <f t="shared" si="6"/>
        <v>37.467191240000005</v>
      </c>
      <c r="E19" s="23">
        <f t="shared" si="6"/>
        <v>43.486452610000001</v>
      </c>
      <c r="F19" s="23">
        <f t="shared" si="6"/>
        <v>57.221957970000005</v>
      </c>
      <c r="G19" s="23">
        <f t="shared" si="6"/>
        <v>71.5361896</v>
      </c>
      <c r="H19" s="23">
        <f t="shared" si="6"/>
        <v>80.411562180000004</v>
      </c>
      <c r="I19" s="23">
        <f t="shared" si="6"/>
        <v>127.9863737</v>
      </c>
      <c r="J19" s="23">
        <f t="shared" si="6"/>
        <v>160.31158844999999</v>
      </c>
      <c r="K19" s="23">
        <f t="shared" si="6"/>
        <v>201.59874188000001</v>
      </c>
      <c r="L19" s="23">
        <f t="shared" si="6"/>
        <v>235.90658448999997</v>
      </c>
      <c r="M19" s="23">
        <f t="shared" si="6"/>
        <v>278.07268090999997</v>
      </c>
      <c r="N19" s="23">
        <f t="shared" si="6"/>
        <v>356.01218918999996</v>
      </c>
      <c r="O19" s="23">
        <f t="shared" si="6"/>
        <v>816.0804292900001</v>
      </c>
      <c r="P19" s="23">
        <f>+P20+P21</f>
        <v>790.07870420000006</v>
      </c>
      <c r="Q19" s="23">
        <f>+Q20+Q21</f>
        <v>725.58576328999993</v>
      </c>
      <c r="R19" s="23">
        <f>+R20+R21</f>
        <v>1073.81993971</v>
      </c>
      <c r="S19" s="23">
        <v>2050.70833262</v>
      </c>
      <c r="T19" s="23">
        <v>3831.8751280500001</v>
      </c>
    </row>
    <row r="20" spans="1:20" x14ac:dyDescent="0.2">
      <c r="A20" s="12" t="s">
        <v>11</v>
      </c>
      <c r="B20" s="24">
        <v>12.356582349999998</v>
      </c>
      <c r="C20" s="24">
        <v>12.156263620000001</v>
      </c>
      <c r="D20" s="24">
        <v>11.390736910000001</v>
      </c>
      <c r="E20" s="24">
        <v>11.577598960000001</v>
      </c>
      <c r="F20" s="24">
        <v>16.043530879999999</v>
      </c>
      <c r="G20" s="24">
        <v>19.611285639999998</v>
      </c>
      <c r="H20" s="24">
        <v>20.860484159999999</v>
      </c>
      <c r="I20" s="24">
        <v>37.725639710000003</v>
      </c>
      <c r="J20" s="24">
        <v>43.973201459999991</v>
      </c>
      <c r="K20" s="24">
        <v>61.28952924</v>
      </c>
      <c r="L20" s="24">
        <v>64.973191619999994</v>
      </c>
      <c r="M20" s="24">
        <v>67.976372620000006</v>
      </c>
      <c r="N20" s="24">
        <v>46.367617409999994</v>
      </c>
      <c r="O20" s="24">
        <v>80.170716810000002</v>
      </c>
      <c r="P20" s="24">
        <v>95.790406669999996</v>
      </c>
      <c r="Q20" s="24">
        <v>87.178375700000004</v>
      </c>
      <c r="R20" s="24">
        <v>55.365125090000006</v>
      </c>
      <c r="S20" s="24">
        <v>65.552537590000014</v>
      </c>
      <c r="T20" s="24">
        <v>110.40969801</v>
      </c>
    </row>
    <row r="21" spans="1:20" x14ac:dyDescent="0.2">
      <c r="A21" s="12" t="s">
        <v>12</v>
      </c>
      <c r="B21" s="24">
        <v>10.425321650000003</v>
      </c>
      <c r="C21" s="24">
        <v>13.740130040000002</v>
      </c>
      <c r="D21" s="24">
        <v>26.076454330000008</v>
      </c>
      <c r="E21" s="24">
        <v>31.908853650000001</v>
      </c>
      <c r="F21" s="24">
        <v>41.178427090000007</v>
      </c>
      <c r="G21" s="24">
        <v>51.924903960000002</v>
      </c>
      <c r="H21" s="24">
        <v>59.551078020000006</v>
      </c>
      <c r="I21" s="24">
        <v>90.260733989999991</v>
      </c>
      <c r="J21" s="24">
        <v>116.33838698999999</v>
      </c>
      <c r="K21" s="24">
        <v>140.30921264</v>
      </c>
      <c r="L21" s="24">
        <v>170.93339286999998</v>
      </c>
      <c r="M21" s="24">
        <v>210.09630828999997</v>
      </c>
      <c r="N21" s="24">
        <v>309.64457177999998</v>
      </c>
      <c r="O21" s="24">
        <v>735.90971248000005</v>
      </c>
      <c r="P21" s="24">
        <v>694.28829753000002</v>
      </c>
      <c r="Q21" s="24">
        <v>638.40738758999998</v>
      </c>
      <c r="R21" s="24">
        <v>1018.4548146199999</v>
      </c>
      <c r="S21" s="24">
        <v>1985.1557950299998</v>
      </c>
      <c r="T21" s="24">
        <v>3721.4654300400002</v>
      </c>
    </row>
    <row r="22" spans="1:20" s="17" customFormat="1" x14ac:dyDescent="0.2">
      <c r="A22" s="10" t="s">
        <v>32</v>
      </c>
      <c r="B22" s="23">
        <v>0</v>
      </c>
      <c r="C22" s="23">
        <v>3.2023829399999997</v>
      </c>
      <c r="D22" s="23">
        <v>4.6440655900000003</v>
      </c>
      <c r="E22" s="23">
        <v>7.7859695400000009</v>
      </c>
      <c r="F22" s="23">
        <v>10.73763325</v>
      </c>
      <c r="G22" s="23">
        <v>16.315438140000001</v>
      </c>
      <c r="H22" s="23">
        <v>20.50526807</v>
      </c>
      <c r="I22" s="23">
        <v>28.05468986</v>
      </c>
      <c r="J22" s="23">
        <v>56.104564889999992</v>
      </c>
      <c r="K22" s="23">
        <v>67.199029179999997</v>
      </c>
      <c r="L22" s="23">
        <v>115.17564206</v>
      </c>
      <c r="M22" s="23">
        <v>140.03191558000003</v>
      </c>
      <c r="N22" s="23">
        <v>204.60193026999997</v>
      </c>
      <c r="O22" s="23">
        <v>283.83966314000003</v>
      </c>
      <c r="P22" s="23">
        <v>366.57524905999998</v>
      </c>
      <c r="Q22" s="23">
        <v>335.46308018999997</v>
      </c>
      <c r="R22" s="23">
        <v>550.74941047000004</v>
      </c>
      <c r="S22" s="23">
        <v>865.15062284999999</v>
      </c>
      <c r="T22" s="23">
        <v>1822.7526341300002</v>
      </c>
    </row>
    <row r="23" spans="1:20" s="17" customFormat="1" x14ac:dyDescent="0.2">
      <c r="A23" s="10" t="s">
        <v>33</v>
      </c>
      <c r="B23" s="23">
        <v>0</v>
      </c>
      <c r="C23" s="23">
        <v>0</v>
      </c>
      <c r="D23" s="23">
        <v>0</v>
      </c>
      <c r="E23" s="23">
        <v>0.80392505000000003</v>
      </c>
      <c r="F23" s="23">
        <v>1.4468195900000003</v>
      </c>
      <c r="G23" s="23">
        <v>3.4845123099999999</v>
      </c>
      <c r="H23" s="23">
        <v>29.600653889999997</v>
      </c>
      <c r="I23" s="23">
        <v>26.537811380000001</v>
      </c>
      <c r="J23" s="23">
        <v>4.9281308400000015</v>
      </c>
      <c r="K23" s="23">
        <v>155.29469828999999</v>
      </c>
      <c r="L23" s="23">
        <v>242.55002360000003</v>
      </c>
      <c r="M23" s="23">
        <v>381.05317988000007</v>
      </c>
      <c r="N23" s="23">
        <v>509.89337085</v>
      </c>
      <c r="O23" s="23">
        <v>846.41314163000015</v>
      </c>
      <c r="P23" s="23">
        <v>2665.99646059</v>
      </c>
      <c r="Q23" s="23">
        <v>534.04013780000002</v>
      </c>
      <c r="R23" s="23">
        <v>488.19833355000003</v>
      </c>
      <c r="S23" s="23">
        <v>4349.8056263799999</v>
      </c>
      <c r="T23" s="23">
        <v>5831.9723046300005</v>
      </c>
    </row>
    <row r="24" spans="1:20" s="17" customFormat="1" ht="13.5" thickBot="1" x14ac:dyDescent="0.25">
      <c r="A24" s="10" t="s">
        <v>34</v>
      </c>
      <c r="B24" s="25">
        <v>50.264997649999998</v>
      </c>
      <c r="C24" s="25">
        <v>110.86144193999998</v>
      </c>
      <c r="D24" s="25">
        <v>150.95240908</v>
      </c>
      <c r="E24" s="25">
        <v>198.69423276000001</v>
      </c>
      <c r="F24" s="25">
        <v>120.21808949000003</v>
      </c>
      <c r="G24" s="25">
        <v>456.5806154199999</v>
      </c>
      <c r="H24" s="25">
        <v>263.18705376999998</v>
      </c>
      <c r="I24" s="25">
        <v>308.86584372999999</v>
      </c>
      <c r="J24" s="25">
        <v>364.80101814</v>
      </c>
      <c r="K24" s="25">
        <v>583.70283226000004</v>
      </c>
      <c r="L24" s="25">
        <v>677.01051704999998</v>
      </c>
      <c r="M24" s="25">
        <v>1326.9947567999998</v>
      </c>
      <c r="N24" s="25">
        <v>1462.0588401100001</v>
      </c>
      <c r="O24" s="25">
        <v>2162.8412289299999</v>
      </c>
      <c r="P24" s="25">
        <v>1757.20815167</v>
      </c>
      <c r="Q24" s="23">
        <v>5781.7863942099993</v>
      </c>
      <c r="R24" s="23">
        <v>6143.8361810400002</v>
      </c>
      <c r="S24" s="23">
        <v>10848.725317930001</v>
      </c>
      <c r="T24" s="23">
        <v>28591.000075800006</v>
      </c>
    </row>
    <row r="25" spans="1:20" s="16" customFormat="1" ht="21" customHeight="1" x14ac:dyDescent="0.25">
      <c r="A25" s="5" t="s">
        <v>13</v>
      </c>
      <c r="B25" s="21">
        <f>+B26+B30+B31+B32</f>
        <v>1208.494433382986</v>
      </c>
      <c r="C25" s="21">
        <f t="shared" ref="C25:O25" si="7">+C26+C30+C31+C32</f>
        <v>1496.4358105803572</v>
      </c>
      <c r="D25" s="21">
        <f t="shared" si="7"/>
        <v>1916.1347320612463</v>
      </c>
      <c r="E25" s="21">
        <f t="shared" si="7"/>
        <v>2586.4603209972806</v>
      </c>
      <c r="F25" s="21">
        <f t="shared" si="7"/>
        <v>2964.5447628314769</v>
      </c>
      <c r="G25" s="21">
        <f t="shared" si="7"/>
        <v>3787.2465138921489</v>
      </c>
      <c r="H25" s="21">
        <f t="shared" si="7"/>
        <v>5290.8269807413544</v>
      </c>
      <c r="I25" s="21">
        <f t="shared" si="7"/>
        <v>6723.6127997600006</v>
      </c>
      <c r="J25" s="21">
        <f t="shared" si="7"/>
        <v>9032.4750798600016</v>
      </c>
      <c r="K25" s="21">
        <f t="shared" si="7"/>
        <v>12439.944393833466</v>
      </c>
      <c r="L25" s="21">
        <f t="shared" si="7"/>
        <v>16916.99684789405</v>
      </c>
      <c r="M25" s="21">
        <f t="shared" si="7"/>
        <v>23429.819667582502</v>
      </c>
      <c r="N25" s="21">
        <f t="shared" si="7"/>
        <v>31947.904092666504</v>
      </c>
      <c r="O25" s="21">
        <f t="shared" si="7"/>
        <v>41236.043597756907</v>
      </c>
      <c r="P25" s="21">
        <f>+P26+P30+P31+P32</f>
        <v>60703.275095411787</v>
      </c>
      <c r="Q25" s="21">
        <f>+Q26+Q30+Q31+Q32</f>
        <v>82350.951290912708</v>
      </c>
      <c r="R25" s="21">
        <f>+R26+R30+R31+R32</f>
        <v>131866.66214571591</v>
      </c>
      <c r="S25" s="21">
        <v>228648.18253383198</v>
      </c>
      <c r="T25" s="21">
        <v>535523.59311347676</v>
      </c>
    </row>
    <row r="26" spans="1:20" s="17" customFormat="1" x14ac:dyDescent="0.2">
      <c r="A26" s="10" t="s">
        <v>35</v>
      </c>
      <c r="B26" s="22">
        <f>+SUM(B27:B29)</f>
        <v>796.78390473999991</v>
      </c>
      <c r="C26" s="22">
        <f t="shared" ref="C26:O26" si="8">+SUM(C27:C29)</f>
        <v>930.68651191999993</v>
      </c>
      <c r="D26" s="22">
        <f t="shared" si="8"/>
        <v>1223.4984969200002</v>
      </c>
      <c r="E26" s="22">
        <f t="shared" si="8"/>
        <v>1686.9092880200001</v>
      </c>
      <c r="F26" s="22">
        <f t="shared" si="8"/>
        <v>2015.4599925499999</v>
      </c>
      <c r="G26" s="22">
        <f t="shared" si="8"/>
        <v>2609.1826599800002</v>
      </c>
      <c r="H26" s="22">
        <f t="shared" si="8"/>
        <v>3612.5699408099999</v>
      </c>
      <c r="I26" s="22">
        <f t="shared" si="8"/>
        <v>4582.55581024</v>
      </c>
      <c r="J26" s="22">
        <f t="shared" si="8"/>
        <v>6111.2451389700009</v>
      </c>
      <c r="K26" s="22">
        <f t="shared" si="8"/>
        <v>8253.4219027299987</v>
      </c>
      <c r="L26" s="22">
        <f t="shared" si="8"/>
        <v>11456.18984553</v>
      </c>
      <c r="M26" s="22">
        <f t="shared" si="8"/>
        <v>15719.442902029999</v>
      </c>
      <c r="N26" s="22">
        <f t="shared" si="8"/>
        <v>20489.983855390001</v>
      </c>
      <c r="O26" s="22">
        <f t="shared" si="8"/>
        <v>25490.458274249999</v>
      </c>
      <c r="P26" s="22">
        <f>+SUM(P27:P29)</f>
        <v>36528.801446179998</v>
      </c>
      <c r="Q26" s="22">
        <f>+SUM(Q27:Q29)</f>
        <v>48769.77803103</v>
      </c>
      <c r="R26" s="22">
        <f>+SUM(R27:R29)</f>
        <v>81034.882711049999</v>
      </c>
      <c r="S26" s="22">
        <v>137316.52723750001</v>
      </c>
      <c r="T26" s="22">
        <v>330688.79216622998</v>
      </c>
    </row>
    <row r="27" spans="1:20" x14ac:dyDescent="0.2">
      <c r="A27" s="12" t="s">
        <v>14</v>
      </c>
      <c r="B27" s="24">
        <v>583.38588217999995</v>
      </c>
      <c r="C27" s="24">
        <v>744.50596920999988</v>
      </c>
      <c r="D27" s="24">
        <v>979.41762569000014</v>
      </c>
      <c r="E27" s="24">
        <v>1330.4628781199999</v>
      </c>
      <c r="F27" s="24">
        <v>1585.8806523200001</v>
      </c>
      <c r="G27" s="24">
        <v>2039.0554425</v>
      </c>
      <c r="H27" s="24">
        <v>2835.6981602800001</v>
      </c>
      <c r="I27" s="24">
        <v>3693.8465324400004</v>
      </c>
      <c r="J27" s="24">
        <v>4798.0673951900008</v>
      </c>
      <c r="K27" s="24">
        <v>6409.8155583699991</v>
      </c>
      <c r="L27" s="24">
        <v>8903.1880584199989</v>
      </c>
      <c r="M27" s="24">
        <v>12254.923274669998</v>
      </c>
      <c r="N27" s="24">
        <v>15967.675799839999</v>
      </c>
      <c r="O27" s="24">
        <v>19391.13342695</v>
      </c>
      <c r="P27" s="24">
        <v>27534.264023349999</v>
      </c>
      <c r="Q27" s="24">
        <v>36743.396889230004</v>
      </c>
      <c r="R27" s="24">
        <v>56516.595446849999</v>
      </c>
      <c r="S27" s="24">
        <v>102060.51415299</v>
      </c>
      <c r="T27" s="24">
        <v>247608.25313112998</v>
      </c>
    </row>
    <row r="28" spans="1:20" x14ac:dyDescent="0.2">
      <c r="A28" s="12" t="s">
        <v>15</v>
      </c>
      <c r="B28" s="24">
        <v>124.24831792000002</v>
      </c>
      <c r="C28" s="24">
        <v>72.320235609999997</v>
      </c>
      <c r="D28" s="24">
        <v>102.78533251000002</v>
      </c>
      <c r="E28" s="24">
        <v>143.86167823000002</v>
      </c>
      <c r="F28" s="24">
        <v>175.91847283000001</v>
      </c>
      <c r="G28" s="24">
        <v>231.18078637999997</v>
      </c>
      <c r="H28" s="24">
        <v>341.79978424999996</v>
      </c>
      <c r="I28" s="24">
        <v>379.69393157999997</v>
      </c>
      <c r="J28" s="24">
        <v>596.2426879599999</v>
      </c>
      <c r="K28" s="24">
        <v>921.82326821999993</v>
      </c>
      <c r="L28" s="24">
        <v>1306.49425574</v>
      </c>
      <c r="M28" s="24">
        <v>1731.2684433000004</v>
      </c>
      <c r="N28" s="24">
        <v>2088.38209151</v>
      </c>
      <c r="O28" s="24">
        <v>2854.6596190499999</v>
      </c>
      <c r="P28" s="24">
        <v>4233.9179236</v>
      </c>
      <c r="Q28" s="24">
        <v>6161.7986996399995</v>
      </c>
      <c r="R28" s="24">
        <v>15731.4796434</v>
      </c>
      <c r="S28" s="24">
        <v>19313.808202519998</v>
      </c>
      <c r="T28" s="24">
        <v>49514.431786140005</v>
      </c>
    </row>
    <row r="29" spans="1:20" x14ac:dyDescent="0.2">
      <c r="A29" s="12" t="s">
        <v>16</v>
      </c>
      <c r="B29" s="24">
        <v>89.149704639999996</v>
      </c>
      <c r="C29" s="24">
        <v>113.8603071</v>
      </c>
      <c r="D29" s="24">
        <v>141.29553872</v>
      </c>
      <c r="E29" s="24">
        <v>212.58473167000002</v>
      </c>
      <c r="F29" s="24">
        <v>253.66086739999997</v>
      </c>
      <c r="G29" s="24">
        <v>338.94643109999998</v>
      </c>
      <c r="H29" s="24">
        <v>435.07199628000001</v>
      </c>
      <c r="I29" s="24">
        <v>509.01534621999997</v>
      </c>
      <c r="J29" s="24">
        <v>716.93505582000012</v>
      </c>
      <c r="K29" s="24">
        <v>921.78307613999993</v>
      </c>
      <c r="L29" s="24">
        <v>1246.5075313699999</v>
      </c>
      <c r="M29" s="24">
        <v>1733.25118406</v>
      </c>
      <c r="N29" s="24">
        <v>2433.9259640400001</v>
      </c>
      <c r="O29" s="24">
        <v>3244.6652282500004</v>
      </c>
      <c r="P29" s="24">
        <v>4760.6194992299997</v>
      </c>
      <c r="Q29" s="24">
        <v>5864.58244216</v>
      </c>
      <c r="R29" s="24">
        <v>8786.8076207999984</v>
      </c>
      <c r="S29" s="24">
        <v>15942.204881989999</v>
      </c>
      <c r="T29" s="24">
        <v>33566.107248959997</v>
      </c>
    </row>
    <row r="30" spans="1:20" s="17" customFormat="1" x14ac:dyDescent="0.2">
      <c r="A30" s="10" t="s">
        <v>36</v>
      </c>
      <c r="B30" s="23">
        <v>71.103073722986139</v>
      </c>
      <c r="C30" s="23">
        <v>63.16137043369045</v>
      </c>
      <c r="D30" s="23">
        <v>79.907420481245993</v>
      </c>
      <c r="E30" s="23">
        <v>101.24014774728053</v>
      </c>
      <c r="F30" s="23">
        <v>103.05337005147692</v>
      </c>
      <c r="G30" s="23">
        <v>44.897747332149031</v>
      </c>
      <c r="H30" s="23">
        <v>14.066184011354169</v>
      </c>
      <c r="I30" s="23">
        <v>15.710584539999999</v>
      </c>
      <c r="J30" s="23">
        <v>17.618745629999999</v>
      </c>
      <c r="K30" s="23">
        <v>23.066949013467081</v>
      </c>
      <c r="L30" s="23">
        <v>23.138188274049597</v>
      </c>
      <c r="M30" s="23">
        <v>28.709911402500826</v>
      </c>
      <c r="N30" s="23">
        <v>233.17607003650164</v>
      </c>
      <c r="O30" s="23">
        <v>348.21757185690507</v>
      </c>
      <c r="P30" s="23">
        <v>510.8581151217914</v>
      </c>
      <c r="Q30" s="23">
        <v>623.98808640270443</v>
      </c>
      <c r="R30" s="23">
        <v>451.6954629659084</v>
      </c>
      <c r="S30" s="23">
        <v>427.29058103197553</v>
      </c>
      <c r="T30" s="23">
        <v>473.50829561678319</v>
      </c>
    </row>
    <row r="31" spans="1:20" s="17" customFormat="1" x14ac:dyDescent="0.2">
      <c r="A31" s="10" t="s">
        <v>45</v>
      </c>
      <c r="B31" s="23">
        <v>179.31030429000003</v>
      </c>
      <c r="C31" s="23">
        <v>221.15195442999999</v>
      </c>
      <c r="D31" s="23">
        <v>276.47354644000001</v>
      </c>
      <c r="E31" s="23">
        <v>351.96169251999999</v>
      </c>
      <c r="F31" s="23">
        <v>411.66592935</v>
      </c>
      <c r="G31" s="23">
        <v>573.58088873999998</v>
      </c>
      <c r="H31" s="23">
        <v>807.36895657000002</v>
      </c>
      <c r="I31" s="23">
        <v>1102.79702271</v>
      </c>
      <c r="J31" s="23">
        <v>1491.51189041</v>
      </c>
      <c r="K31" s="23">
        <v>2000.4613421500003</v>
      </c>
      <c r="L31" s="23">
        <v>2834.2395977399997</v>
      </c>
      <c r="M31" s="23">
        <v>4120.9363584500006</v>
      </c>
      <c r="N31" s="23">
        <v>6238.1556010100003</v>
      </c>
      <c r="O31" s="23">
        <v>8453.9984498900012</v>
      </c>
      <c r="P31" s="23">
        <v>12788.5144253</v>
      </c>
      <c r="Q31" s="23">
        <v>16979.41436133</v>
      </c>
      <c r="R31" s="23">
        <v>25365.217550880003</v>
      </c>
      <c r="S31" s="23">
        <v>46512.944911269995</v>
      </c>
      <c r="T31" s="23">
        <v>106027.83379077</v>
      </c>
    </row>
    <row r="32" spans="1:20" s="17" customFormat="1" x14ac:dyDescent="0.2">
      <c r="A32" s="10" t="s">
        <v>37</v>
      </c>
      <c r="B32" s="23">
        <f>+B33+B34+B35</f>
        <v>161.29715063</v>
      </c>
      <c r="C32" s="23">
        <f t="shared" ref="C32:O32" si="9">+C33+C34+C35</f>
        <v>281.4359737966667</v>
      </c>
      <c r="D32" s="23">
        <f t="shared" si="9"/>
        <v>336.25526822000006</v>
      </c>
      <c r="E32" s="23">
        <f t="shared" si="9"/>
        <v>446.34919270999995</v>
      </c>
      <c r="F32" s="23">
        <f t="shared" si="9"/>
        <v>434.36547088000009</v>
      </c>
      <c r="G32" s="23">
        <f t="shared" si="9"/>
        <v>559.58521784000004</v>
      </c>
      <c r="H32" s="23">
        <f t="shared" si="9"/>
        <v>856.82189935000008</v>
      </c>
      <c r="I32" s="23">
        <f t="shared" si="9"/>
        <v>1022.5493822700003</v>
      </c>
      <c r="J32" s="23">
        <f t="shared" si="9"/>
        <v>1412.09930485</v>
      </c>
      <c r="K32" s="23">
        <f t="shared" si="9"/>
        <v>2162.9941999399998</v>
      </c>
      <c r="L32" s="23">
        <f t="shared" si="9"/>
        <v>2603.4292163499999</v>
      </c>
      <c r="M32" s="23">
        <f t="shared" si="9"/>
        <v>3560.7304956999997</v>
      </c>
      <c r="N32" s="23">
        <f t="shared" si="9"/>
        <v>4986.5885662300007</v>
      </c>
      <c r="O32" s="23">
        <f t="shared" si="9"/>
        <v>6943.3693017599999</v>
      </c>
      <c r="P32" s="23">
        <f>+P33+P34+P35</f>
        <v>10875.10110881</v>
      </c>
      <c r="Q32" s="23">
        <f>+Q33+Q34+Q35</f>
        <v>15977.77081215</v>
      </c>
      <c r="R32" s="23">
        <f>+R33+R34+R35</f>
        <v>25014.866420819999</v>
      </c>
      <c r="S32" s="23">
        <v>44391.419804029996</v>
      </c>
      <c r="T32" s="23">
        <v>98333.458860860017</v>
      </c>
    </row>
    <row r="33" spans="1:20" x14ac:dyDescent="0.2">
      <c r="A33" s="12" t="s">
        <v>17</v>
      </c>
      <c r="B33" s="24">
        <v>41.95888978</v>
      </c>
      <c r="C33" s="24">
        <v>102.76483374666668</v>
      </c>
      <c r="D33" s="24">
        <v>133.59148807000003</v>
      </c>
      <c r="E33" s="24">
        <v>176.79101923000002</v>
      </c>
      <c r="F33" s="24">
        <v>205.32976573000002</v>
      </c>
      <c r="G33" s="24">
        <v>196.72034262999998</v>
      </c>
      <c r="H33" s="24">
        <v>343.97368585000004</v>
      </c>
      <c r="I33" s="24">
        <v>398.58880616000005</v>
      </c>
      <c r="J33" s="24">
        <v>556.65731271000004</v>
      </c>
      <c r="K33" s="24">
        <v>817.18426113999999</v>
      </c>
      <c r="L33" s="24">
        <v>1008.4335649599999</v>
      </c>
      <c r="M33" s="24">
        <v>1369.0314318499995</v>
      </c>
      <c r="N33" s="24">
        <v>2052.1108204200004</v>
      </c>
      <c r="O33" s="24">
        <v>2494.0641711000003</v>
      </c>
      <c r="P33" s="24">
        <v>4368.4481276300003</v>
      </c>
      <c r="Q33" s="24">
        <v>5120.7421720900002</v>
      </c>
      <c r="R33" s="24">
        <v>8187.8400645800011</v>
      </c>
      <c r="S33" s="24">
        <v>15325.87029479</v>
      </c>
      <c r="T33" s="24">
        <v>35876.266709030009</v>
      </c>
    </row>
    <row r="34" spans="1:20" x14ac:dyDescent="0.2">
      <c r="A34" s="12" t="s">
        <v>18</v>
      </c>
      <c r="B34" s="24">
        <v>119.33826085000001</v>
      </c>
      <c r="C34" s="24">
        <v>178.67114005000002</v>
      </c>
      <c r="D34" s="24">
        <v>202.66378015000001</v>
      </c>
      <c r="E34" s="24">
        <v>294.24115502999996</v>
      </c>
      <c r="F34" s="24">
        <v>228.88371995000003</v>
      </c>
      <c r="G34" s="24">
        <v>362.86487521000004</v>
      </c>
      <c r="H34" s="24">
        <v>512.84821350000004</v>
      </c>
      <c r="I34" s="24">
        <v>623.96057611000015</v>
      </c>
      <c r="J34" s="24">
        <v>855.44199214000002</v>
      </c>
      <c r="K34" s="24">
        <v>1345.8099388000001</v>
      </c>
      <c r="L34" s="24">
        <v>1594.9956513900001</v>
      </c>
      <c r="M34" s="24">
        <v>2191.6990638500001</v>
      </c>
      <c r="N34" s="24">
        <v>2934.4777458099998</v>
      </c>
      <c r="O34" s="24">
        <v>4449.30513066</v>
      </c>
      <c r="P34" s="24">
        <v>6506.6529811800001</v>
      </c>
      <c r="Q34" s="24">
        <v>10857.02864006</v>
      </c>
      <c r="R34" s="24">
        <v>16827.026356239996</v>
      </c>
      <c r="S34" s="24">
        <v>29065.549509239998</v>
      </c>
      <c r="T34" s="24">
        <v>62457.192151830008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-24.682981550000001</v>
      </c>
      <c r="F35" s="26">
        <v>0.15198519999999999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277.95489289701391</v>
      </c>
      <c r="C36" s="27">
        <f t="shared" ref="C36:O36" si="10">+C10-C25</f>
        <v>400.6366758396432</v>
      </c>
      <c r="D36" s="27">
        <f t="shared" si="10"/>
        <v>576.72717450875325</v>
      </c>
      <c r="E36" s="27">
        <f t="shared" si="10"/>
        <v>648.52438375771999</v>
      </c>
      <c r="F36" s="27">
        <f t="shared" si="10"/>
        <v>493.04601086852153</v>
      </c>
      <c r="G36" s="27">
        <f t="shared" si="10"/>
        <v>1123.2418383108516</v>
      </c>
      <c r="H36" s="27">
        <f t="shared" si="10"/>
        <v>1031.5540618516461</v>
      </c>
      <c r="I36" s="27">
        <f t="shared" si="10"/>
        <v>1230.7341717589979</v>
      </c>
      <c r="J36" s="27">
        <f t="shared" si="10"/>
        <v>1461.9495173220002</v>
      </c>
      <c r="K36" s="27">
        <f t="shared" si="10"/>
        <v>2163.6995076705316</v>
      </c>
      <c r="L36" s="27">
        <f t="shared" si="10"/>
        <v>3106.0440468429479</v>
      </c>
      <c r="M36" s="27">
        <f t="shared" si="10"/>
        <v>3155.2488411785016</v>
      </c>
      <c r="N36" s="27">
        <f t="shared" si="10"/>
        <v>3447.8656679201376</v>
      </c>
      <c r="O36" s="27">
        <f t="shared" si="10"/>
        <v>7803.5009937992509</v>
      </c>
      <c r="P36" s="27">
        <f>+P10-P25</f>
        <v>10969.084166366978</v>
      </c>
      <c r="Q36" s="27">
        <f>+Q10-Q25</f>
        <v>15733.390300737272</v>
      </c>
      <c r="R36" s="27">
        <f>+R10-R25</f>
        <v>24737.395599617827</v>
      </c>
      <c r="S36" s="27">
        <v>63026.165157717303</v>
      </c>
      <c r="T36" s="27">
        <v>111009.59264233895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110.43499122999998</v>
      </c>
      <c r="C38" s="21">
        <f t="shared" ref="C38:O38" si="11">+C39+C40+C41</f>
        <v>94.570080400000009</v>
      </c>
      <c r="D38" s="21">
        <f t="shared" si="11"/>
        <v>130.86290791999997</v>
      </c>
      <c r="E38" s="21">
        <f t="shared" si="11"/>
        <v>138.10109491000003</v>
      </c>
      <c r="F38" s="21">
        <f t="shared" si="11"/>
        <v>429.51319212707119</v>
      </c>
      <c r="G38" s="21">
        <f t="shared" si="11"/>
        <v>854.58256709411387</v>
      </c>
      <c r="H38" s="21">
        <f t="shared" si="11"/>
        <v>1404.3728748230212</v>
      </c>
      <c r="I38" s="21">
        <f t="shared" si="11"/>
        <v>1888.0471561897527</v>
      </c>
      <c r="J38" s="21">
        <f t="shared" si="11"/>
        <v>2291.6950921299999</v>
      </c>
      <c r="K38" s="21">
        <f t="shared" si="11"/>
        <v>2560.4862615671973</v>
      </c>
      <c r="L38" s="21">
        <f t="shared" si="11"/>
        <v>3408.5579645081248</v>
      </c>
      <c r="M38" s="21">
        <f t="shared" si="11"/>
        <v>3317.1168011352411</v>
      </c>
      <c r="N38" s="21">
        <f t="shared" si="11"/>
        <v>3553.6977052256279</v>
      </c>
      <c r="O38" s="21">
        <f t="shared" si="11"/>
        <v>2121.7727871259635</v>
      </c>
      <c r="P38" s="21">
        <f>+P39+P40+P41</f>
        <v>644.46202427000014</v>
      </c>
      <c r="Q38" s="21">
        <f>+Q39+Q40+Q41</f>
        <v>816.44467915999996</v>
      </c>
      <c r="R38" s="21">
        <f>+R39+R40+R41</f>
        <v>7377.2204046799998</v>
      </c>
      <c r="S38" s="21">
        <v>14336.459996270001</v>
      </c>
      <c r="T38" s="21">
        <v>28602.78830611</v>
      </c>
    </row>
    <row r="39" spans="1:20" s="17" customFormat="1" x14ac:dyDescent="0.2">
      <c r="A39" s="10" t="s">
        <v>38</v>
      </c>
      <c r="B39" s="22">
        <v>0.59438818000000004</v>
      </c>
      <c r="C39" s="22">
        <v>0.16056999999999977</v>
      </c>
      <c r="D39" s="22">
        <v>3.2570999999999999</v>
      </c>
      <c r="E39" s="22">
        <v>0.2185</v>
      </c>
      <c r="F39" s="22">
        <v>0.16278587</v>
      </c>
      <c r="G39" s="22">
        <v>0.19249468000000003</v>
      </c>
      <c r="H39" s="22">
        <v>3.7538970699999998</v>
      </c>
      <c r="I39" s="22">
        <v>1.6241461500000001</v>
      </c>
      <c r="J39" s="22">
        <v>4.3065826400000002</v>
      </c>
      <c r="K39" s="22">
        <v>4.1979573099999996</v>
      </c>
      <c r="L39" s="22">
        <v>3.9185104299999995</v>
      </c>
      <c r="M39" s="22">
        <v>5.8858552599999996</v>
      </c>
      <c r="N39" s="22">
        <v>5.1996631399999993</v>
      </c>
      <c r="O39" s="22">
        <v>4.3819508599999999</v>
      </c>
      <c r="P39" s="22">
        <v>4.6028295899999998</v>
      </c>
      <c r="Q39" s="23">
        <v>1.3191584700000001</v>
      </c>
      <c r="R39" s="23">
        <v>5.0997410199999997</v>
      </c>
      <c r="S39" s="23">
        <v>12.86527216</v>
      </c>
      <c r="T39" s="23">
        <v>5.4182399999999991</v>
      </c>
    </row>
    <row r="40" spans="1:20" s="17" customFormat="1" x14ac:dyDescent="0.2">
      <c r="A40" s="10" t="s">
        <v>39</v>
      </c>
      <c r="B40" s="23">
        <v>109.84060304999998</v>
      </c>
      <c r="C40" s="23">
        <v>93.037356800000012</v>
      </c>
      <c r="D40" s="23">
        <v>124.01738308999998</v>
      </c>
      <c r="E40" s="23">
        <v>134.21802801000001</v>
      </c>
      <c r="F40" s="23">
        <v>424.2921897770712</v>
      </c>
      <c r="G40" s="23">
        <v>846.28062800411385</v>
      </c>
      <c r="H40" s="23">
        <v>1389.5038909430211</v>
      </c>
      <c r="I40" s="23">
        <v>1872.1916693297528</v>
      </c>
      <c r="J40" s="23">
        <v>2271.1323075399996</v>
      </c>
      <c r="K40" s="23">
        <v>2536.8838177671969</v>
      </c>
      <c r="L40" s="23">
        <v>3381.0741803881247</v>
      </c>
      <c r="M40" s="23">
        <v>3283.006558565241</v>
      </c>
      <c r="N40" s="23">
        <v>3309.7912440556279</v>
      </c>
      <c r="O40" s="23">
        <v>2070.5252644059638</v>
      </c>
      <c r="P40" s="23">
        <v>580.73137417000009</v>
      </c>
      <c r="Q40" s="23">
        <v>764.06015459999992</v>
      </c>
      <c r="R40" s="23">
        <v>7312.4660667400003</v>
      </c>
      <c r="S40" s="23">
        <v>14215.227245420003</v>
      </c>
      <c r="T40" s="23">
        <v>28315.644729060001</v>
      </c>
    </row>
    <row r="41" spans="1:20" s="17" customFormat="1" ht="13.5" thickBot="1" x14ac:dyDescent="0.25">
      <c r="A41" s="10" t="s">
        <v>40</v>
      </c>
      <c r="B41" s="25">
        <v>0</v>
      </c>
      <c r="C41" s="25">
        <v>1.3721536000000001</v>
      </c>
      <c r="D41" s="25">
        <v>3.5884248300000001</v>
      </c>
      <c r="E41" s="25">
        <v>3.6645669000000005</v>
      </c>
      <c r="F41" s="25">
        <v>5.0582164799999996</v>
      </c>
      <c r="G41" s="25">
        <v>8.10944441</v>
      </c>
      <c r="H41" s="25">
        <v>11.115086810000001</v>
      </c>
      <c r="I41" s="25">
        <v>14.23134071</v>
      </c>
      <c r="J41" s="25">
        <v>16.256201950000001</v>
      </c>
      <c r="K41" s="25">
        <v>19.40448649</v>
      </c>
      <c r="L41" s="25">
        <v>23.565273690000005</v>
      </c>
      <c r="M41" s="25">
        <v>28.224387309999994</v>
      </c>
      <c r="N41" s="25">
        <v>238.70679803000002</v>
      </c>
      <c r="O41" s="25">
        <v>46.865571859999996</v>
      </c>
      <c r="P41" s="25">
        <v>59.127820509999999</v>
      </c>
      <c r="Q41" s="23">
        <v>51.065366090000005</v>
      </c>
      <c r="R41" s="23">
        <v>59.654596920000003</v>
      </c>
      <c r="S41" s="23">
        <v>108.36747869</v>
      </c>
      <c r="T41" s="23">
        <v>281.72533705000001</v>
      </c>
    </row>
    <row r="42" spans="1:20" s="16" customFormat="1" ht="21" customHeight="1" x14ac:dyDescent="0.25">
      <c r="A42" s="5" t="s">
        <v>22</v>
      </c>
      <c r="B42" s="21">
        <f>+B43+B44+B48</f>
        <v>382.59617686666655</v>
      </c>
      <c r="C42" s="21">
        <f t="shared" ref="C42:O42" si="12">+C43+C44+C48</f>
        <v>400.6382178682</v>
      </c>
      <c r="D42" s="21">
        <f t="shared" si="12"/>
        <v>652.40393913800006</v>
      </c>
      <c r="E42" s="21">
        <f t="shared" si="12"/>
        <v>740.42343044000017</v>
      </c>
      <c r="F42" s="21">
        <f t="shared" si="12"/>
        <v>898.05809500707119</v>
      </c>
      <c r="G42" s="21">
        <f t="shared" si="12"/>
        <v>1878.879676487114</v>
      </c>
      <c r="H42" s="21">
        <f t="shared" si="12"/>
        <v>2415.503676953022</v>
      </c>
      <c r="I42" s="21">
        <f t="shared" si="12"/>
        <v>3061.1622795997528</v>
      </c>
      <c r="J42" s="21">
        <f t="shared" si="12"/>
        <v>3686.1401713769997</v>
      </c>
      <c r="K42" s="21">
        <f t="shared" si="12"/>
        <v>4655.6924603671969</v>
      </c>
      <c r="L42" s="21">
        <f t="shared" si="12"/>
        <v>6418.5423889881249</v>
      </c>
      <c r="M42" s="21">
        <f t="shared" si="12"/>
        <v>6315.2267535052406</v>
      </c>
      <c r="N42" s="21">
        <f t="shared" si="12"/>
        <v>7006.9895504056285</v>
      </c>
      <c r="O42" s="21">
        <f t="shared" si="12"/>
        <v>9678.4899221659634</v>
      </c>
      <c r="P42" s="21">
        <f>+P43+P44+P48</f>
        <v>11275.044384109997</v>
      </c>
      <c r="Q42" s="21">
        <f>+Q43+Q44+Q48</f>
        <v>15660.722598499997</v>
      </c>
      <c r="R42" s="21">
        <f t="shared" ref="R42" si="13">+R43+R44+R48</f>
        <v>30414.598014560004</v>
      </c>
      <c r="S42" s="21">
        <v>71670.905546009992</v>
      </c>
      <c r="T42" s="21">
        <v>131897.96504779</v>
      </c>
    </row>
    <row r="43" spans="1:20" s="17" customFormat="1" x14ac:dyDescent="0.2">
      <c r="A43" s="10" t="s">
        <v>41</v>
      </c>
      <c r="B43" s="22">
        <v>294.4613359166666</v>
      </c>
      <c r="C43" s="22">
        <v>326.51134125819999</v>
      </c>
      <c r="D43" s="22">
        <v>622.43050542000003</v>
      </c>
      <c r="E43" s="22">
        <v>680.19837347000009</v>
      </c>
      <c r="F43" s="22">
        <v>702.77772639</v>
      </c>
      <c r="G43" s="22">
        <v>1220.453695247114</v>
      </c>
      <c r="H43" s="22">
        <v>2212.9951600130221</v>
      </c>
      <c r="I43" s="22">
        <v>2630.2322494397526</v>
      </c>
      <c r="J43" s="22">
        <v>3142.0341538299995</v>
      </c>
      <c r="K43" s="22">
        <v>3370.9190843171964</v>
      </c>
      <c r="L43" s="22">
        <v>4693.9742995781253</v>
      </c>
      <c r="M43" s="22">
        <v>4689.7267513552406</v>
      </c>
      <c r="N43" s="22">
        <v>5733.5542958756287</v>
      </c>
      <c r="O43" s="22">
        <v>7234.0393984259636</v>
      </c>
      <c r="P43" s="22">
        <v>9140.8742582499981</v>
      </c>
      <c r="Q43" s="23">
        <v>10348.021639379998</v>
      </c>
      <c r="R43" s="23">
        <v>25897.242025180003</v>
      </c>
      <c r="S43" s="23">
        <v>58205.683530059992</v>
      </c>
      <c r="T43" s="23">
        <v>110240.297469</v>
      </c>
    </row>
    <row r="44" spans="1:20" s="17" customFormat="1" x14ac:dyDescent="0.2">
      <c r="A44" s="18" t="s">
        <v>42</v>
      </c>
      <c r="B44" s="23">
        <f>+SUM(B45:B47)</f>
        <v>5.8611249499999998</v>
      </c>
      <c r="C44" s="23">
        <f t="shared" ref="C44:O44" si="14">+SUM(C45:C47)</f>
        <v>70.277886609999996</v>
      </c>
      <c r="D44" s="23">
        <f t="shared" si="14"/>
        <v>27.528885217999999</v>
      </c>
      <c r="E44" s="23">
        <f t="shared" si="14"/>
        <v>53.189826849999989</v>
      </c>
      <c r="F44" s="23">
        <f t="shared" si="14"/>
        <v>195.28036861707113</v>
      </c>
      <c r="G44" s="23">
        <f t="shared" si="14"/>
        <v>650.19193124000003</v>
      </c>
      <c r="H44" s="23">
        <f t="shared" si="14"/>
        <v>197.26808693999996</v>
      </c>
      <c r="I44" s="23">
        <f t="shared" si="14"/>
        <v>430.93003016000006</v>
      </c>
      <c r="J44" s="23">
        <f t="shared" si="14"/>
        <v>533.03166524999995</v>
      </c>
      <c r="K44" s="23">
        <f t="shared" si="14"/>
        <v>1032.59337605</v>
      </c>
      <c r="L44" s="23">
        <f t="shared" si="14"/>
        <v>1654.4535894099999</v>
      </c>
      <c r="M44" s="23">
        <f t="shared" si="14"/>
        <v>1498.3237571099999</v>
      </c>
      <c r="N44" s="23">
        <f t="shared" si="14"/>
        <v>1186.0610391499997</v>
      </c>
      <c r="O44" s="23">
        <f t="shared" si="14"/>
        <v>1524.8597180100001</v>
      </c>
      <c r="P44" s="23">
        <f>+SUM(P45:P47)</f>
        <v>1848.2855416099999</v>
      </c>
      <c r="Q44" s="23">
        <f>+SUM(Q45:Q47)</f>
        <v>3191.5009591199996</v>
      </c>
      <c r="R44" s="23">
        <f t="shared" ref="R44" si="15">+SUM(R45:R47)</f>
        <v>4379.0335893800002</v>
      </c>
      <c r="S44" s="23">
        <v>11163.709562220001</v>
      </c>
      <c r="T44" s="23">
        <v>19870.42603033</v>
      </c>
    </row>
    <row r="45" spans="1:20" x14ac:dyDescent="0.2">
      <c r="A45" s="15" t="s">
        <v>17</v>
      </c>
      <c r="B45" s="24">
        <v>3.1691271199999997</v>
      </c>
      <c r="C45" s="24">
        <v>2.2364168100000001</v>
      </c>
      <c r="D45" s="24">
        <v>3.6880913100000003</v>
      </c>
      <c r="E45" s="24">
        <v>1.3929346199999992</v>
      </c>
      <c r="F45" s="24">
        <v>4.821814830000001</v>
      </c>
      <c r="G45" s="24">
        <v>47.864772879999997</v>
      </c>
      <c r="H45" s="24">
        <v>25.526648789999996</v>
      </c>
      <c r="I45" s="24">
        <v>20.987047860000004</v>
      </c>
      <c r="J45" s="24">
        <v>25.929417730000001</v>
      </c>
      <c r="K45" s="24">
        <v>27.381142579999999</v>
      </c>
      <c r="L45" s="24">
        <v>48.705568560000003</v>
      </c>
      <c r="M45" s="24">
        <v>12.75200585</v>
      </c>
      <c r="N45" s="24">
        <v>32.569708159999998</v>
      </c>
      <c r="O45" s="24">
        <v>58.216389259999985</v>
      </c>
      <c r="P45" s="24">
        <v>236.21121980000001</v>
      </c>
      <c r="Q45" s="24">
        <v>451.33711633000007</v>
      </c>
      <c r="R45" s="24">
        <v>272.76210368999995</v>
      </c>
      <c r="S45" s="24">
        <v>753.48256773999992</v>
      </c>
      <c r="T45" s="24">
        <v>2220.3865823900001</v>
      </c>
    </row>
    <row r="46" spans="1:20" x14ac:dyDescent="0.2">
      <c r="A46" s="15" t="s">
        <v>18</v>
      </c>
      <c r="B46" s="24">
        <v>2.69199783</v>
      </c>
      <c r="C46" s="24">
        <v>68.041469800000002</v>
      </c>
      <c r="D46" s="24">
        <v>23.840793907999998</v>
      </c>
      <c r="E46" s="24">
        <v>16.203303999999999</v>
      </c>
      <c r="F46" s="24">
        <v>190.45855378707114</v>
      </c>
      <c r="G46" s="24">
        <v>602.32715836</v>
      </c>
      <c r="H46" s="24">
        <v>171.74143814999996</v>
      </c>
      <c r="I46" s="24">
        <v>409.94298230000004</v>
      </c>
      <c r="J46" s="24">
        <v>507.10224751999993</v>
      </c>
      <c r="K46" s="24">
        <v>1005.21223347</v>
      </c>
      <c r="L46" s="24">
        <v>1605.7480208499999</v>
      </c>
      <c r="M46" s="24">
        <v>1485.5717512599999</v>
      </c>
      <c r="N46" s="24">
        <v>1153.4913309899998</v>
      </c>
      <c r="O46" s="24">
        <v>1466.6433287500001</v>
      </c>
      <c r="P46" s="24">
        <v>1612.0743218099999</v>
      </c>
      <c r="Q46" s="24">
        <v>2740.1638427899998</v>
      </c>
      <c r="R46" s="24">
        <v>4106.2714856900002</v>
      </c>
      <c r="S46" s="24">
        <v>10410.226994480001</v>
      </c>
      <c r="T46" s="24">
        <v>17650.039447939998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35.593588229999995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82.273715999999993</v>
      </c>
      <c r="C48" s="25">
        <v>3.8489900000000001</v>
      </c>
      <c r="D48" s="25">
        <v>2.4445485000000002</v>
      </c>
      <c r="E48" s="25">
        <v>7.0352301199999987</v>
      </c>
      <c r="F48" s="25">
        <v>0</v>
      </c>
      <c r="G48" s="25">
        <v>8.2340499999999821</v>
      </c>
      <c r="H48" s="25">
        <v>5.240429999999999</v>
      </c>
      <c r="I48" s="25">
        <v>0</v>
      </c>
      <c r="J48" s="25">
        <v>11.074352297000022</v>
      </c>
      <c r="K48" s="25">
        <v>252.18</v>
      </c>
      <c r="L48" s="25">
        <v>70.114499999999992</v>
      </c>
      <c r="M48" s="25">
        <v>127.17624504000001</v>
      </c>
      <c r="N48" s="25">
        <v>87.37421538000001</v>
      </c>
      <c r="O48" s="25">
        <v>919.59080572999983</v>
      </c>
      <c r="P48" s="25">
        <v>285.88458424999999</v>
      </c>
      <c r="Q48" s="23">
        <v>2121.1999999999998</v>
      </c>
      <c r="R48" s="23">
        <v>138.32240000000002</v>
      </c>
      <c r="S48" s="23">
        <v>2301.5124537300003</v>
      </c>
      <c r="T48" s="23">
        <v>1787.2415484599999</v>
      </c>
    </row>
    <row r="49" spans="1:20" s="16" customFormat="1" ht="21" customHeight="1" thickBot="1" x14ac:dyDescent="0.3">
      <c r="A49" s="6" t="s">
        <v>23</v>
      </c>
      <c r="B49" s="29">
        <f>+B38+B10</f>
        <v>1596.8843175099998</v>
      </c>
      <c r="C49" s="29">
        <f t="shared" ref="C49:O49" si="16">+C38+C10</f>
        <v>1991.6425668200004</v>
      </c>
      <c r="D49" s="29">
        <f t="shared" si="16"/>
        <v>2623.7248144899995</v>
      </c>
      <c r="E49" s="29">
        <f t="shared" si="16"/>
        <v>3373.0857996650006</v>
      </c>
      <c r="F49" s="29">
        <f t="shared" si="16"/>
        <v>3887.1039658270697</v>
      </c>
      <c r="G49" s="29">
        <f t="shared" si="16"/>
        <v>5765.0709192971144</v>
      </c>
      <c r="H49" s="29">
        <f t="shared" si="16"/>
        <v>7726.753917416022</v>
      </c>
      <c r="I49" s="29">
        <f t="shared" si="16"/>
        <v>9842.3941277087506</v>
      </c>
      <c r="J49" s="29">
        <f t="shared" si="16"/>
        <v>12786.119689312001</v>
      </c>
      <c r="K49" s="29">
        <f t="shared" si="16"/>
        <v>17164.130163071197</v>
      </c>
      <c r="L49" s="29">
        <f t="shared" si="16"/>
        <v>23431.598859245121</v>
      </c>
      <c r="M49" s="29">
        <f t="shared" si="16"/>
        <v>29902.185309896246</v>
      </c>
      <c r="N49" s="29">
        <f t="shared" si="16"/>
        <v>38949.467465812268</v>
      </c>
      <c r="O49" s="29">
        <f t="shared" si="16"/>
        <v>51161.317378682121</v>
      </c>
      <c r="P49" s="29">
        <f>+P38+P10</f>
        <v>72316.821286048769</v>
      </c>
      <c r="Q49" s="29">
        <f>+Q38+Q10</f>
        <v>98900.786270809986</v>
      </c>
      <c r="R49" s="29">
        <f t="shared" ref="R49" si="17">+R38+R10</f>
        <v>163981.27815001374</v>
      </c>
      <c r="S49" s="29">
        <v>306010.8076878193</v>
      </c>
      <c r="T49" s="29">
        <f t="shared" ref="T49" si="18">+T38+T10</f>
        <v>675135.97406192566</v>
      </c>
    </row>
    <row r="50" spans="1:20" s="16" customFormat="1" ht="21" customHeight="1" thickBot="1" x14ac:dyDescent="0.3">
      <c r="A50" s="6" t="s">
        <v>24</v>
      </c>
      <c r="B50" s="29">
        <f>+B42+B25</f>
        <v>1591.0906102496526</v>
      </c>
      <c r="C50" s="29">
        <f t="shared" ref="C50:O50" si="19">+C42+C25</f>
        <v>1897.0740284485571</v>
      </c>
      <c r="D50" s="29">
        <f t="shared" si="19"/>
        <v>2568.5386711992464</v>
      </c>
      <c r="E50" s="29">
        <f t="shared" si="19"/>
        <v>3326.8837514372808</v>
      </c>
      <c r="F50" s="29">
        <f t="shared" si="19"/>
        <v>3862.6028578385481</v>
      </c>
      <c r="G50" s="29">
        <f t="shared" si="19"/>
        <v>5666.1261903792629</v>
      </c>
      <c r="H50" s="29">
        <f t="shared" si="19"/>
        <v>7706.330657694376</v>
      </c>
      <c r="I50" s="29">
        <f t="shared" si="19"/>
        <v>9784.7750793597534</v>
      </c>
      <c r="J50" s="29">
        <f t="shared" si="19"/>
        <v>12718.615251237001</v>
      </c>
      <c r="K50" s="29">
        <f t="shared" si="19"/>
        <v>17095.636854200664</v>
      </c>
      <c r="L50" s="29">
        <f t="shared" si="19"/>
        <v>23335.539236882174</v>
      </c>
      <c r="M50" s="29">
        <f t="shared" si="19"/>
        <v>29745.046421087744</v>
      </c>
      <c r="N50" s="29">
        <f t="shared" si="19"/>
        <v>38954.89364307213</v>
      </c>
      <c r="O50" s="29">
        <f t="shared" si="19"/>
        <v>50914.533519922872</v>
      </c>
      <c r="P50" s="29">
        <f>+P42+P25</f>
        <v>71978.319479521786</v>
      </c>
      <c r="Q50" s="29">
        <f>+Q42+Q25</f>
        <v>98011.673889412705</v>
      </c>
      <c r="R50" s="29">
        <f t="shared" ref="R50" si="20">+R42+R25</f>
        <v>162281.26016027591</v>
      </c>
      <c r="S50" s="29">
        <v>300319.08807984198</v>
      </c>
      <c r="T50" s="29">
        <f t="shared" ref="T50" si="21">+T42+T25</f>
        <v>667421.55816126673</v>
      </c>
    </row>
    <row r="51" spans="1:20" s="16" customFormat="1" ht="21" customHeight="1" thickBot="1" x14ac:dyDescent="0.3">
      <c r="A51" s="6" t="s">
        <v>25</v>
      </c>
      <c r="B51" s="29">
        <f>+B49-B50</f>
        <v>5.7937072603472188</v>
      </c>
      <c r="C51" s="29">
        <f t="shared" ref="C51:O51" si="22">+C49-C50</f>
        <v>94.56853837144331</v>
      </c>
      <c r="D51" s="29">
        <f t="shared" si="22"/>
        <v>55.18614329075308</v>
      </c>
      <c r="E51" s="29">
        <f t="shared" si="22"/>
        <v>46.202048227719843</v>
      </c>
      <c r="F51" s="29">
        <f t="shared" si="22"/>
        <v>24.501107988521653</v>
      </c>
      <c r="G51" s="29">
        <f t="shared" si="22"/>
        <v>98.944728917851535</v>
      </c>
      <c r="H51" s="29">
        <f t="shared" si="22"/>
        <v>20.423259721645991</v>
      </c>
      <c r="I51" s="29">
        <f t="shared" si="22"/>
        <v>57.619048348997239</v>
      </c>
      <c r="J51" s="29">
        <f t="shared" si="22"/>
        <v>67.504438075000508</v>
      </c>
      <c r="K51" s="29">
        <f t="shared" si="22"/>
        <v>68.493308870532928</v>
      </c>
      <c r="L51" s="29">
        <f t="shared" si="22"/>
        <v>96.059622362947266</v>
      </c>
      <c r="M51" s="29">
        <f t="shared" si="22"/>
        <v>157.13888880850209</v>
      </c>
      <c r="N51" s="29">
        <f t="shared" si="22"/>
        <v>-5.4261772598620155</v>
      </c>
      <c r="O51" s="29">
        <f t="shared" si="22"/>
        <v>246.78385875924869</v>
      </c>
      <c r="P51" s="29">
        <f>+P49-P50</f>
        <v>338.50180652698327</v>
      </c>
      <c r="Q51" s="29">
        <f>+Q49-Q50</f>
        <v>889.11238139728084</v>
      </c>
      <c r="R51" s="29">
        <f t="shared" ref="R51" si="23">+R49-R50</f>
        <v>1700.0179897378257</v>
      </c>
      <c r="S51" s="29">
        <v>5691.719607977313</v>
      </c>
      <c r="T51" s="29">
        <f t="shared" ref="T51" si="24">+T49-T50</f>
        <v>7714.4159006589325</v>
      </c>
    </row>
    <row r="52" spans="1:20" s="16" customFormat="1" ht="21" customHeight="1" thickBot="1" x14ac:dyDescent="0.3">
      <c r="A52" s="7" t="s">
        <v>26</v>
      </c>
      <c r="B52" s="29">
        <f>+B51+B30</f>
        <v>76.896780983333358</v>
      </c>
      <c r="C52" s="29">
        <f t="shared" ref="C52:O52" si="25">+C51+C30</f>
        <v>157.72990880513376</v>
      </c>
      <c r="D52" s="29">
        <f t="shared" si="25"/>
        <v>135.09356377199907</v>
      </c>
      <c r="E52" s="29">
        <f t="shared" si="25"/>
        <v>147.44219597500037</v>
      </c>
      <c r="F52" s="29">
        <f t="shared" si="25"/>
        <v>127.55447803999857</v>
      </c>
      <c r="G52" s="29">
        <f t="shared" si="25"/>
        <v>143.84247625000057</v>
      </c>
      <c r="H52" s="29">
        <f t="shared" si="25"/>
        <v>34.489443733000158</v>
      </c>
      <c r="I52" s="29">
        <f t="shared" si="25"/>
        <v>73.329632888997239</v>
      </c>
      <c r="J52" s="29">
        <f t="shared" si="25"/>
        <v>85.123183705000514</v>
      </c>
      <c r="K52" s="29">
        <f t="shared" si="25"/>
        <v>91.560257884000009</v>
      </c>
      <c r="L52" s="29">
        <f t="shared" si="25"/>
        <v>119.19781063699686</v>
      </c>
      <c r="M52" s="29">
        <f t="shared" si="25"/>
        <v>185.84880021100292</v>
      </c>
      <c r="N52" s="29">
        <f t="shared" si="25"/>
        <v>227.74989277663963</v>
      </c>
      <c r="O52" s="29">
        <f t="shared" si="25"/>
        <v>595.00143061615381</v>
      </c>
      <c r="P52" s="29">
        <f>+P51+P30</f>
        <v>849.35992164877462</v>
      </c>
      <c r="Q52" s="29">
        <f>+Q51+Q30</f>
        <v>1513.1004677999854</v>
      </c>
      <c r="R52" s="29">
        <f t="shared" ref="R52" si="26">+R51+R30</f>
        <v>2151.7134527037342</v>
      </c>
      <c r="S52" s="29">
        <v>6119.0101890092883</v>
      </c>
      <c r="T52" s="29">
        <f t="shared" ref="T52" si="27">+T51+T30</f>
        <v>8187.924196275716</v>
      </c>
    </row>
    <row r="53" spans="1:20" s="16" customFormat="1" ht="21" customHeight="1" thickBot="1" x14ac:dyDescent="0.3">
      <c r="A53" s="7" t="s">
        <v>27</v>
      </c>
      <c r="B53" s="29">
        <f>+B50-B30</f>
        <v>1519.9875365266664</v>
      </c>
      <c r="C53" s="29">
        <f t="shared" ref="C53:O53" si="28">+C50-C30</f>
        <v>1833.9126580148666</v>
      </c>
      <c r="D53" s="29">
        <f t="shared" si="28"/>
        <v>2488.6312507180005</v>
      </c>
      <c r="E53" s="29">
        <f t="shared" si="28"/>
        <v>3225.6436036900004</v>
      </c>
      <c r="F53" s="29">
        <f t="shared" si="28"/>
        <v>3759.549487787071</v>
      </c>
      <c r="G53" s="29">
        <f t="shared" si="28"/>
        <v>5621.2284430471136</v>
      </c>
      <c r="H53" s="29">
        <f t="shared" si="28"/>
        <v>7692.2644736830216</v>
      </c>
      <c r="I53" s="29">
        <f t="shared" si="28"/>
        <v>9769.0644948197532</v>
      </c>
      <c r="J53" s="29">
        <f t="shared" si="28"/>
        <v>12700.996505607001</v>
      </c>
      <c r="K53" s="29">
        <f t="shared" si="28"/>
        <v>17072.569905187196</v>
      </c>
      <c r="L53" s="29">
        <f t="shared" si="28"/>
        <v>23312.401048608124</v>
      </c>
      <c r="M53" s="29">
        <f t="shared" si="28"/>
        <v>29716.336509685243</v>
      </c>
      <c r="N53" s="29">
        <f t="shared" si="28"/>
        <v>38721.717573035625</v>
      </c>
      <c r="O53" s="29">
        <f t="shared" si="28"/>
        <v>50566.315948065967</v>
      </c>
      <c r="P53" s="29">
        <f>+P50-P30</f>
        <v>71467.461364399991</v>
      </c>
      <c r="Q53" s="29">
        <f>+Q50-Q30</f>
        <v>97387.685803009997</v>
      </c>
      <c r="R53" s="29">
        <f t="shared" ref="R53" si="29">+R50-R30</f>
        <v>161829.56469731001</v>
      </c>
      <c r="S53" s="29">
        <v>299891.79749880999</v>
      </c>
      <c r="T53" s="29">
        <f t="shared" ref="T53" si="30">+T50-T30</f>
        <v>666948.0498656499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B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55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1259.9217990999998</v>
      </c>
      <c r="C10" s="21">
        <f t="shared" ref="C10:O10" si="0">+C11+C18+C19+C22+C23+C24</f>
        <v>1536.60445385</v>
      </c>
      <c r="D10" s="21">
        <f t="shared" si="0"/>
        <v>2067.2558825000001</v>
      </c>
      <c r="E10" s="21">
        <f t="shared" si="0"/>
        <v>2553.5965791999993</v>
      </c>
      <c r="F10" s="21">
        <f t="shared" si="0"/>
        <v>3156.5093588899999</v>
      </c>
      <c r="G10" s="21">
        <f t="shared" si="0"/>
        <v>4337.0137826541004</v>
      </c>
      <c r="H10" s="21">
        <f t="shared" si="0"/>
        <v>5377.0816518869997</v>
      </c>
      <c r="I10" s="21">
        <f t="shared" si="0"/>
        <v>6938.533024927001</v>
      </c>
      <c r="J10" s="21">
        <f t="shared" si="0"/>
        <v>8666.9603064880012</v>
      </c>
      <c r="K10" s="21">
        <f t="shared" si="0"/>
        <v>12547.798955045997</v>
      </c>
      <c r="L10" s="21">
        <f t="shared" si="0"/>
        <v>17436.336667551001</v>
      </c>
      <c r="M10" s="21">
        <f t="shared" si="0"/>
        <v>21329.441214327602</v>
      </c>
      <c r="N10" s="21">
        <f t="shared" si="0"/>
        <v>29395.489376855796</v>
      </c>
      <c r="O10" s="21">
        <f t="shared" si="0"/>
        <v>38951.703473845228</v>
      </c>
      <c r="P10" s="21">
        <f>+P11+P18+P19+P22+P23+P24</f>
        <v>54639.68351640139</v>
      </c>
      <c r="Q10" s="21">
        <f>+Q11+Q18+Q19+Q22+Q23+Q24</f>
        <v>76340.416512533877</v>
      </c>
      <c r="R10" s="21">
        <f>+R11+R18+R19+R22+R23+R24</f>
        <v>125887.81156012029</v>
      </c>
      <c r="S10" s="21">
        <f t="shared" ref="S10:T10" si="1">+S11+S18+S19+S22+S23+S24</f>
        <v>225879.15529096438</v>
      </c>
      <c r="T10" s="21">
        <f t="shared" si="1"/>
        <v>517805.52467710408</v>
      </c>
    </row>
    <row r="11" spans="1:20" s="17" customFormat="1" x14ac:dyDescent="0.2">
      <c r="A11" s="10" t="s">
        <v>29</v>
      </c>
      <c r="B11" s="22">
        <f>+B12+B13</f>
        <v>1081.5826999999999</v>
      </c>
      <c r="C11" s="22">
        <f t="shared" ref="C11:O11" si="2">+C12+C13</f>
        <v>1334.54661416</v>
      </c>
      <c r="D11" s="22">
        <f t="shared" si="2"/>
        <v>1742.4985483800001</v>
      </c>
      <c r="E11" s="22">
        <f t="shared" si="2"/>
        <v>2185.8642825199995</v>
      </c>
      <c r="F11" s="22">
        <f t="shared" si="2"/>
        <v>2424.8245138500001</v>
      </c>
      <c r="G11" s="22">
        <f t="shared" si="2"/>
        <v>3232.9535869550004</v>
      </c>
      <c r="H11" s="22">
        <f t="shared" si="2"/>
        <v>4313.9065162669995</v>
      </c>
      <c r="I11" s="22">
        <f t="shared" si="2"/>
        <v>5469.1059425870008</v>
      </c>
      <c r="J11" s="22">
        <f t="shared" si="2"/>
        <v>7250.4085072180014</v>
      </c>
      <c r="K11" s="22">
        <f t="shared" si="2"/>
        <v>10023.679829355999</v>
      </c>
      <c r="L11" s="22">
        <f t="shared" si="2"/>
        <v>13659.030512891</v>
      </c>
      <c r="M11" s="22">
        <f t="shared" si="2"/>
        <v>17603.735872162</v>
      </c>
      <c r="N11" s="22">
        <f t="shared" si="2"/>
        <v>23981.761633569771</v>
      </c>
      <c r="O11" s="22">
        <f t="shared" si="2"/>
        <v>33267.591568715477</v>
      </c>
      <c r="P11" s="22">
        <f>+P12+P13</f>
        <v>48483.043588701337</v>
      </c>
      <c r="Q11" s="22">
        <f>+Q12+Q13</f>
        <v>66077.214825886011</v>
      </c>
      <c r="R11" s="22">
        <f>+R12+R13</f>
        <v>110930.1142785703</v>
      </c>
      <c r="S11" s="22">
        <v>203528.80618504429</v>
      </c>
      <c r="T11" s="22">
        <f t="shared" ref="T11" si="3">+T12+T13</f>
        <v>453424.83453769039</v>
      </c>
    </row>
    <row r="12" spans="1:20" s="17" customFormat="1" x14ac:dyDescent="0.2">
      <c r="A12" s="10" t="s">
        <v>5</v>
      </c>
      <c r="B12" s="23">
        <v>114.16999999999999</v>
      </c>
      <c r="C12" s="23">
        <v>144.18380339999999</v>
      </c>
      <c r="D12" s="23">
        <v>184.11</v>
      </c>
      <c r="E12" s="23">
        <v>229.14119001999998</v>
      </c>
      <c r="F12" s="23">
        <v>288.88</v>
      </c>
      <c r="G12" s="23">
        <v>363.17000000000007</v>
      </c>
      <c r="H12" s="23">
        <v>506.53999999999991</v>
      </c>
      <c r="I12" s="23">
        <v>629.30263999999988</v>
      </c>
      <c r="J12" s="23">
        <v>951.14</v>
      </c>
      <c r="K12" s="23">
        <v>1358.67</v>
      </c>
      <c r="L12" s="23">
        <v>1872.7772339600001</v>
      </c>
      <c r="M12" s="23">
        <v>2527.58474742</v>
      </c>
      <c r="N12" s="23">
        <v>3685.1806431800005</v>
      </c>
      <c r="O12" s="23">
        <v>4855.9996352899998</v>
      </c>
      <c r="P12" s="23">
        <v>6369.65681313</v>
      </c>
      <c r="Q12" s="23">
        <v>7493.231569470001</v>
      </c>
      <c r="R12" s="23">
        <v>15525.68490393</v>
      </c>
      <c r="S12" s="23">
        <v>28087.960580829997</v>
      </c>
      <c r="T12" s="23">
        <v>67859.984950449987</v>
      </c>
    </row>
    <row r="13" spans="1:20" s="17" customFormat="1" x14ac:dyDescent="0.2">
      <c r="A13" s="10" t="s">
        <v>6</v>
      </c>
      <c r="B13" s="23">
        <f>+B16+B17</f>
        <v>967.41269999999997</v>
      </c>
      <c r="C13" s="23">
        <f t="shared" ref="C13:O13" si="4">+C16+C17</f>
        <v>1190.36281076</v>
      </c>
      <c r="D13" s="23">
        <f t="shared" si="4"/>
        <v>1558.38854838</v>
      </c>
      <c r="E13" s="23">
        <f t="shared" si="4"/>
        <v>1956.7230924999997</v>
      </c>
      <c r="F13" s="23">
        <f t="shared" si="4"/>
        <v>2135.94451385</v>
      </c>
      <c r="G13" s="23">
        <f t="shared" si="4"/>
        <v>2869.7835869550004</v>
      </c>
      <c r="H13" s="23">
        <f t="shared" si="4"/>
        <v>3807.366516267</v>
      </c>
      <c r="I13" s="23">
        <f t="shared" si="4"/>
        <v>4839.8033025870009</v>
      </c>
      <c r="J13" s="23">
        <f t="shared" si="4"/>
        <v>6299.2685072180011</v>
      </c>
      <c r="K13" s="23">
        <f t="shared" si="4"/>
        <v>8665.0098293559986</v>
      </c>
      <c r="L13" s="23">
        <f t="shared" si="4"/>
        <v>11786.253278931001</v>
      </c>
      <c r="M13" s="23">
        <f t="shared" si="4"/>
        <v>15076.151124742</v>
      </c>
      <c r="N13" s="23">
        <f t="shared" si="4"/>
        <v>20296.580990389772</v>
      </c>
      <c r="O13" s="23">
        <f t="shared" si="4"/>
        <v>28411.59193342548</v>
      </c>
      <c r="P13" s="23">
        <f>+P16+P17</f>
        <v>42113.386775571336</v>
      </c>
      <c r="Q13" s="23">
        <f>+Q16+Q17</f>
        <v>58583.983256416017</v>
      </c>
      <c r="R13" s="23">
        <f>+R16+R17</f>
        <v>95404.429374640298</v>
      </c>
      <c r="S13" s="23">
        <v>175440.84560421429</v>
      </c>
      <c r="T13" s="23">
        <v>385564.84958724043</v>
      </c>
    </row>
    <row r="14" spans="1:20" x14ac:dyDescent="0.2">
      <c r="A14" s="11" t="s">
        <v>7</v>
      </c>
      <c r="B14" s="24">
        <v>698.61249999999995</v>
      </c>
      <c r="C14" s="24">
        <v>856.02369999999996</v>
      </c>
      <c r="D14" s="24">
        <v>1134.6030000000001</v>
      </c>
      <c r="E14" s="24">
        <v>1400.2202</v>
      </c>
      <c r="F14" s="24">
        <v>1467.5170000000001</v>
      </c>
      <c r="G14" s="24">
        <v>1955.0301070580001</v>
      </c>
      <c r="H14" s="24">
        <v>2918.7260998729998</v>
      </c>
      <c r="I14" s="24">
        <v>3323.1173518820005</v>
      </c>
      <c r="J14" s="24">
        <v>4354.3592021120003</v>
      </c>
      <c r="K14" s="24">
        <v>6006.966539269999</v>
      </c>
      <c r="L14" s="24">
        <v>7608.1348904940005</v>
      </c>
      <c r="M14" s="24">
        <v>10036.978334604</v>
      </c>
      <c r="N14" s="24">
        <v>14023.856599999997</v>
      </c>
      <c r="O14" s="24">
        <v>23536.7732</v>
      </c>
      <c r="P14" s="24">
        <v>34643.873799999994</v>
      </c>
      <c r="Q14" s="24">
        <v>47177.071199999998</v>
      </c>
      <c r="R14" s="24">
        <v>77767.364300000001</v>
      </c>
      <c r="S14" s="24">
        <v>149016.35440000001</v>
      </c>
      <c r="T14" s="24">
        <v>326201.92090000003</v>
      </c>
    </row>
    <row r="15" spans="1:20" x14ac:dyDescent="0.2">
      <c r="A15" s="11" t="s">
        <v>8</v>
      </c>
      <c r="B15" s="24">
        <v>0</v>
      </c>
      <c r="C15" s="24">
        <v>21.438710760000017</v>
      </c>
      <c r="D15" s="24">
        <v>42.13244838</v>
      </c>
      <c r="E15" s="24">
        <v>85.565992499999808</v>
      </c>
      <c r="F15" s="24">
        <v>154.19581384999995</v>
      </c>
      <c r="G15" s="24">
        <v>238.62022067000004</v>
      </c>
      <c r="H15" s="24">
        <v>0</v>
      </c>
      <c r="I15" s="24">
        <v>381.91005336000001</v>
      </c>
      <c r="J15" s="24">
        <v>469.64323339999999</v>
      </c>
      <c r="K15" s="24">
        <v>588.61847960999989</v>
      </c>
      <c r="L15" s="24">
        <v>1414.57653852</v>
      </c>
      <c r="M15" s="24">
        <v>1856.1766212</v>
      </c>
      <c r="N15" s="24">
        <v>2214.9177591097737</v>
      </c>
      <c r="O15" s="24">
        <v>2781.7328660454805</v>
      </c>
      <c r="P15" s="24">
        <v>4143.4088207113464</v>
      </c>
      <c r="Q15" s="24">
        <v>4954.8593831050148</v>
      </c>
      <c r="R15" s="24">
        <v>8308.5936069757281</v>
      </c>
      <c r="S15" s="24">
        <v>13016.438020250007</v>
      </c>
      <c r="T15" s="24">
        <v>32313.445525440198</v>
      </c>
    </row>
    <row r="16" spans="1:20" x14ac:dyDescent="0.2">
      <c r="A16" s="11" t="s">
        <v>9</v>
      </c>
      <c r="B16" s="24">
        <f>+B14+B15</f>
        <v>698.61249999999995</v>
      </c>
      <c r="C16" s="24">
        <f t="shared" ref="C16:O16" si="5">+C14+C15</f>
        <v>877.46241076000001</v>
      </c>
      <c r="D16" s="24">
        <f t="shared" si="5"/>
        <v>1176.73544838</v>
      </c>
      <c r="E16" s="24">
        <f t="shared" si="5"/>
        <v>1485.7861924999997</v>
      </c>
      <c r="F16" s="24">
        <f t="shared" si="5"/>
        <v>1621.71281385</v>
      </c>
      <c r="G16" s="24">
        <f t="shared" si="5"/>
        <v>2193.6503277280003</v>
      </c>
      <c r="H16" s="24">
        <f t="shared" si="5"/>
        <v>2918.7260998729998</v>
      </c>
      <c r="I16" s="24">
        <f t="shared" si="5"/>
        <v>3705.0274052420004</v>
      </c>
      <c r="J16" s="24">
        <f t="shared" si="5"/>
        <v>4824.0024355120004</v>
      </c>
      <c r="K16" s="24">
        <f t="shared" si="5"/>
        <v>6595.5850188799986</v>
      </c>
      <c r="L16" s="24">
        <f t="shared" si="5"/>
        <v>9022.7114290139998</v>
      </c>
      <c r="M16" s="24">
        <f t="shared" si="5"/>
        <v>11893.154955804001</v>
      </c>
      <c r="N16" s="24">
        <f t="shared" si="5"/>
        <v>16238.774359109771</v>
      </c>
      <c r="O16" s="24">
        <f t="shared" si="5"/>
        <v>26318.50606604548</v>
      </c>
      <c r="P16" s="24">
        <f>+P14+P15</f>
        <v>38787.282620711339</v>
      </c>
      <c r="Q16" s="24">
        <f>+Q14+Q15</f>
        <v>52131.930583105015</v>
      </c>
      <c r="R16" s="24">
        <f>+R14+R15</f>
        <v>86075.957906975731</v>
      </c>
      <c r="S16" s="24">
        <v>162032.79242025001</v>
      </c>
      <c r="T16" s="24">
        <v>358515.36642544024</v>
      </c>
    </row>
    <row r="17" spans="1:20" x14ac:dyDescent="0.2">
      <c r="A17" s="12" t="s">
        <v>10</v>
      </c>
      <c r="B17" s="24">
        <v>268.80020000000002</v>
      </c>
      <c r="C17" s="24">
        <v>312.90039999999993</v>
      </c>
      <c r="D17" s="24">
        <v>381.65309999999999</v>
      </c>
      <c r="E17" s="24">
        <v>470.93689999999992</v>
      </c>
      <c r="F17" s="24">
        <v>514.23169999999993</v>
      </c>
      <c r="G17" s="24">
        <v>676.13325922700005</v>
      </c>
      <c r="H17" s="24">
        <v>888.640416394</v>
      </c>
      <c r="I17" s="24">
        <v>1134.775897345</v>
      </c>
      <c r="J17" s="24">
        <v>1475.2660717060003</v>
      </c>
      <c r="K17" s="24">
        <v>2069.4248104759999</v>
      </c>
      <c r="L17" s="24">
        <v>2763.5418499170005</v>
      </c>
      <c r="M17" s="24">
        <v>3182.9961689379998</v>
      </c>
      <c r="N17" s="24">
        <v>4057.8066312800001</v>
      </c>
      <c r="O17" s="24">
        <v>2093.0858673799999</v>
      </c>
      <c r="P17" s="24">
        <v>3326.1041548599997</v>
      </c>
      <c r="Q17" s="24">
        <v>6452.0526733109991</v>
      </c>
      <c r="R17" s="24">
        <v>9328.4714676645726</v>
      </c>
      <c r="S17" s="24">
        <v>13408.05318396427</v>
      </c>
      <c r="T17" s="24">
        <v>27049.483161800177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21.711859999999998</v>
      </c>
      <c r="C19" s="23">
        <f t="shared" ref="C19:O19" si="6">+C20+C21</f>
        <v>22.305109999999999</v>
      </c>
      <c r="D19" s="23">
        <f t="shared" si="6"/>
        <v>28.081434999999999</v>
      </c>
      <c r="E19" s="23">
        <f t="shared" si="6"/>
        <v>24.588722600000004</v>
      </c>
      <c r="F19" s="23">
        <f t="shared" si="6"/>
        <v>34.160000000000004</v>
      </c>
      <c r="G19" s="23">
        <f t="shared" si="6"/>
        <v>39.119999999999997</v>
      </c>
      <c r="H19" s="23">
        <f t="shared" si="6"/>
        <v>46.830000000000013</v>
      </c>
      <c r="I19" s="23">
        <f t="shared" si="6"/>
        <v>86.314400000000006</v>
      </c>
      <c r="J19" s="23">
        <f t="shared" si="6"/>
        <v>104.37000000000002</v>
      </c>
      <c r="K19" s="23">
        <f t="shared" si="6"/>
        <v>132.83894999999998</v>
      </c>
      <c r="L19" s="23">
        <f t="shared" si="6"/>
        <v>177.85153661999999</v>
      </c>
      <c r="M19" s="23">
        <f t="shared" si="6"/>
        <v>284.40873859999994</v>
      </c>
      <c r="N19" s="23">
        <f t="shared" si="6"/>
        <v>358.62318974000004</v>
      </c>
      <c r="O19" s="23">
        <f t="shared" si="6"/>
        <v>530.50814048000007</v>
      </c>
      <c r="P19" s="23">
        <f>+P20+P21</f>
        <v>1031.54775249</v>
      </c>
      <c r="Q19" s="23">
        <f>+Q20+Q21</f>
        <v>1001.5777854599999</v>
      </c>
      <c r="R19" s="23">
        <f>+R20+R21</f>
        <v>1803.84869951</v>
      </c>
      <c r="S19" s="23">
        <v>3888.9344966444005</v>
      </c>
      <c r="T19" s="23">
        <v>18261.290688773333</v>
      </c>
    </row>
    <row r="20" spans="1:20" x14ac:dyDescent="0.2">
      <c r="A20" s="12" t="s">
        <v>11</v>
      </c>
      <c r="B20" s="24">
        <v>1.9500200000000001</v>
      </c>
      <c r="C20" s="24">
        <v>2.1799999999999997</v>
      </c>
      <c r="D20" s="24">
        <v>2.17</v>
      </c>
      <c r="E20" s="24">
        <v>1.9948939199999998</v>
      </c>
      <c r="F20" s="24">
        <v>1.96</v>
      </c>
      <c r="G20" s="24">
        <v>2.11</v>
      </c>
      <c r="H20" s="24">
        <v>3.08</v>
      </c>
      <c r="I20" s="24">
        <v>4.1044</v>
      </c>
      <c r="J20" s="24">
        <v>5.4200000000000017</v>
      </c>
      <c r="K20" s="24">
        <v>8.0399999999999991</v>
      </c>
      <c r="L20" s="24">
        <v>9.4591450899999998</v>
      </c>
      <c r="M20" s="24">
        <v>14.502606419999999</v>
      </c>
      <c r="N20" s="24">
        <v>6.2085717399999991</v>
      </c>
      <c r="O20" s="24">
        <v>1.7643039999999999</v>
      </c>
      <c r="P20" s="24">
        <v>4.8109664400423439E-17</v>
      </c>
      <c r="Q20" s="24">
        <v>98.106464750000001</v>
      </c>
      <c r="R20" s="24">
        <v>311.78250985999995</v>
      </c>
      <c r="S20" s="24">
        <v>56.306106150000076</v>
      </c>
      <c r="T20" s="24">
        <v>59.770077399999998</v>
      </c>
    </row>
    <row r="21" spans="1:20" x14ac:dyDescent="0.2">
      <c r="A21" s="12" t="s">
        <v>12</v>
      </c>
      <c r="B21" s="24">
        <v>19.761839999999999</v>
      </c>
      <c r="C21" s="24">
        <v>20.125109999999999</v>
      </c>
      <c r="D21" s="24">
        <v>25.911435000000001</v>
      </c>
      <c r="E21" s="24">
        <v>22.593828680000005</v>
      </c>
      <c r="F21" s="24">
        <v>32.200000000000003</v>
      </c>
      <c r="G21" s="24">
        <v>37.01</v>
      </c>
      <c r="H21" s="24">
        <v>43.750000000000014</v>
      </c>
      <c r="I21" s="24">
        <v>82.210000000000008</v>
      </c>
      <c r="J21" s="24">
        <v>98.950000000000017</v>
      </c>
      <c r="K21" s="24">
        <v>124.79894999999999</v>
      </c>
      <c r="L21" s="24">
        <v>168.39239153</v>
      </c>
      <c r="M21" s="24">
        <v>269.90613217999993</v>
      </c>
      <c r="N21" s="24">
        <v>352.41461800000002</v>
      </c>
      <c r="O21" s="24">
        <v>528.74383648000003</v>
      </c>
      <c r="P21" s="24">
        <v>1031.54775249</v>
      </c>
      <c r="Q21" s="24">
        <v>903.47132070999987</v>
      </c>
      <c r="R21" s="24">
        <v>1492.0661896500001</v>
      </c>
      <c r="S21" s="24">
        <v>3832.6283904944003</v>
      </c>
      <c r="T21" s="24">
        <v>18201.520611373333</v>
      </c>
    </row>
    <row r="22" spans="1:20" s="17" customFormat="1" x14ac:dyDescent="0.2">
      <c r="A22" s="10" t="s">
        <v>32</v>
      </c>
      <c r="B22" s="23">
        <v>0</v>
      </c>
      <c r="C22" s="23">
        <v>0</v>
      </c>
      <c r="D22" s="23">
        <v>0</v>
      </c>
      <c r="E22" s="23">
        <v>5.429455589999999</v>
      </c>
      <c r="F22" s="23">
        <v>5.99</v>
      </c>
      <c r="G22" s="23">
        <v>6.98</v>
      </c>
      <c r="H22" s="23">
        <v>6.6100000000000012</v>
      </c>
      <c r="I22" s="23">
        <v>6.33</v>
      </c>
      <c r="J22" s="23">
        <v>8.84</v>
      </c>
      <c r="K22" s="23">
        <v>37.96</v>
      </c>
      <c r="L22" s="23">
        <v>44.879889550000001</v>
      </c>
      <c r="M22" s="23">
        <v>154.70968504000001</v>
      </c>
      <c r="N22" s="23">
        <v>224.23521600000001</v>
      </c>
      <c r="O22" s="23">
        <v>193.33892987000002</v>
      </c>
      <c r="P22" s="23">
        <v>119.92860886005566</v>
      </c>
      <c r="Q22" s="23">
        <v>213.05410706001115</v>
      </c>
      <c r="R22" s="23">
        <v>382.48317225</v>
      </c>
      <c r="S22" s="23">
        <v>615.39621189528293</v>
      </c>
      <c r="T22" s="23">
        <v>1315.2883897337106</v>
      </c>
    </row>
    <row r="23" spans="1:20" s="17" customFormat="1" x14ac:dyDescent="0.2">
      <c r="A23" s="10" t="s">
        <v>33</v>
      </c>
      <c r="B23" s="23">
        <v>2.7899499999999997</v>
      </c>
      <c r="C23" s="23">
        <v>2.7890000000000001</v>
      </c>
      <c r="D23" s="23">
        <v>3.9390000000000001</v>
      </c>
      <c r="E23" s="23">
        <v>6.074714049999999</v>
      </c>
      <c r="F23" s="23">
        <v>2.56</v>
      </c>
      <c r="G23" s="23">
        <v>3.27</v>
      </c>
      <c r="H23" s="23">
        <v>7.68</v>
      </c>
      <c r="I23" s="23">
        <v>0.24</v>
      </c>
      <c r="J23" s="23">
        <v>1.01</v>
      </c>
      <c r="K23" s="23">
        <v>0.77</v>
      </c>
      <c r="L23" s="23">
        <v>1.00986558</v>
      </c>
      <c r="M23" s="23">
        <v>116.26249906</v>
      </c>
      <c r="N23" s="23">
        <v>5.1717449999999996</v>
      </c>
      <c r="O23" s="23">
        <v>13.81727826</v>
      </c>
      <c r="P23" s="23">
        <v>47.324001449999997</v>
      </c>
      <c r="Q23" s="23">
        <v>171.42179076999997</v>
      </c>
      <c r="R23" s="23">
        <v>1517.7150878999996</v>
      </c>
      <c r="S23" s="23">
        <v>793.0055153303997</v>
      </c>
      <c r="T23" s="23">
        <v>284.92896927666675</v>
      </c>
    </row>
    <row r="24" spans="1:20" s="17" customFormat="1" ht="13.5" thickBot="1" x14ac:dyDescent="0.25">
      <c r="A24" s="10" t="s">
        <v>34</v>
      </c>
      <c r="B24" s="25">
        <v>153.83728909999999</v>
      </c>
      <c r="C24" s="25">
        <v>176.96372969000004</v>
      </c>
      <c r="D24" s="25">
        <v>292.73689911999998</v>
      </c>
      <c r="E24" s="25">
        <v>331.63940444000002</v>
      </c>
      <c r="F24" s="25">
        <v>688.97484503999999</v>
      </c>
      <c r="G24" s="25">
        <v>1054.6901956991003</v>
      </c>
      <c r="H24" s="25">
        <v>1002.0551356200001</v>
      </c>
      <c r="I24" s="25">
        <v>1376.5426823400001</v>
      </c>
      <c r="J24" s="25">
        <v>1302.3317992699999</v>
      </c>
      <c r="K24" s="25">
        <v>2352.5501756899998</v>
      </c>
      <c r="L24" s="25">
        <v>3553.5648629099996</v>
      </c>
      <c r="M24" s="25">
        <v>3170.3244194655999</v>
      </c>
      <c r="N24" s="25">
        <v>4825.6975925460238</v>
      </c>
      <c r="O24" s="25">
        <v>4946.4475565197481</v>
      </c>
      <c r="P24" s="25">
        <v>4957.8395648999995</v>
      </c>
      <c r="Q24" s="23">
        <v>8877.1480033578628</v>
      </c>
      <c r="R24" s="23">
        <v>11253.65032189</v>
      </c>
      <c r="S24" s="23">
        <v>17053.012882049999</v>
      </c>
      <c r="T24" s="23">
        <v>44519.182091629991</v>
      </c>
    </row>
    <row r="25" spans="1:20" s="16" customFormat="1" ht="21" customHeight="1" x14ac:dyDescent="0.25">
      <c r="A25" s="5" t="s">
        <v>13</v>
      </c>
      <c r="B25" s="21">
        <f>+B26+B30+B31+B32</f>
        <v>1146.3059199926779</v>
      </c>
      <c r="C25" s="21">
        <f t="shared" ref="C25:O25" si="7">+C26+C30+C31+C32</f>
        <v>1403.2959068837231</v>
      </c>
      <c r="D25" s="21">
        <f t="shared" si="7"/>
        <v>1941.4043805117497</v>
      </c>
      <c r="E25" s="21">
        <f t="shared" si="7"/>
        <v>2479.0693867175955</v>
      </c>
      <c r="F25" s="21">
        <f t="shared" si="7"/>
        <v>3078.2456841515614</v>
      </c>
      <c r="G25" s="21">
        <f t="shared" si="7"/>
        <v>3875.5278879785142</v>
      </c>
      <c r="H25" s="21">
        <f t="shared" si="7"/>
        <v>5243.9492881424358</v>
      </c>
      <c r="I25" s="21">
        <f t="shared" si="7"/>
        <v>6993.3570128885694</v>
      </c>
      <c r="J25" s="21">
        <f t="shared" si="7"/>
        <v>9380.2651800019885</v>
      </c>
      <c r="K25" s="21">
        <f t="shared" si="7"/>
        <v>12875.394801700848</v>
      </c>
      <c r="L25" s="21">
        <f t="shared" si="7"/>
        <v>17638.678730060114</v>
      </c>
      <c r="M25" s="21">
        <f t="shared" si="7"/>
        <v>24274.941824786954</v>
      </c>
      <c r="N25" s="21">
        <f t="shared" si="7"/>
        <v>31710.191072824964</v>
      </c>
      <c r="O25" s="21">
        <f t="shared" si="7"/>
        <v>39298.796865323602</v>
      </c>
      <c r="P25" s="21">
        <f>+P26+P30+P31+P32</f>
        <v>53895.062463450209</v>
      </c>
      <c r="Q25" s="21">
        <f>+Q26+Q30+Q31+Q32</f>
        <v>68527.448019555624</v>
      </c>
      <c r="R25" s="21">
        <f>+R26+R30+R31+R32</f>
        <v>106110.55350971338</v>
      </c>
      <c r="S25" s="21">
        <v>175316.53993037657</v>
      </c>
      <c r="T25" s="21">
        <v>442970.0522818375</v>
      </c>
    </row>
    <row r="26" spans="1:20" s="17" customFormat="1" x14ac:dyDescent="0.2">
      <c r="A26" s="10" t="s">
        <v>35</v>
      </c>
      <c r="B26" s="22">
        <f>+SUM(B27:B29)</f>
        <v>716.88394999999991</v>
      </c>
      <c r="C26" s="22">
        <f t="shared" ref="C26:O26" si="8">+SUM(C27:C29)</f>
        <v>946.58867692307695</v>
      </c>
      <c r="D26" s="22">
        <f t="shared" si="8"/>
        <v>1313.99</v>
      </c>
      <c r="E26" s="22">
        <f t="shared" si="8"/>
        <v>1717.3750921189996</v>
      </c>
      <c r="F26" s="22">
        <f t="shared" si="8"/>
        <v>2061.44</v>
      </c>
      <c r="G26" s="22">
        <f t="shared" si="8"/>
        <v>2600.848</v>
      </c>
      <c r="H26" s="22">
        <f t="shared" si="8"/>
        <v>3558.1</v>
      </c>
      <c r="I26" s="22">
        <f t="shared" si="8"/>
        <v>4832.13</v>
      </c>
      <c r="J26" s="22">
        <f t="shared" si="8"/>
        <v>6440.9800000000014</v>
      </c>
      <c r="K26" s="22">
        <f t="shared" si="8"/>
        <v>9064.3055100000001</v>
      </c>
      <c r="L26" s="22">
        <f t="shared" si="8"/>
        <v>12605.73189762</v>
      </c>
      <c r="M26" s="22">
        <f t="shared" si="8"/>
        <v>16828.615192950001</v>
      </c>
      <c r="N26" s="22">
        <f t="shared" si="8"/>
        <v>21455.451733999998</v>
      </c>
      <c r="O26" s="22">
        <f t="shared" si="8"/>
        <v>26354.99162565</v>
      </c>
      <c r="P26" s="22">
        <f>+SUM(P27:P29)</f>
        <v>36802.934161379977</v>
      </c>
      <c r="Q26" s="22">
        <f>+SUM(Q27:Q29)</f>
        <v>47829.203363824381</v>
      </c>
      <c r="R26" s="22">
        <f>+SUM(R27:R29)</f>
        <v>72304.381156139963</v>
      </c>
      <c r="S26" s="22">
        <v>122287.25939396997</v>
      </c>
      <c r="T26" s="22">
        <v>326479.03012635984</v>
      </c>
    </row>
    <row r="27" spans="1:20" x14ac:dyDescent="0.2">
      <c r="A27" s="12" t="s">
        <v>14</v>
      </c>
      <c r="B27" s="24">
        <v>635.3358199999999</v>
      </c>
      <c r="C27" s="24">
        <v>849.15067692307696</v>
      </c>
      <c r="D27" s="24">
        <v>1185.6199999999999</v>
      </c>
      <c r="E27" s="24">
        <v>1553.6689208699997</v>
      </c>
      <c r="F27" s="24">
        <v>1858.8100000000002</v>
      </c>
      <c r="G27" s="24">
        <v>2347.3180000000002</v>
      </c>
      <c r="H27" s="24">
        <v>3237.7799999999997</v>
      </c>
      <c r="I27" s="24">
        <v>4428.66</v>
      </c>
      <c r="J27" s="24">
        <v>5918.5400000000009</v>
      </c>
      <c r="K27" s="24">
        <v>8334.48</v>
      </c>
      <c r="L27" s="24">
        <v>11601.946318010001</v>
      </c>
      <c r="M27" s="24">
        <v>15462.1751831</v>
      </c>
      <c r="N27" s="24">
        <v>19620.962499999998</v>
      </c>
      <c r="O27" s="24">
        <v>24108.550091910001</v>
      </c>
      <c r="P27" s="24">
        <v>34013.529995579978</v>
      </c>
      <c r="Q27" s="24">
        <v>43061.127551900034</v>
      </c>
      <c r="R27" s="24">
        <v>64208.611891779976</v>
      </c>
      <c r="S27" s="24">
        <v>108113.96904218997</v>
      </c>
      <c r="T27" s="24">
        <v>287625.78503241984</v>
      </c>
    </row>
    <row r="28" spans="1:20" x14ac:dyDescent="0.2">
      <c r="A28" s="12" t="s">
        <v>15</v>
      </c>
      <c r="B28" s="24">
        <v>32.519030000000001</v>
      </c>
      <c r="C28" s="24">
        <v>41.988999999999997</v>
      </c>
      <c r="D28" s="24">
        <v>50.44</v>
      </c>
      <c r="E28" s="24">
        <v>69.831970838999979</v>
      </c>
      <c r="F28" s="24">
        <v>88.230000000000018</v>
      </c>
      <c r="G28" s="24">
        <v>103.00999999999998</v>
      </c>
      <c r="H28" s="24">
        <v>130.00000000000003</v>
      </c>
      <c r="I28" s="24">
        <v>169.04999999999998</v>
      </c>
      <c r="J28" s="24">
        <v>219.89</v>
      </c>
      <c r="K28" s="24">
        <v>312.04551000000004</v>
      </c>
      <c r="L28" s="24">
        <v>404.25927931000001</v>
      </c>
      <c r="M28" s="24">
        <v>586.46456133000004</v>
      </c>
      <c r="N28" s="24">
        <v>702.25065600000005</v>
      </c>
      <c r="O28" s="24">
        <v>943.27877773</v>
      </c>
      <c r="P28" s="24">
        <v>1288.5691115399998</v>
      </c>
      <c r="Q28" s="24">
        <v>2267.07112637</v>
      </c>
      <c r="R28" s="24">
        <v>3642.6744742800001</v>
      </c>
      <c r="S28" s="24">
        <v>5305.9579678699984</v>
      </c>
      <c r="T28" s="24">
        <v>14768.436605710001</v>
      </c>
    </row>
    <row r="29" spans="1:20" x14ac:dyDescent="0.2">
      <c r="A29" s="12" t="s">
        <v>16</v>
      </c>
      <c r="B29" s="24">
        <v>49.0291</v>
      </c>
      <c r="C29" s="24">
        <v>55.448999999999998</v>
      </c>
      <c r="D29" s="24">
        <v>77.930000000000007</v>
      </c>
      <c r="E29" s="24">
        <v>93.87420041</v>
      </c>
      <c r="F29" s="24">
        <v>114.39999999999999</v>
      </c>
      <c r="G29" s="24">
        <v>150.51999999999998</v>
      </c>
      <c r="H29" s="24">
        <v>190.32000000000002</v>
      </c>
      <c r="I29" s="24">
        <v>234.42</v>
      </c>
      <c r="J29" s="24">
        <v>302.55</v>
      </c>
      <c r="K29" s="24">
        <v>417.78000000000009</v>
      </c>
      <c r="L29" s="24">
        <v>599.5263003</v>
      </c>
      <c r="M29" s="24">
        <v>779.9754485200001</v>
      </c>
      <c r="N29" s="24">
        <v>1132.238578</v>
      </c>
      <c r="O29" s="24">
        <v>1303.1627560100001</v>
      </c>
      <c r="P29" s="24">
        <v>1500.8350542599999</v>
      </c>
      <c r="Q29" s="24">
        <v>2501.0046855543492</v>
      </c>
      <c r="R29" s="24">
        <v>4453.0947900800002</v>
      </c>
      <c r="S29" s="24">
        <v>8867.3323839100012</v>
      </c>
      <c r="T29" s="24">
        <v>24084.808488229995</v>
      </c>
    </row>
    <row r="30" spans="1:20" s="17" customFormat="1" x14ac:dyDescent="0.2">
      <c r="A30" s="10" t="s">
        <v>36</v>
      </c>
      <c r="B30" s="23">
        <v>66.740587505332527</v>
      </c>
      <c r="C30" s="23">
        <v>55.915000270646182</v>
      </c>
      <c r="D30" s="23">
        <v>76.212481391749648</v>
      </c>
      <c r="E30" s="23">
        <v>53.77025672371586</v>
      </c>
      <c r="F30" s="23">
        <v>62.160839111561593</v>
      </c>
      <c r="G30" s="23">
        <v>91.641072618514201</v>
      </c>
      <c r="H30" s="23">
        <v>7.1940712824354023</v>
      </c>
      <c r="I30" s="23">
        <v>13.642030548568934</v>
      </c>
      <c r="J30" s="23">
        <v>52.683380731987093</v>
      </c>
      <c r="K30" s="23">
        <v>7.3866299108464357</v>
      </c>
      <c r="L30" s="23">
        <v>19.576748630114977</v>
      </c>
      <c r="M30" s="23">
        <v>473.13031066135102</v>
      </c>
      <c r="N30" s="23">
        <v>939.69067027894221</v>
      </c>
      <c r="O30" s="23">
        <v>2480.1545065338519</v>
      </c>
      <c r="P30" s="23">
        <v>2719.6481715102327</v>
      </c>
      <c r="Q30" s="23">
        <v>3105.2713387733847</v>
      </c>
      <c r="R30" s="23">
        <v>5073.8306966534119</v>
      </c>
      <c r="S30" s="23">
        <v>8599.9521390465925</v>
      </c>
      <c r="T30" s="23">
        <v>14589.967640109879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362.68138248734539</v>
      </c>
      <c r="C32" s="23">
        <f t="shared" ref="C32:O32" si="9">+C33+C34+C35</f>
        <v>400.79222969</v>
      </c>
      <c r="D32" s="23">
        <f t="shared" si="9"/>
        <v>551.20189912000001</v>
      </c>
      <c r="E32" s="23">
        <f t="shared" si="9"/>
        <v>707.92403787488001</v>
      </c>
      <c r="F32" s="23">
        <f t="shared" si="9"/>
        <v>954.64484504000006</v>
      </c>
      <c r="G32" s="23">
        <f t="shared" si="9"/>
        <v>1183.0388153600002</v>
      </c>
      <c r="H32" s="23">
        <f t="shared" si="9"/>
        <v>1678.6552168600001</v>
      </c>
      <c r="I32" s="23">
        <f t="shared" si="9"/>
        <v>2147.5849823400004</v>
      </c>
      <c r="J32" s="23">
        <f t="shared" si="9"/>
        <v>2886.6017992699999</v>
      </c>
      <c r="K32" s="23">
        <f t="shared" si="9"/>
        <v>3803.7026617900001</v>
      </c>
      <c r="L32" s="23">
        <f t="shared" si="9"/>
        <v>5013.3700838099994</v>
      </c>
      <c r="M32" s="23">
        <f t="shared" si="9"/>
        <v>6973.1963211755992</v>
      </c>
      <c r="N32" s="23">
        <f t="shared" si="9"/>
        <v>9315.0486685460237</v>
      </c>
      <c r="O32" s="23">
        <f t="shared" si="9"/>
        <v>10463.650733139748</v>
      </c>
      <c r="P32" s="23">
        <f>+P33+P34+P35</f>
        <v>14372.480130559999</v>
      </c>
      <c r="Q32" s="23">
        <f>+Q33+Q34+Q35</f>
        <v>17592.973316957861</v>
      </c>
      <c r="R32" s="23">
        <f>+R33+R34+R35</f>
        <v>28732.341656919998</v>
      </c>
      <c r="S32" s="23">
        <v>44429.328397359997</v>
      </c>
      <c r="T32" s="23">
        <v>101901.05451536778</v>
      </c>
    </row>
    <row r="33" spans="1:20" x14ac:dyDescent="0.2">
      <c r="A33" s="12" t="s">
        <v>17</v>
      </c>
      <c r="B33" s="24">
        <v>121.2115024873454</v>
      </c>
      <c r="C33" s="24">
        <v>161.23122969000005</v>
      </c>
      <c r="D33" s="24">
        <v>221.535</v>
      </c>
      <c r="E33" s="24">
        <v>254.78569899999999</v>
      </c>
      <c r="F33" s="24">
        <v>389.07</v>
      </c>
      <c r="G33" s="24">
        <v>480.09</v>
      </c>
      <c r="H33" s="24">
        <v>724.23521686000004</v>
      </c>
      <c r="I33" s="24">
        <v>782.93498234000037</v>
      </c>
      <c r="J33" s="24">
        <v>1204.2817992699997</v>
      </c>
      <c r="K33" s="24">
        <v>1501.2226617900001</v>
      </c>
      <c r="L33" s="24">
        <v>2175.0372286899997</v>
      </c>
      <c r="M33" s="24">
        <v>2645.9068471555997</v>
      </c>
      <c r="N33" s="24">
        <v>4426.7359805460228</v>
      </c>
      <c r="O33" s="24">
        <v>5265.933462429748</v>
      </c>
      <c r="P33" s="24">
        <v>5693.9137999600007</v>
      </c>
      <c r="Q33" s="24">
        <v>4834.2050235978613</v>
      </c>
      <c r="R33" s="24">
        <v>9886.244717319998</v>
      </c>
      <c r="S33" s="24">
        <v>16356.347291620001</v>
      </c>
      <c r="T33" s="24">
        <v>28868.896171027776</v>
      </c>
    </row>
    <row r="34" spans="1:20" x14ac:dyDescent="0.2">
      <c r="A34" s="12" t="s">
        <v>18</v>
      </c>
      <c r="B34" s="24">
        <v>241.46987999999999</v>
      </c>
      <c r="C34" s="24">
        <v>239.56099999999998</v>
      </c>
      <c r="D34" s="24">
        <v>329.66689911999998</v>
      </c>
      <c r="E34" s="24">
        <v>453.13833887488005</v>
      </c>
      <c r="F34" s="24">
        <v>552.90000000000009</v>
      </c>
      <c r="G34" s="24">
        <v>706.61</v>
      </c>
      <c r="H34" s="24">
        <v>954.42000000000007</v>
      </c>
      <c r="I34" s="24">
        <v>1364.65</v>
      </c>
      <c r="J34" s="24">
        <v>1682.32</v>
      </c>
      <c r="K34" s="24">
        <v>2302.48</v>
      </c>
      <c r="L34" s="24">
        <v>2838.3328551200002</v>
      </c>
      <c r="M34" s="24">
        <v>4327.2894740199999</v>
      </c>
      <c r="N34" s="24">
        <v>4888.312688</v>
      </c>
      <c r="O34" s="24">
        <v>5197.7172707099999</v>
      </c>
      <c r="P34" s="24">
        <v>8678.5663305999988</v>
      </c>
      <c r="Q34" s="24">
        <v>12758.768293359999</v>
      </c>
      <c r="R34" s="24">
        <v>18846.0969396</v>
      </c>
      <c r="S34" s="24">
        <v>28072.981105739997</v>
      </c>
      <c r="T34" s="24">
        <v>73032.158344340001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12.674845040000037</v>
      </c>
      <c r="G35" s="26">
        <v>-3.6611846399999877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113.61587910732192</v>
      </c>
      <c r="C36" s="27">
        <f t="shared" ref="C36:O36" si="10">+C10-C25</f>
        <v>133.30854696627694</v>
      </c>
      <c r="D36" s="27">
        <f t="shared" si="10"/>
        <v>125.85150198825045</v>
      </c>
      <c r="E36" s="27">
        <f t="shared" si="10"/>
        <v>74.527192482403734</v>
      </c>
      <c r="F36" s="27">
        <f t="shared" si="10"/>
        <v>78.263674738438567</v>
      </c>
      <c r="G36" s="27">
        <f t="shared" si="10"/>
        <v>461.48589467558622</v>
      </c>
      <c r="H36" s="27">
        <f t="shared" si="10"/>
        <v>133.13236374456392</v>
      </c>
      <c r="I36" s="27">
        <f t="shared" si="10"/>
        <v>-54.823987961568491</v>
      </c>
      <c r="J36" s="27">
        <f t="shared" si="10"/>
        <v>-713.30487351398733</v>
      </c>
      <c r="K36" s="27">
        <f t="shared" si="10"/>
        <v>-327.5958466548509</v>
      </c>
      <c r="L36" s="27">
        <f t="shared" si="10"/>
        <v>-202.34206250911302</v>
      </c>
      <c r="M36" s="27">
        <f t="shared" si="10"/>
        <v>-2945.5006104593522</v>
      </c>
      <c r="N36" s="27">
        <f t="shared" si="10"/>
        <v>-2314.7016959691682</v>
      </c>
      <c r="O36" s="27">
        <f t="shared" si="10"/>
        <v>-347.09339147837454</v>
      </c>
      <c r="P36" s="27">
        <f>+P10-P25</f>
        <v>744.6210529511809</v>
      </c>
      <c r="Q36" s="27">
        <f>+Q10-Q25</f>
        <v>7812.9684929782525</v>
      </c>
      <c r="R36" s="27">
        <f>+R10-R25</f>
        <v>19777.258050406905</v>
      </c>
      <c r="S36" s="27">
        <v>50562.615360587806</v>
      </c>
      <c r="T36" s="27">
        <v>74835.472395266581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135.11683535666663</v>
      </c>
      <c r="C38" s="21">
        <f t="shared" ref="C38:O38" si="11">+C39+C40+C41</f>
        <v>184.13822844000001</v>
      </c>
      <c r="D38" s="21">
        <f t="shared" si="11"/>
        <v>176.48680820999999</v>
      </c>
      <c r="E38" s="21">
        <f t="shared" si="11"/>
        <v>225.36781548999997</v>
      </c>
      <c r="F38" s="21">
        <f t="shared" si="11"/>
        <v>425.96791899592608</v>
      </c>
      <c r="G38" s="21">
        <f t="shared" si="11"/>
        <v>550.96038037267601</v>
      </c>
      <c r="H38" s="21">
        <f t="shared" si="11"/>
        <v>594.70544732296082</v>
      </c>
      <c r="I38" s="21">
        <f t="shared" si="11"/>
        <v>766.57680273615506</v>
      </c>
      <c r="J38" s="21">
        <f t="shared" si="11"/>
        <v>1160.8140983400001</v>
      </c>
      <c r="K38" s="21">
        <f t="shared" si="11"/>
        <v>1754.7479523780514</v>
      </c>
      <c r="L38" s="21">
        <f t="shared" si="11"/>
        <v>2211.6271343131098</v>
      </c>
      <c r="M38" s="21">
        <f t="shared" si="11"/>
        <v>1614.5923193045346</v>
      </c>
      <c r="N38" s="21">
        <f t="shared" si="11"/>
        <v>2379.8791010469517</v>
      </c>
      <c r="O38" s="21">
        <f t="shared" si="11"/>
        <v>2173.71272835534</v>
      </c>
      <c r="P38" s="21">
        <f>+P39+P40+P41</f>
        <v>1901.04121809</v>
      </c>
      <c r="Q38" s="21">
        <f>+Q39+Q40+Q41</f>
        <v>1973.9364599800001</v>
      </c>
      <c r="R38" s="21">
        <f>+R39+R40+R41</f>
        <v>2800.3996610599997</v>
      </c>
      <c r="S38" s="21">
        <v>1796.3658161087999</v>
      </c>
      <c r="T38" s="21">
        <v>21359.86060783</v>
      </c>
    </row>
    <row r="39" spans="1:20" s="17" customFormat="1" x14ac:dyDescent="0.2">
      <c r="A39" s="10" t="s">
        <v>38</v>
      </c>
      <c r="B39" s="22">
        <v>17.464470000000002</v>
      </c>
      <c r="C39" s="22">
        <v>21.1037</v>
      </c>
      <c r="D39" s="22">
        <v>17.64</v>
      </c>
      <c r="E39" s="22">
        <v>17.636543260000003</v>
      </c>
      <c r="F39" s="22">
        <v>21.680000000000003</v>
      </c>
      <c r="G39" s="22">
        <v>23.67</v>
      </c>
      <c r="H39" s="22">
        <v>22.729999999999997</v>
      </c>
      <c r="I39" s="22">
        <v>31.213830000000002</v>
      </c>
      <c r="J39" s="22">
        <v>37.21</v>
      </c>
      <c r="K39" s="22">
        <v>33.92</v>
      </c>
      <c r="L39" s="22">
        <v>62.036774089999994</v>
      </c>
      <c r="M39" s="22">
        <v>51.518860669999995</v>
      </c>
      <c r="N39" s="22">
        <v>145.41968105000001</v>
      </c>
      <c r="O39" s="22">
        <v>126.50339699</v>
      </c>
      <c r="P39" s="22">
        <v>136.51378388000001</v>
      </c>
      <c r="Q39" s="23">
        <v>266.51852895999997</v>
      </c>
      <c r="R39" s="23">
        <v>263.31027712000002</v>
      </c>
      <c r="S39" s="23">
        <v>309.54646195879997</v>
      </c>
      <c r="T39" s="23">
        <v>1668.5881625199997</v>
      </c>
    </row>
    <row r="40" spans="1:20" s="17" customFormat="1" x14ac:dyDescent="0.2">
      <c r="A40" s="10" t="s">
        <v>39</v>
      </c>
      <c r="B40" s="23">
        <v>116.92677008999998</v>
      </c>
      <c r="C40" s="23">
        <v>163.03452844</v>
      </c>
      <c r="D40" s="23">
        <v>155.77680820999998</v>
      </c>
      <c r="E40" s="23">
        <v>205.58758501999998</v>
      </c>
      <c r="F40" s="23">
        <v>402.40791899592608</v>
      </c>
      <c r="G40" s="23">
        <v>523.850380372676</v>
      </c>
      <c r="H40" s="23">
        <v>566.74544732296079</v>
      </c>
      <c r="I40" s="23">
        <v>727.10297273615504</v>
      </c>
      <c r="J40" s="23">
        <v>1121.5940983400001</v>
      </c>
      <c r="K40" s="23">
        <v>1720.3379523780513</v>
      </c>
      <c r="L40" s="23">
        <v>2148.9357695731096</v>
      </c>
      <c r="M40" s="23">
        <v>1562.3437883645345</v>
      </c>
      <c r="N40" s="23">
        <v>2228.1313661769518</v>
      </c>
      <c r="O40" s="23">
        <v>2047.0664446953401</v>
      </c>
      <c r="P40" s="23">
        <v>859.31572479999988</v>
      </c>
      <c r="Q40" s="23">
        <v>1182.5284341600002</v>
      </c>
      <c r="R40" s="23">
        <v>1443.55475692</v>
      </c>
      <c r="S40" s="23">
        <v>1465.32842744</v>
      </c>
      <c r="T40" s="23">
        <v>4399.0356618400001</v>
      </c>
    </row>
    <row r="41" spans="1:20" s="17" customFormat="1" ht="13.5" thickBot="1" x14ac:dyDescent="0.25">
      <c r="A41" s="10" t="s">
        <v>40</v>
      </c>
      <c r="B41" s="25">
        <v>0.72559526666666652</v>
      </c>
      <c r="C41" s="25">
        <v>0</v>
      </c>
      <c r="D41" s="25">
        <v>3.07</v>
      </c>
      <c r="E41" s="25">
        <v>2.14368721</v>
      </c>
      <c r="F41" s="25">
        <v>1.88</v>
      </c>
      <c r="G41" s="25">
        <v>3.44</v>
      </c>
      <c r="H41" s="25">
        <v>5.23</v>
      </c>
      <c r="I41" s="25">
        <v>8.26</v>
      </c>
      <c r="J41" s="25">
        <v>2.0099999999999998</v>
      </c>
      <c r="K41" s="25">
        <v>0.49</v>
      </c>
      <c r="L41" s="25">
        <v>0.65459065000000005</v>
      </c>
      <c r="M41" s="25">
        <v>0.72967026999999995</v>
      </c>
      <c r="N41" s="25">
        <v>6.3280538200000001</v>
      </c>
      <c r="O41" s="25">
        <v>0.14288666999999999</v>
      </c>
      <c r="P41" s="25">
        <v>905.21170941000014</v>
      </c>
      <c r="Q41" s="23">
        <v>524.88949686000001</v>
      </c>
      <c r="R41" s="23">
        <v>1093.5346270199996</v>
      </c>
      <c r="S41" s="23">
        <v>21.49092671</v>
      </c>
      <c r="T41" s="23">
        <v>15292.236783470002</v>
      </c>
    </row>
    <row r="42" spans="1:20" s="16" customFormat="1" ht="21" customHeight="1" x14ac:dyDescent="0.25">
      <c r="A42" s="5" t="s">
        <v>22</v>
      </c>
      <c r="B42" s="21">
        <f>+B43+B44+B48</f>
        <v>215.83088914999999</v>
      </c>
      <c r="C42" s="21">
        <f t="shared" ref="C42:O42" si="12">+C43+C44+C48</f>
        <v>285.1461469533333</v>
      </c>
      <c r="D42" s="21">
        <f t="shared" si="12"/>
        <v>395.24809170555557</v>
      </c>
      <c r="E42" s="21">
        <f t="shared" si="12"/>
        <v>480.22929196000001</v>
      </c>
      <c r="F42" s="21">
        <f t="shared" si="12"/>
        <v>639.1789189959261</v>
      </c>
      <c r="G42" s="21">
        <f t="shared" si="12"/>
        <v>731.94038074535194</v>
      </c>
      <c r="H42" s="21">
        <f t="shared" si="12"/>
        <v>1015.5054473229611</v>
      </c>
      <c r="I42" s="21">
        <f t="shared" si="12"/>
        <v>1195.5429727361552</v>
      </c>
      <c r="J42" s="21">
        <f t="shared" si="12"/>
        <v>1640.53809834</v>
      </c>
      <c r="K42" s="21">
        <f t="shared" si="12"/>
        <v>2559.4349423780509</v>
      </c>
      <c r="L42" s="21">
        <f t="shared" si="12"/>
        <v>3678.1202151131092</v>
      </c>
      <c r="M42" s="21">
        <f t="shared" si="12"/>
        <v>3659.8265554745335</v>
      </c>
      <c r="N42" s="21">
        <f t="shared" si="12"/>
        <v>5470.2273460069518</v>
      </c>
      <c r="O42" s="21">
        <f t="shared" si="12"/>
        <v>7668.0872607153415</v>
      </c>
      <c r="P42" s="21">
        <f>+P43+P44+P48</f>
        <v>7890.1072412600006</v>
      </c>
      <c r="Q42" s="21">
        <f>+Q43+Q44+Q48</f>
        <v>10098.331580350001</v>
      </c>
      <c r="R42" s="21">
        <f t="shared" ref="R42" si="13">+R43+R44+R48</f>
        <v>17723.709760110003</v>
      </c>
      <c r="S42" s="21">
        <v>40923.655312729999</v>
      </c>
      <c r="T42" s="21">
        <v>103186.29307499001</v>
      </c>
    </row>
    <row r="43" spans="1:20" s="17" customFormat="1" x14ac:dyDescent="0.2">
      <c r="A43" s="10" t="s">
        <v>41</v>
      </c>
      <c r="B43" s="22">
        <v>183.94831915</v>
      </c>
      <c r="C43" s="22">
        <v>258.18496695333329</v>
      </c>
      <c r="D43" s="22">
        <v>360.52309170555554</v>
      </c>
      <c r="E43" s="22">
        <v>418.13504208000001</v>
      </c>
      <c r="F43" s="22">
        <v>467.35999999999996</v>
      </c>
      <c r="G43" s="22">
        <v>539.12038037267598</v>
      </c>
      <c r="H43" s="22">
        <v>834.79544732296108</v>
      </c>
      <c r="I43" s="22">
        <v>907.19297273615507</v>
      </c>
      <c r="J43" s="22">
        <v>1224.78809834</v>
      </c>
      <c r="K43" s="22">
        <v>1850.5730923780511</v>
      </c>
      <c r="L43" s="22">
        <v>2616.2463196031094</v>
      </c>
      <c r="M43" s="22">
        <v>1968.2314589545338</v>
      </c>
      <c r="N43" s="22">
        <v>3105.0321971769517</v>
      </c>
      <c r="O43" s="22">
        <v>3715.1743444753411</v>
      </c>
      <c r="P43" s="22">
        <v>3211.1169567500001</v>
      </c>
      <c r="Q43" s="23">
        <v>5324.0623446899999</v>
      </c>
      <c r="R43" s="23">
        <v>10457.639920810003</v>
      </c>
      <c r="S43" s="23">
        <v>26236.717647859998</v>
      </c>
      <c r="T43" s="23">
        <v>56357.101029260011</v>
      </c>
    </row>
    <row r="44" spans="1:20" s="17" customFormat="1" x14ac:dyDescent="0.2">
      <c r="A44" s="18" t="s">
        <v>42</v>
      </c>
      <c r="B44" s="23">
        <f>+SUM(B45:B47)</f>
        <v>6.7301099999999998</v>
      </c>
      <c r="C44" s="23">
        <f t="shared" ref="C44:O44" si="14">+SUM(C45:C47)</f>
        <v>14.26418</v>
      </c>
      <c r="D44" s="23">
        <f t="shared" si="14"/>
        <v>19.04</v>
      </c>
      <c r="E44" s="23">
        <f t="shared" si="14"/>
        <v>29.086683099999995</v>
      </c>
      <c r="F44" s="23">
        <f t="shared" si="14"/>
        <v>115.8189189959261</v>
      </c>
      <c r="G44" s="23">
        <f t="shared" si="14"/>
        <v>121.220000372676</v>
      </c>
      <c r="H44" s="23">
        <f t="shared" si="14"/>
        <v>100.44999999999999</v>
      </c>
      <c r="I44" s="23">
        <f t="shared" si="14"/>
        <v>101.43</v>
      </c>
      <c r="J44" s="23">
        <f t="shared" si="14"/>
        <v>152.6</v>
      </c>
      <c r="K44" s="23">
        <f t="shared" si="14"/>
        <v>264.76184999999998</v>
      </c>
      <c r="L44" s="23">
        <f t="shared" si="14"/>
        <v>214.54716177999998</v>
      </c>
      <c r="M44" s="23">
        <f t="shared" si="14"/>
        <v>226.31393299000001</v>
      </c>
      <c r="N44" s="23">
        <f t="shared" si="14"/>
        <v>276.94187183000003</v>
      </c>
      <c r="O44" s="23">
        <f t="shared" si="14"/>
        <v>346.13932645</v>
      </c>
      <c r="P44" s="23">
        <f>+SUM(P45:P47)</f>
        <v>217.38671958999998</v>
      </c>
      <c r="Q44" s="23">
        <f>+SUM(Q45:Q47)</f>
        <v>458.712581</v>
      </c>
      <c r="R44" s="23">
        <f t="shared" ref="R44" si="15">+SUM(R45:R47)</f>
        <v>589.61623869000005</v>
      </c>
      <c r="S44" s="23">
        <v>1203.2928370699999</v>
      </c>
      <c r="T44" s="23">
        <v>6962.7065062399997</v>
      </c>
    </row>
    <row r="45" spans="1:20" x14ac:dyDescent="0.2">
      <c r="A45" s="15" t="s">
        <v>17</v>
      </c>
      <c r="B45" s="24">
        <v>6.7301099999999998</v>
      </c>
      <c r="C45" s="24">
        <v>1.23</v>
      </c>
      <c r="D45" s="24">
        <v>12.86</v>
      </c>
      <c r="E45" s="24">
        <v>6.9112629999999999</v>
      </c>
      <c r="F45" s="24">
        <v>25.74</v>
      </c>
      <c r="G45" s="24">
        <v>5.96</v>
      </c>
      <c r="H45" s="24">
        <v>13.65</v>
      </c>
      <c r="I45" s="24">
        <v>32.479999999999997</v>
      </c>
      <c r="J45" s="24">
        <v>14.790000000000003</v>
      </c>
      <c r="K45" s="24">
        <v>13.32</v>
      </c>
      <c r="L45" s="24">
        <v>15.994906949999999</v>
      </c>
      <c r="M45" s="24">
        <v>35.584017419999995</v>
      </c>
      <c r="N45" s="24">
        <v>55.746747829999997</v>
      </c>
      <c r="O45" s="24">
        <v>82.881496220000002</v>
      </c>
      <c r="P45" s="24">
        <v>49.192435889999999</v>
      </c>
      <c r="Q45" s="24">
        <v>98.452662619999998</v>
      </c>
      <c r="R45" s="24">
        <v>184.04715757000002</v>
      </c>
      <c r="S45" s="24">
        <v>465.77313279000003</v>
      </c>
      <c r="T45" s="24">
        <v>1157.5164225399999</v>
      </c>
    </row>
    <row r="46" spans="1:20" x14ac:dyDescent="0.2">
      <c r="A46" s="15" t="s">
        <v>18</v>
      </c>
      <c r="B46" s="24">
        <v>0</v>
      </c>
      <c r="C46" s="24">
        <v>13.034179999999999</v>
      </c>
      <c r="D46" s="24">
        <v>6.18</v>
      </c>
      <c r="E46" s="24">
        <v>22.175420099999997</v>
      </c>
      <c r="F46" s="24">
        <v>34.159999999999997</v>
      </c>
      <c r="G46" s="24">
        <v>115.25999999999999</v>
      </c>
      <c r="H46" s="24">
        <v>86.799999999999983</v>
      </c>
      <c r="I46" s="24">
        <v>68.95</v>
      </c>
      <c r="J46" s="24">
        <v>137.81</v>
      </c>
      <c r="K46" s="24">
        <v>251.44184999999999</v>
      </c>
      <c r="L46" s="24">
        <v>198.55225482999998</v>
      </c>
      <c r="M46" s="24">
        <v>190.72991557</v>
      </c>
      <c r="N46" s="24">
        <v>221.19512400000002</v>
      </c>
      <c r="O46" s="24">
        <v>263.25783023000002</v>
      </c>
      <c r="P46" s="24">
        <v>168.1942837</v>
      </c>
      <c r="Q46" s="24">
        <v>360.25991837999999</v>
      </c>
      <c r="R46" s="24">
        <v>405.56908112000002</v>
      </c>
      <c r="S46" s="24">
        <v>737.51970427999993</v>
      </c>
      <c r="T46" s="24">
        <v>5805.1900837000003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55.918918995926106</v>
      </c>
      <c r="G47" s="24">
        <v>3.7267600782797671E-7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25.152459999999998</v>
      </c>
      <c r="C48" s="25">
        <v>12.696999999999999</v>
      </c>
      <c r="D48" s="25">
        <v>15.685</v>
      </c>
      <c r="E48" s="25">
        <v>33.007566779999998</v>
      </c>
      <c r="F48" s="25">
        <v>56</v>
      </c>
      <c r="G48" s="25">
        <v>71.599999999999994</v>
      </c>
      <c r="H48" s="25">
        <v>80.260000000000005</v>
      </c>
      <c r="I48" s="25">
        <v>186.92000000000002</v>
      </c>
      <c r="J48" s="25">
        <v>263.15000000000003</v>
      </c>
      <c r="K48" s="25">
        <v>444.1</v>
      </c>
      <c r="L48" s="25">
        <v>847.32673373</v>
      </c>
      <c r="M48" s="25">
        <v>1465.28116353</v>
      </c>
      <c r="N48" s="25">
        <v>2088.2532769999998</v>
      </c>
      <c r="O48" s="25">
        <v>3606.7735897900002</v>
      </c>
      <c r="P48" s="25">
        <v>4461.6035649200003</v>
      </c>
      <c r="Q48" s="23">
        <v>4315.5566546600012</v>
      </c>
      <c r="R48" s="23">
        <v>6676.4536006099988</v>
      </c>
      <c r="S48" s="23">
        <v>13483.644827799999</v>
      </c>
      <c r="T48" s="23">
        <v>39866.485539490001</v>
      </c>
    </row>
    <row r="49" spans="1:20" s="16" customFormat="1" ht="21" customHeight="1" thickBot="1" x14ac:dyDescent="0.3">
      <c r="A49" s="6" t="s">
        <v>23</v>
      </c>
      <c r="B49" s="29">
        <f>+B38+B10</f>
        <v>1395.0386344566664</v>
      </c>
      <c r="C49" s="29">
        <f t="shared" ref="C49:O49" si="16">+C38+C10</f>
        <v>1720.7426822899999</v>
      </c>
      <c r="D49" s="29">
        <f t="shared" si="16"/>
        <v>2243.7426907100003</v>
      </c>
      <c r="E49" s="29">
        <f t="shared" si="16"/>
        <v>2778.9643946899992</v>
      </c>
      <c r="F49" s="29">
        <f t="shared" si="16"/>
        <v>3582.477277885926</v>
      </c>
      <c r="G49" s="29">
        <f t="shared" si="16"/>
        <v>4887.9741630267763</v>
      </c>
      <c r="H49" s="29">
        <f t="shared" si="16"/>
        <v>5971.7870992099606</v>
      </c>
      <c r="I49" s="29">
        <f t="shared" si="16"/>
        <v>7705.1098276631565</v>
      </c>
      <c r="J49" s="29">
        <f t="shared" si="16"/>
        <v>9827.7744048280019</v>
      </c>
      <c r="K49" s="29">
        <f t="shared" si="16"/>
        <v>14302.546907424048</v>
      </c>
      <c r="L49" s="29">
        <f t="shared" si="16"/>
        <v>19647.963801864109</v>
      </c>
      <c r="M49" s="29">
        <f t="shared" si="16"/>
        <v>22944.033533632137</v>
      </c>
      <c r="N49" s="29">
        <f t="shared" si="16"/>
        <v>31775.368477902746</v>
      </c>
      <c r="O49" s="29">
        <f t="shared" si="16"/>
        <v>41125.416202200569</v>
      </c>
      <c r="P49" s="29">
        <f>+P38+P10</f>
        <v>56540.724734491392</v>
      </c>
      <c r="Q49" s="29">
        <f>+Q38+Q10</f>
        <v>78314.35297251388</v>
      </c>
      <c r="R49" s="29">
        <f t="shared" ref="R49" si="17">+R38+R10</f>
        <v>128688.21122118029</v>
      </c>
      <c r="S49" s="29">
        <v>227675.52110707317</v>
      </c>
      <c r="T49" s="29">
        <f t="shared" ref="T49" si="18">+T38+T10</f>
        <v>539165.38528493408</v>
      </c>
    </row>
    <row r="50" spans="1:20" s="16" customFormat="1" ht="21" customHeight="1" thickBot="1" x14ac:dyDescent="0.3">
      <c r="A50" s="6" t="s">
        <v>24</v>
      </c>
      <c r="B50" s="29">
        <f>+B42+B25</f>
        <v>1362.136809142678</v>
      </c>
      <c r="C50" s="29">
        <f t="shared" ref="C50:O50" si="19">+C42+C25</f>
        <v>1688.4420538370564</v>
      </c>
      <c r="D50" s="29">
        <f t="shared" si="19"/>
        <v>2336.6524722173053</v>
      </c>
      <c r="E50" s="29">
        <f t="shared" si="19"/>
        <v>2959.2986786775955</v>
      </c>
      <c r="F50" s="29">
        <f t="shared" si="19"/>
        <v>3717.4246031474877</v>
      </c>
      <c r="G50" s="29">
        <f t="shared" si="19"/>
        <v>4607.4682687238665</v>
      </c>
      <c r="H50" s="29">
        <f t="shared" si="19"/>
        <v>6259.4547354653969</v>
      </c>
      <c r="I50" s="29">
        <f t="shared" si="19"/>
        <v>8188.8999856247246</v>
      </c>
      <c r="J50" s="29">
        <f t="shared" si="19"/>
        <v>11020.803278341988</v>
      </c>
      <c r="K50" s="29">
        <f t="shared" si="19"/>
        <v>15434.829744078899</v>
      </c>
      <c r="L50" s="29">
        <f t="shared" si="19"/>
        <v>21316.798945173221</v>
      </c>
      <c r="M50" s="29">
        <f t="shared" si="19"/>
        <v>27934.768380261488</v>
      </c>
      <c r="N50" s="29">
        <f t="shared" si="19"/>
        <v>37180.41841883192</v>
      </c>
      <c r="O50" s="29">
        <f t="shared" si="19"/>
        <v>46966.884126038945</v>
      </c>
      <c r="P50" s="29">
        <f>+P42+P25</f>
        <v>61785.169704710206</v>
      </c>
      <c r="Q50" s="29">
        <f>+Q42+Q25</f>
        <v>78625.779599905625</v>
      </c>
      <c r="R50" s="29">
        <f t="shared" ref="R50" si="20">+R42+R25</f>
        <v>123834.26326982339</v>
      </c>
      <c r="S50" s="29">
        <v>216240.19524310657</v>
      </c>
      <c r="T50" s="29">
        <f t="shared" ref="T50" si="21">+T42+T25</f>
        <v>546156.34535682749</v>
      </c>
    </row>
    <row r="51" spans="1:20" s="16" customFormat="1" ht="21" customHeight="1" thickBot="1" x14ac:dyDescent="0.3">
      <c r="A51" s="6" t="s">
        <v>25</v>
      </c>
      <c r="B51" s="29">
        <f>+B49-B50</f>
        <v>32.901825313988411</v>
      </c>
      <c r="C51" s="29">
        <f t="shared" ref="C51:O51" si="22">+C49-C50</f>
        <v>32.300628452943556</v>
      </c>
      <c r="D51" s="29">
        <f t="shared" si="22"/>
        <v>-92.90978150730507</v>
      </c>
      <c r="E51" s="29">
        <f t="shared" si="22"/>
        <v>-180.33428398759634</v>
      </c>
      <c r="F51" s="29">
        <f t="shared" si="22"/>
        <v>-134.94732526156167</v>
      </c>
      <c r="G51" s="29">
        <f t="shared" si="22"/>
        <v>280.50589430290984</v>
      </c>
      <c r="H51" s="29">
        <f t="shared" si="22"/>
        <v>-287.66763625543626</v>
      </c>
      <c r="I51" s="29">
        <f t="shared" si="22"/>
        <v>-483.79015796156818</v>
      </c>
      <c r="J51" s="29">
        <f t="shared" si="22"/>
        <v>-1193.0288735139857</v>
      </c>
      <c r="K51" s="29">
        <f t="shared" si="22"/>
        <v>-1132.2828366548511</v>
      </c>
      <c r="L51" s="29">
        <f t="shared" si="22"/>
        <v>-1668.835143309112</v>
      </c>
      <c r="M51" s="29">
        <f t="shared" si="22"/>
        <v>-4990.7348466293515</v>
      </c>
      <c r="N51" s="29">
        <f t="shared" si="22"/>
        <v>-5405.0499409291733</v>
      </c>
      <c r="O51" s="29">
        <f t="shared" si="22"/>
        <v>-5841.467923838376</v>
      </c>
      <c r="P51" s="29">
        <f>+P49-P50</f>
        <v>-5244.444970218814</v>
      </c>
      <c r="Q51" s="29">
        <f>+Q49-Q50</f>
        <v>-311.42662739174557</v>
      </c>
      <c r="R51" s="29">
        <f t="shared" ref="R51" si="23">+R49-R50</f>
        <v>4853.9479513568949</v>
      </c>
      <c r="S51" s="29">
        <v>11435.325863966602</v>
      </c>
      <c r="T51" s="29">
        <f t="shared" ref="T51" si="24">+T49-T50</f>
        <v>-6990.9600718934089</v>
      </c>
    </row>
    <row r="52" spans="1:20" s="16" customFormat="1" ht="21" customHeight="1" thickBot="1" x14ac:dyDescent="0.3">
      <c r="A52" s="7" t="s">
        <v>26</v>
      </c>
      <c r="B52" s="29">
        <f>+B51+B30</f>
        <v>99.642412819320938</v>
      </c>
      <c r="C52" s="29">
        <f t="shared" ref="C52:O52" si="25">+C51+C30</f>
        <v>88.215628723589731</v>
      </c>
      <c r="D52" s="29">
        <f t="shared" si="25"/>
        <v>-16.697300115555421</v>
      </c>
      <c r="E52" s="29">
        <f t="shared" si="25"/>
        <v>-126.56402726388048</v>
      </c>
      <c r="F52" s="29">
        <f t="shared" si="25"/>
        <v>-72.786486150000087</v>
      </c>
      <c r="G52" s="29">
        <f t="shared" si="25"/>
        <v>372.14696692142405</v>
      </c>
      <c r="H52" s="29">
        <f t="shared" si="25"/>
        <v>-280.47356497300086</v>
      </c>
      <c r="I52" s="29">
        <f t="shared" si="25"/>
        <v>-470.14812741299926</v>
      </c>
      <c r="J52" s="29">
        <f t="shared" si="25"/>
        <v>-1140.3454927819985</v>
      </c>
      <c r="K52" s="29">
        <f t="shared" si="25"/>
        <v>-1124.8962067440045</v>
      </c>
      <c r="L52" s="29">
        <f t="shared" si="25"/>
        <v>-1649.2583946789971</v>
      </c>
      <c r="M52" s="29">
        <f t="shared" si="25"/>
        <v>-4517.6045359680002</v>
      </c>
      <c r="N52" s="29">
        <f t="shared" si="25"/>
        <v>-4465.3592706502313</v>
      </c>
      <c r="O52" s="29">
        <f t="shared" si="25"/>
        <v>-3361.3134173045241</v>
      </c>
      <c r="P52" s="29">
        <f>+P51+P30</f>
        <v>-2524.7967987085813</v>
      </c>
      <c r="Q52" s="29">
        <f>+Q51+Q30</f>
        <v>2793.8447113816392</v>
      </c>
      <c r="R52" s="29">
        <f t="shared" ref="R52" si="26">+R51+R30</f>
        <v>9927.7786480103059</v>
      </c>
      <c r="S52" s="29">
        <v>20035.278003013194</v>
      </c>
      <c r="T52" s="29">
        <f t="shared" ref="T52" si="27">+T51+T30</f>
        <v>7599.0075682164697</v>
      </c>
    </row>
    <row r="53" spans="1:20" s="16" customFormat="1" ht="21" customHeight="1" thickBot="1" x14ac:dyDescent="0.3">
      <c r="A53" s="7" t="s">
        <v>27</v>
      </c>
      <c r="B53" s="29">
        <f>+B50-B30</f>
        <v>1295.3962216373454</v>
      </c>
      <c r="C53" s="29">
        <f t="shared" ref="C53:O53" si="28">+C50-C30</f>
        <v>1632.5270535664101</v>
      </c>
      <c r="D53" s="29">
        <f t="shared" si="28"/>
        <v>2260.4399908255555</v>
      </c>
      <c r="E53" s="29">
        <f t="shared" si="28"/>
        <v>2905.5284219538798</v>
      </c>
      <c r="F53" s="29">
        <f t="shared" si="28"/>
        <v>3655.2637640359262</v>
      </c>
      <c r="G53" s="29">
        <f t="shared" si="28"/>
        <v>4515.8271961053524</v>
      </c>
      <c r="H53" s="29">
        <f t="shared" si="28"/>
        <v>6252.2606641829616</v>
      </c>
      <c r="I53" s="29">
        <f t="shared" si="28"/>
        <v>8175.2579550761557</v>
      </c>
      <c r="J53" s="29">
        <f t="shared" si="28"/>
        <v>10968.11989761</v>
      </c>
      <c r="K53" s="29">
        <f t="shared" si="28"/>
        <v>15427.443114168052</v>
      </c>
      <c r="L53" s="29">
        <f t="shared" si="28"/>
        <v>21297.222196543105</v>
      </c>
      <c r="M53" s="29">
        <f t="shared" si="28"/>
        <v>27461.638069600136</v>
      </c>
      <c r="N53" s="29">
        <f t="shared" si="28"/>
        <v>36240.727748552978</v>
      </c>
      <c r="O53" s="29">
        <f t="shared" si="28"/>
        <v>44486.729619505095</v>
      </c>
      <c r="P53" s="29">
        <f>+P50-P30</f>
        <v>59065.521533199972</v>
      </c>
      <c r="Q53" s="29">
        <f>+Q50-Q30</f>
        <v>75520.508261132243</v>
      </c>
      <c r="R53" s="29">
        <f t="shared" ref="R53" si="29">+R50-R30</f>
        <v>118760.43257316998</v>
      </c>
      <c r="S53" s="29">
        <v>207640.24310405998</v>
      </c>
      <c r="T53" s="29">
        <f t="shared" ref="T53" si="30">+T50-T30</f>
        <v>531566.37771671766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E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56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1293.49107036032</v>
      </c>
      <c r="C10" s="21">
        <f t="shared" ref="C10:O10" si="0">+C11+C18+C19+C22+C23+C24</f>
        <v>1633.2449510798144</v>
      </c>
      <c r="D10" s="21">
        <f t="shared" si="0"/>
        <v>2065.9070381336401</v>
      </c>
      <c r="E10" s="21">
        <f t="shared" si="0"/>
        <v>2543.2323990682607</v>
      </c>
      <c r="F10" s="21">
        <f t="shared" si="0"/>
        <v>2860.6834434132597</v>
      </c>
      <c r="G10" s="21">
        <f t="shared" si="0"/>
        <v>3885.0031624423332</v>
      </c>
      <c r="H10" s="21">
        <f t="shared" si="0"/>
        <v>4968.2083620729991</v>
      </c>
      <c r="I10" s="21">
        <f t="shared" si="0"/>
        <v>6410.8808154269991</v>
      </c>
      <c r="J10" s="21">
        <f t="shared" si="0"/>
        <v>8360.6424613050003</v>
      </c>
      <c r="K10" s="21">
        <f t="shared" si="0"/>
        <v>11403.154364692002</v>
      </c>
      <c r="L10" s="21">
        <f t="shared" si="0"/>
        <v>14808.911933093998</v>
      </c>
      <c r="M10" s="21">
        <f t="shared" si="0"/>
        <v>21148.453197088002</v>
      </c>
      <c r="N10" s="21">
        <f t="shared" si="0"/>
        <v>28404.751155007154</v>
      </c>
      <c r="O10" s="21">
        <f t="shared" si="0"/>
        <v>37811.656015123415</v>
      </c>
      <c r="P10" s="21">
        <f>+P11+P18+P19+P22+P23+P24</f>
        <v>59100.776766490904</v>
      </c>
      <c r="Q10" s="21">
        <f>+Q11+Q18+Q19+Q22+Q23+Q24</f>
        <v>81676.300072352038</v>
      </c>
      <c r="R10" s="21">
        <f>+R11+R18+R19+R22+R23+R24</f>
        <v>128083.10161390397</v>
      </c>
      <c r="S10" s="21">
        <f t="shared" ref="S10:T10" si="1">+S11+S18+S19+S22+S23+S24</f>
        <v>224293.5096262843</v>
      </c>
      <c r="T10" s="21">
        <f t="shared" si="1"/>
        <v>499726.02199046244</v>
      </c>
    </row>
    <row r="11" spans="1:20" s="17" customFormat="1" x14ac:dyDescent="0.2">
      <c r="A11" s="10" t="s">
        <v>29</v>
      </c>
      <c r="B11" s="22">
        <f>+B12+B13</f>
        <v>866.85337425</v>
      </c>
      <c r="C11" s="22">
        <f t="shared" ref="C11:O11" si="2">+C12+C13</f>
        <v>1043.0005099999998</v>
      </c>
      <c r="D11" s="22">
        <f t="shared" si="2"/>
        <v>1343.7391566900001</v>
      </c>
      <c r="E11" s="22">
        <f t="shared" si="2"/>
        <v>1690.1492898025003</v>
      </c>
      <c r="F11" s="22">
        <f t="shared" si="2"/>
        <v>1823.1001876999999</v>
      </c>
      <c r="G11" s="22">
        <f t="shared" si="2"/>
        <v>2434.4450933489998</v>
      </c>
      <c r="H11" s="22">
        <f t="shared" si="2"/>
        <v>3274.1377133029996</v>
      </c>
      <c r="I11" s="22">
        <f t="shared" si="2"/>
        <v>4129.0487252370003</v>
      </c>
      <c r="J11" s="22">
        <f t="shared" si="2"/>
        <v>5456.840383535</v>
      </c>
      <c r="K11" s="22">
        <f t="shared" si="2"/>
        <v>7450.347690642001</v>
      </c>
      <c r="L11" s="22">
        <f t="shared" si="2"/>
        <v>10039.599361834</v>
      </c>
      <c r="M11" s="22">
        <f t="shared" si="2"/>
        <v>13590.280937828</v>
      </c>
      <c r="N11" s="22">
        <f t="shared" si="2"/>
        <v>18423.190953337158</v>
      </c>
      <c r="O11" s="22">
        <f t="shared" si="2"/>
        <v>25195.803577902458</v>
      </c>
      <c r="P11" s="22">
        <f>+P12+P13</f>
        <v>38319.316528868265</v>
      </c>
      <c r="Q11" s="22">
        <f>+Q12+Q13</f>
        <v>53238.415585256742</v>
      </c>
      <c r="R11" s="22">
        <f>+R12+R13</f>
        <v>88421.960853914541</v>
      </c>
      <c r="S11" s="22">
        <v>163429.65189611737</v>
      </c>
      <c r="T11" s="22">
        <f t="shared" ref="T11" si="3">+T12+T13</f>
        <v>355538.05445934972</v>
      </c>
    </row>
    <row r="12" spans="1:20" s="17" customFormat="1" x14ac:dyDescent="0.2">
      <c r="A12" s="10" t="s">
        <v>5</v>
      </c>
      <c r="B12" s="23">
        <v>226.34957425000002</v>
      </c>
      <c r="C12" s="23">
        <v>255.53694648999999</v>
      </c>
      <c r="D12" s="23">
        <v>320.26293479999993</v>
      </c>
      <c r="E12" s="23">
        <v>410.41133730249993</v>
      </c>
      <c r="F12" s="23">
        <v>425.49417624</v>
      </c>
      <c r="G12" s="23">
        <v>559.61026359999994</v>
      </c>
      <c r="H12" s="23">
        <v>801.91470471000014</v>
      </c>
      <c r="I12" s="23">
        <v>989.68648212000005</v>
      </c>
      <c r="J12" s="23">
        <v>1379.56474607</v>
      </c>
      <c r="K12" s="23">
        <v>1855.7722256300003</v>
      </c>
      <c r="L12" s="23">
        <v>2441.1247983500002</v>
      </c>
      <c r="M12" s="23">
        <v>3830.2220736199993</v>
      </c>
      <c r="N12" s="23">
        <v>5365.10336388</v>
      </c>
      <c r="O12" s="23">
        <v>6827.2480515006055</v>
      </c>
      <c r="P12" s="23">
        <v>10387.516316449999</v>
      </c>
      <c r="Q12" s="23">
        <v>14222.86577263174</v>
      </c>
      <c r="R12" s="23">
        <v>24720.59</v>
      </c>
      <c r="S12" s="23">
        <v>46250.409271925229</v>
      </c>
      <c r="T12" s="23">
        <v>97860.453584728399</v>
      </c>
    </row>
    <row r="13" spans="1:20" s="17" customFormat="1" x14ac:dyDescent="0.2">
      <c r="A13" s="10" t="s">
        <v>6</v>
      </c>
      <c r="B13" s="23">
        <f>+B16+B17</f>
        <v>640.50379999999996</v>
      </c>
      <c r="C13" s="23">
        <f t="shared" ref="C13:O13" si="4">+C16+C17</f>
        <v>787.46356350999997</v>
      </c>
      <c r="D13" s="23">
        <f t="shared" si="4"/>
        <v>1023.47622189</v>
      </c>
      <c r="E13" s="23">
        <f t="shared" si="4"/>
        <v>1279.7379525000003</v>
      </c>
      <c r="F13" s="23">
        <f t="shared" si="4"/>
        <v>1397.60601146</v>
      </c>
      <c r="G13" s="23">
        <f t="shared" si="4"/>
        <v>1874.8348297489999</v>
      </c>
      <c r="H13" s="23">
        <f t="shared" si="4"/>
        <v>2472.2230085929996</v>
      </c>
      <c r="I13" s="23">
        <f t="shared" si="4"/>
        <v>3139.3622431170002</v>
      </c>
      <c r="J13" s="23">
        <f t="shared" si="4"/>
        <v>4077.2756374649998</v>
      </c>
      <c r="K13" s="23">
        <f t="shared" si="4"/>
        <v>5594.5754650120007</v>
      </c>
      <c r="L13" s="23">
        <f t="shared" si="4"/>
        <v>7598.4745634839992</v>
      </c>
      <c r="M13" s="23">
        <f t="shared" si="4"/>
        <v>9760.0588642080002</v>
      </c>
      <c r="N13" s="23">
        <f t="shared" si="4"/>
        <v>13058.087589457158</v>
      </c>
      <c r="O13" s="23">
        <f t="shared" si="4"/>
        <v>18368.555526401851</v>
      </c>
      <c r="P13" s="23">
        <f>+P16+P17</f>
        <v>27931.800212418268</v>
      </c>
      <c r="Q13" s="23">
        <f>+Q16+Q17</f>
        <v>39015.549812625002</v>
      </c>
      <c r="R13" s="23">
        <f>+R16+R17</f>
        <v>63701.370853914537</v>
      </c>
      <c r="S13" s="23">
        <v>117179.24262419215</v>
      </c>
      <c r="T13" s="23">
        <v>257677.60087462133</v>
      </c>
    </row>
    <row r="14" spans="1:20" x14ac:dyDescent="0.2">
      <c r="A14" s="11" t="s">
        <v>7</v>
      </c>
      <c r="B14" s="24">
        <v>461.7946</v>
      </c>
      <c r="C14" s="24">
        <v>569.20230000000004</v>
      </c>
      <c r="D14" s="24">
        <v>756.86880000000008</v>
      </c>
      <c r="E14" s="24">
        <v>938.77130000000011</v>
      </c>
      <c r="F14" s="24">
        <v>996.23430000000008</v>
      </c>
      <c r="G14" s="24">
        <v>1331.260203179</v>
      </c>
      <c r="H14" s="24">
        <v>1929.3274219459995</v>
      </c>
      <c r="I14" s="24">
        <v>2249.2903739460003</v>
      </c>
      <c r="J14" s="24">
        <v>2942.0223562229999</v>
      </c>
      <c r="K14" s="24">
        <v>4046.2303718890003</v>
      </c>
      <c r="L14" s="24">
        <v>5220.3502895349993</v>
      </c>
      <c r="M14" s="24">
        <v>6868.1303612809988</v>
      </c>
      <c r="N14" s="24">
        <v>9412.6602000000003</v>
      </c>
      <c r="O14" s="24">
        <v>15754.747600000001</v>
      </c>
      <c r="P14" s="24">
        <v>23879.410999999996</v>
      </c>
      <c r="Q14" s="24">
        <v>32440.132799999999</v>
      </c>
      <c r="R14" s="24">
        <v>53541.777199999997</v>
      </c>
      <c r="S14" s="24">
        <v>101942.37059999999</v>
      </c>
      <c r="T14" s="24">
        <v>223862.48659999997</v>
      </c>
    </row>
    <row r="15" spans="1:20" x14ac:dyDescent="0.2">
      <c r="A15" s="11" t="s">
        <v>8</v>
      </c>
      <c r="B15" s="24">
        <v>0</v>
      </c>
      <c r="C15" s="24">
        <v>10.815063510000011</v>
      </c>
      <c r="D15" s="24">
        <v>20.97342188999999</v>
      </c>
      <c r="E15" s="24">
        <v>43.358552500000151</v>
      </c>
      <c r="F15" s="24">
        <v>75.745311460000138</v>
      </c>
      <c r="G15" s="24">
        <v>118.77984397000003</v>
      </c>
      <c r="H15" s="24">
        <v>0</v>
      </c>
      <c r="I15" s="24">
        <v>199.79553800000002</v>
      </c>
      <c r="J15" s="24">
        <v>246.72501640999997</v>
      </c>
      <c r="K15" s="24">
        <v>313.56311517</v>
      </c>
      <c r="L15" s="24">
        <v>743.81489236000004</v>
      </c>
      <c r="M15" s="24">
        <v>993.44664351999984</v>
      </c>
      <c r="N15" s="24">
        <v>1208.1369595071569</v>
      </c>
      <c r="O15" s="24">
        <v>1531.9688247818515</v>
      </c>
      <c r="P15" s="24">
        <v>2261.8608538182698</v>
      </c>
      <c r="Q15" s="24">
        <v>2693.9041305149999</v>
      </c>
      <c r="R15" s="24">
        <v>4520.8524048085201</v>
      </c>
      <c r="S15" s="24">
        <v>7260.4252290499826</v>
      </c>
      <c r="T15" s="24">
        <v>17756.398284839917</v>
      </c>
    </row>
    <row r="16" spans="1:20" x14ac:dyDescent="0.2">
      <c r="A16" s="11" t="s">
        <v>9</v>
      </c>
      <c r="B16" s="24">
        <f>+B14+B15</f>
        <v>461.7946</v>
      </c>
      <c r="C16" s="24">
        <f t="shared" ref="C16:O16" si="5">+C14+C15</f>
        <v>580.01736351</v>
      </c>
      <c r="D16" s="24">
        <f t="shared" si="5"/>
        <v>777.84222189000002</v>
      </c>
      <c r="E16" s="24">
        <f t="shared" si="5"/>
        <v>982.12985250000031</v>
      </c>
      <c r="F16" s="24">
        <f t="shared" si="5"/>
        <v>1071.9796114600001</v>
      </c>
      <c r="G16" s="24">
        <f t="shared" si="5"/>
        <v>1450.040047149</v>
      </c>
      <c r="H16" s="24">
        <f t="shared" si="5"/>
        <v>1929.3274219459995</v>
      </c>
      <c r="I16" s="24">
        <f t="shared" si="5"/>
        <v>2449.0859119460001</v>
      </c>
      <c r="J16" s="24">
        <f t="shared" si="5"/>
        <v>3188.7473726329999</v>
      </c>
      <c r="K16" s="24">
        <f t="shared" si="5"/>
        <v>4359.7934870590007</v>
      </c>
      <c r="L16" s="24">
        <f t="shared" si="5"/>
        <v>5964.1651818949995</v>
      </c>
      <c r="M16" s="24">
        <f t="shared" si="5"/>
        <v>7861.577004800999</v>
      </c>
      <c r="N16" s="24">
        <f t="shared" si="5"/>
        <v>10620.797159507158</v>
      </c>
      <c r="O16" s="24">
        <f t="shared" si="5"/>
        <v>17286.716424781851</v>
      </c>
      <c r="P16" s="24">
        <f>+P14+P15</f>
        <v>26141.271853818267</v>
      </c>
      <c r="Q16" s="24">
        <f>+Q14+Q15</f>
        <v>35134.036930515002</v>
      </c>
      <c r="R16" s="24">
        <f>+R14+R15</f>
        <v>58062.629604808521</v>
      </c>
      <c r="S16" s="24">
        <v>109202.79582904998</v>
      </c>
      <c r="T16" s="24">
        <v>241618.88488483991</v>
      </c>
    </row>
    <row r="17" spans="1:20" x14ac:dyDescent="0.2">
      <c r="A17" s="12" t="s">
        <v>10</v>
      </c>
      <c r="B17" s="24">
        <v>178.70920000000001</v>
      </c>
      <c r="C17" s="24">
        <v>207.4462</v>
      </c>
      <c r="D17" s="24">
        <v>245.63400000000001</v>
      </c>
      <c r="E17" s="24">
        <v>297.60809999999998</v>
      </c>
      <c r="F17" s="24">
        <v>325.62639999999999</v>
      </c>
      <c r="G17" s="24">
        <v>424.79478260000002</v>
      </c>
      <c r="H17" s="24">
        <v>542.89558664699996</v>
      </c>
      <c r="I17" s="24">
        <v>690.27633117099992</v>
      </c>
      <c r="J17" s="24">
        <v>888.52826483199999</v>
      </c>
      <c r="K17" s="24">
        <v>1234.781977953</v>
      </c>
      <c r="L17" s="24">
        <v>1634.3093815889997</v>
      </c>
      <c r="M17" s="24">
        <v>1898.4818594070002</v>
      </c>
      <c r="N17" s="24">
        <v>2437.2904299500001</v>
      </c>
      <c r="O17" s="24">
        <v>1081.8391016200001</v>
      </c>
      <c r="P17" s="24">
        <v>1790.5283586</v>
      </c>
      <c r="Q17" s="24">
        <v>3881.5128821100002</v>
      </c>
      <c r="R17" s="24">
        <v>5638.7412491060149</v>
      </c>
      <c r="S17" s="24">
        <v>7976.446795142163</v>
      </c>
      <c r="T17" s="24">
        <v>16058.715989781436</v>
      </c>
    </row>
    <row r="18" spans="1:20" s="17" customFormat="1" x14ac:dyDescent="0.2">
      <c r="A18" s="13" t="s">
        <v>30</v>
      </c>
      <c r="B18" s="23">
        <v>111.72029192031992</v>
      </c>
      <c r="C18" s="23">
        <v>143.87560957439993</v>
      </c>
      <c r="D18" s="23">
        <v>194.35463293363998</v>
      </c>
      <c r="E18" s="23">
        <v>284.06885753576006</v>
      </c>
      <c r="F18" s="23">
        <v>346.57721836326004</v>
      </c>
      <c r="G18" s="23">
        <v>490.73684455333336</v>
      </c>
      <c r="H18" s="23">
        <v>662.25941464999994</v>
      </c>
      <c r="I18" s="23">
        <v>869.10668738000004</v>
      </c>
      <c r="J18" s="23">
        <v>1115.6388340399999</v>
      </c>
      <c r="K18" s="23">
        <v>1550.3589821799997</v>
      </c>
      <c r="L18" s="23">
        <v>2057.0143018199997</v>
      </c>
      <c r="M18" s="23">
        <v>2905.6488662199999</v>
      </c>
      <c r="N18" s="23">
        <v>3676.8701545300005</v>
      </c>
      <c r="O18" s="23">
        <v>4628.3389194326401</v>
      </c>
      <c r="P18" s="23">
        <v>7205.3691452726371</v>
      </c>
      <c r="Q18" s="24">
        <v>9971.1240185246916</v>
      </c>
      <c r="R18" s="24">
        <v>13602.117458309684</v>
      </c>
      <c r="S18" s="24">
        <v>24423.092758578092</v>
      </c>
      <c r="T18" s="24">
        <v>45970.538672449809</v>
      </c>
    </row>
    <row r="19" spans="1:20" s="17" customFormat="1" x14ac:dyDescent="0.2">
      <c r="A19" s="10" t="s">
        <v>31</v>
      </c>
      <c r="B19" s="23">
        <f>+B20+B21</f>
        <v>159.28901979</v>
      </c>
      <c r="C19" s="23">
        <f t="shared" ref="C19:O19" si="6">+C20+C21</f>
        <v>313.87086654207792</v>
      </c>
      <c r="D19" s="23">
        <f t="shared" si="6"/>
        <v>416.24885785000004</v>
      </c>
      <c r="E19" s="23">
        <f t="shared" si="6"/>
        <v>460.73077267999997</v>
      </c>
      <c r="F19" s="23">
        <f t="shared" si="6"/>
        <v>587.92920994999986</v>
      </c>
      <c r="G19" s="23">
        <f t="shared" si="6"/>
        <v>644.87075324</v>
      </c>
      <c r="H19" s="23">
        <f t="shared" si="6"/>
        <v>837.48921615000006</v>
      </c>
      <c r="I19" s="23">
        <f t="shared" si="6"/>
        <v>1092.5867492299999</v>
      </c>
      <c r="J19" s="23">
        <f t="shared" si="6"/>
        <v>1271.8120941799998</v>
      </c>
      <c r="K19" s="23">
        <f t="shared" si="6"/>
        <v>1828.00636687</v>
      </c>
      <c r="L19" s="23">
        <f t="shared" si="6"/>
        <v>1900.5698271599999</v>
      </c>
      <c r="M19" s="23">
        <f t="shared" si="6"/>
        <v>2641.3481111000001</v>
      </c>
      <c r="N19" s="23">
        <f t="shared" si="6"/>
        <v>4930.4218254099997</v>
      </c>
      <c r="O19" s="23">
        <f t="shared" si="6"/>
        <v>5849.0746154408007</v>
      </c>
      <c r="P19" s="23">
        <f>+P20+P21</f>
        <v>10657.319634020001</v>
      </c>
      <c r="Q19" s="23">
        <f>+Q20+Q21</f>
        <v>13621.969455153921</v>
      </c>
      <c r="R19" s="23">
        <f>+R20+R21</f>
        <v>15445.908428399754</v>
      </c>
      <c r="S19" s="23">
        <v>27337.452746512012</v>
      </c>
      <c r="T19" s="23">
        <v>76940.251110799218</v>
      </c>
    </row>
    <row r="20" spans="1:20" x14ac:dyDescent="0.2">
      <c r="A20" s="12" t="s">
        <v>11</v>
      </c>
      <c r="B20" s="24">
        <v>52.027719569999995</v>
      </c>
      <c r="C20" s="24">
        <v>78.764173540000002</v>
      </c>
      <c r="D20" s="24">
        <v>87.748507249999989</v>
      </c>
      <c r="E20" s="24">
        <v>99.473193569999992</v>
      </c>
      <c r="F20" s="24">
        <v>142.20205132999999</v>
      </c>
      <c r="G20" s="24">
        <v>153.50688249000001</v>
      </c>
      <c r="H20" s="24">
        <v>246.21448338000002</v>
      </c>
      <c r="I20" s="24">
        <v>322.04266239999998</v>
      </c>
      <c r="J20" s="24">
        <v>414.05465714999997</v>
      </c>
      <c r="K20" s="24">
        <v>574.37031085000001</v>
      </c>
      <c r="L20" s="24">
        <v>598.81652813999995</v>
      </c>
      <c r="M20" s="24">
        <v>664.06852119999996</v>
      </c>
      <c r="N20" s="24">
        <v>307.14765448000003</v>
      </c>
      <c r="O20" s="24">
        <v>625.00361589400336</v>
      </c>
      <c r="P20" s="24">
        <v>784.52359703999991</v>
      </c>
      <c r="Q20" s="24">
        <v>787.3346070799206</v>
      </c>
      <c r="R20" s="24">
        <v>1148.8361655709562</v>
      </c>
      <c r="S20" s="24">
        <v>1879.283197729538</v>
      </c>
      <c r="T20" s="24">
        <v>3976.1165811370661</v>
      </c>
    </row>
    <row r="21" spans="1:20" x14ac:dyDescent="0.2">
      <c r="A21" s="12" t="s">
        <v>12</v>
      </c>
      <c r="B21" s="24">
        <v>107.26130022</v>
      </c>
      <c r="C21" s="24">
        <v>235.10669300207795</v>
      </c>
      <c r="D21" s="24">
        <v>328.50035060000005</v>
      </c>
      <c r="E21" s="24">
        <v>361.25757910999999</v>
      </c>
      <c r="F21" s="24">
        <v>445.7271586199999</v>
      </c>
      <c r="G21" s="24">
        <v>491.36387074999999</v>
      </c>
      <c r="H21" s="24">
        <v>591.27473277000001</v>
      </c>
      <c r="I21" s="24">
        <v>770.54408682999997</v>
      </c>
      <c r="J21" s="24">
        <v>857.75743702999989</v>
      </c>
      <c r="K21" s="24">
        <v>1253.6360560200001</v>
      </c>
      <c r="L21" s="24">
        <v>1301.75329902</v>
      </c>
      <c r="M21" s="24">
        <v>1977.2795899000002</v>
      </c>
      <c r="N21" s="24">
        <v>4623.2741709299999</v>
      </c>
      <c r="O21" s="24">
        <v>5224.0709995467969</v>
      </c>
      <c r="P21" s="24">
        <v>9872.7960369800003</v>
      </c>
      <c r="Q21" s="24">
        <v>12834.634848074002</v>
      </c>
      <c r="R21" s="24">
        <v>14297.072262828799</v>
      </c>
      <c r="S21" s="24">
        <v>25458.169548782473</v>
      </c>
      <c r="T21" s="24">
        <v>72964.134529662158</v>
      </c>
    </row>
    <row r="22" spans="1:20" s="17" customFormat="1" x14ac:dyDescent="0.2">
      <c r="A22" s="10" t="s">
        <v>32</v>
      </c>
      <c r="B22" s="23">
        <v>44.62</v>
      </c>
      <c r="C22" s="23">
        <v>30.652022530337376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17" customFormat="1" x14ac:dyDescent="0.2">
      <c r="A23" s="10" t="s">
        <v>33</v>
      </c>
      <c r="B23" s="23">
        <v>13.832000000000001</v>
      </c>
      <c r="C23" s="23">
        <v>9.5019895929992462</v>
      </c>
      <c r="D23" s="23">
        <v>0</v>
      </c>
      <c r="E23" s="23">
        <v>0</v>
      </c>
      <c r="F23" s="23">
        <v>0</v>
      </c>
      <c r="G23" s="23">
        <v>173.38839580000001</v>
      </c>
      <c r="H23" s="23">
        <v>63.060239410000001</v>
      </c>
      <c r="I23" s="23">
        <v>161.20631979999999</v>
      </c>
      <c r="J23" s="23">
        <v>337.52011740999995</v>
      </c>
      <c r="K23" s="23">
        <v>381.55500557000005</v>
      </c>
      <c r="L23" s="23">
        <v>561.02248503999999</v>
      </c>
      <c r="M23" s="23">
        <v>601.61679467999988</v>
      </c>
      <c r="N23" s="23">
        <v>425.19257203000001</v>
      </c>
      <c r="O23" s="23">
        <v>879.24465354751999</v>
      </c>
      <c r="P23" s="23">
        <v>1655.3884840000001</v>
      </c>
      <c r="Q23" s="23">
        <v>903.38111056666662</v>
      </c>
      <c r="R23" s="23">
        <v>2930.8053598500001</v>
      </c>
      <c r="S23" s="23">
        <v>4471.2222584568008</v>
      </c>
      <c r="T23" s="23">
        <v>5407.0075001594323</v>
      </c>
    </row>
    <row r="24" spans="1:20" s="17" customFormat="1" ht="13.5" thickBot="1" x14ac:dyDescent="0.25">
      <c r="A24" s="10" t="s">
        <v>34</v>
      </c>
      <c r="B24" s="25">
        <v>97.176384400000003</v>
      </c>
      <c r="C24" s="25">
        <v>92.343952839999986</v>
      </c>
      <c r="D24" s="25">
        <v>111.56439065999999</v>
      </c>
      <c r="E24" s="25">
        <v>108.28347905</v>
      </c>
      <c r="F24" s="25">
        <v>103.0768274</v>
      </c>
      <c r="G24" s="25">
        <v>141.56207549999999</v>
      </c>
      <c r="H24" s="25">
        <v>131.26177856000001</v>
      </c>
      <c r="I24" s="25">
        <v>158.93233377999999</v>
      </c>
      <c r="J24" s="25">
        <v>178.83103213999999</v>
      </c>
      <c r="K24" s="25">
        <v>192.88631942999999</v>
      </c>
      <c r="L24" s="25">
        <v>250.70595724000003</v>
      </c>
      <c r="M24" s="25">
        <v>1409.55848726</v>
      </c>
      <c r="N24" s="25">
        <v>949.07564969999999</v>
      </c>
      <c r="O24" s="25">
        <v>1259.1942487999997</v>
      </c>
      <c r="P24" s="25">
        <v>1263.3829743299998</v>
      </c>
      <c r="Q24" s="23">
        <v>3941.40990285</v>
      </c>
      <c r="R24" s="23">
        <v>7682.3095134300002</v>
      </c>
      <c r="S24" s="23">
        <v>4632.0899666200003</v>
      </c>
      <c r="T24" s="23">
        <v>15870.170247704231</v>
      </c>
    </row>
    <row r="25" spans="1:20" s="16" customFormat="1" ht="21" customHeight="1" x14ac:dyDescent="0.25">
      <c r="A25" s="5" t="s">
        <v>13</v>
      </c>
      <c r="B25" s="21">
        <f>+B26+B30+B31+B32</f>
        <v>866.30926434038406</v>
      </c>
      <c r="C25" s="21">
        <f t="shared" ref="C25:O25" si="7">+C26+C30+C31+C32</f>
        <v>1105.5702561883465</v>
      </c>
      <c r="D25" s="21">
        <f t="shared" si="7"/>
        <v>1492.583629523444</v>
      </c>
      <c r="E25" s="21">
        <f t="shared" si="7"/>
        <v>2019.4559410776617</v>
      </c>
      <c r="F25" s="21">
        <f t="shared" si="7"/>
        <v>2444.7438955356474</v>
      </c>
      <c r="G25" s="21">
        <f t="shared" si="7"/>
        <v>3443.3442836860895</v>
      </c>
      <c r="H25" s="21">
        <f t="shared" si="7"/>
        <v>4638.3832370088803</v>
      </c>
      <c r="I25" s="21">
        <f t="shared" si="7"/>
        <v>5602.6600990528359</v>
      </c>
      <c r="J25" s="21">
        <f t="shared" si="7"/>
        <v>7305.0245170519156</v>
      </c>
      <c r="K25" s="21">
        <f t="shared" si="7"/>
        <v>10031.792570744838</v>
      </c>
      <c r="L25" s="21">
        <f t="shared" si="7"/>
        <v>13011.127796674175</v>
      </c>
      <c r="M25" s="21">
        <f t="shared" si="7"/>
        <v>19494.323745115522</v>
      </c>
      <c r="N25" s="21">
        <f t="shared" si="7"/>
        <v>24471.060546015149</v>
      </c>
      <c r="O25" s="21">
        <f t="shared" si="7"/>
        <v>32159.170344929487</v>
      </c>
      <c r="P25" s="21">
        <f>+P26+P30+P31+P32</f>
        <v>49650.970490484528</v>
      </c>
      <c r="Q25" s="21">
        <f>+Q26+Q30+Q31+Q32</f>
        <v>68846.18476621795</v>
      </c>
      <c r="R25" s="21">
        <f>+R26+R30+R31+R32</f>
        <v>106503.9979067268</v>
      </c>
      <c r="S25" s="21">
        <v>196383.18016124787</v>
      </c>
      <c r="T25" s="21">
        <v>391751.98724921473</v>
      </c>
    </row>
    <row r="26" spans="1:20" s="17" customFormat="1" x14ac:dyDescent="0.2">
      <c r="A26" s="10" t="s">
        <v>35</v>
      </c>
      <c r="B26" s="22">
        <f>+SUM(B27:B29)</f>
        <v>562.35393457999987</v>
      </c>
      <c r="C26" s="22">
        <f t="shared" ref="C26:O26" si="8">+SUM(C27:C29)</f>
        <v>710.67461528999979</v>
      </c>
      <c r="D26" s="22">
        <f t="shared" si="8"/>
        <v>942.2098279999999</v>
      </c>
      <c r="E26" s="22">
        <f t="shared" si="8"/>
        <v>1301.87659904</v>
      </c>
      <c r="F26" s="22">
        <f t="shared" si="8"/>
        <v>1583.1423748899999</v>
      </c>
      <c r="G26" s="22">
        <f t="shared" si="8"/>
        <v>2150.9344673534529</v>
      </c>
      <c r="H26" s="22">
        <f t="shared" si="8"/>
        <v>2920.1306232531892</v>
      </c>
      <c r="I26" s="22">
        <f t="shared" si="8"/>
        <v>3547.066186424795</v>
      </c>
      <c r="J26" s="22">
        <f t="shared" si="8"/>
        <v>4583.3235088229176</v>
      </c>
      <c r="K26" s="22">
        <f t="shared" si="8"/>
        <v>6181.4385791199593</v>
      </c>
      <c r="L26" s="22">
        <f t="shared" si="8"/>
        <v>8093.0094351533326</v>
      </c>
      <c r="M26" s="22">
        <f t="shared" si="8"/>
        <v>11377.64307332</v>
      </c>
      <c r="N26" s="22">
        <f t="shared" si="8"/>
        <v>14846.571022389999</v>
      </c>
      <c r="O26" s="22">
        <f t="shared" si="8"/>
        <v>19165.630768297044</v>
      </c>
      <c r="P26" s="22">
        <f>+SUM(P27:P29)</f>
        <v>30544.57066208516</v>
      </c>
      <c r="Q26" s="22">
        <f>+SUM(Q27:Q29)</f>
        <v>41762.252170987143</v>
      </c>
      <c r="R26" s="22">
        <f>+SUM(R27:R29)</f>
        <v>64943.831476430169</v>
      </c>
      <c r="S26" s="22">
        <v>119988.12704131909</v>
      </c>
      <c r="T26" s="22">
        <v>236727.81234346586</v>
      </c>
    </row>
    <row r="27" spans="1:20" x14ac:dyDescent="0.2">
      <c r="A27" s="12" t="s">
        <v>14</v>
      </c>
      <c r="B27" s="24">
        <v>413.71504152999984</v>
      </c>
      <c r="C27" s="24">
        <v>525.09346559999983</v>
      </c>
      <c r="D27" s="24">
        <v>709.32347785999991</v>
      </c>
      <c r="E27" s="24">
        <v>1036.7476552400001</v>
      </c>
      <c r="F27" s="24">
        <v>1264.8803589900001</v>
      </c>
      <c r="G27" s="24">
        <v>1785.8226870634528</v>
      </c>
      <c r="H27" s="24">
        <v>2455.9064171931891</v>
      </c>
      <c r="I27" s="24">
        <v>2935.9113409647953</v>
      </c>
      <c r="J27" s="24">
        <v>3775.5114435629184</v>
      </c>
      <c r="K27" s="24">
        <v>5088.8334399899595</v>
      </c>
      <c r="L27" s="24">
        <v>6775.2999999999993</v>
      </c>
      <c r="M27" s="24">
        <v>9400.6425806299994</v>
      </c>
      <c r="N27" s="24">
        <v>11926.50478551</v>
      </c>
      <c r="O27" s="24">
        <v>15390.504809750802</v>
      </c>
      <c r="P27" s="24">
        <v>23633.867307588298</v>
      </c>
      <c r="Q27" s="24">
        <v>32015.187182474641</v>
      </c>
      <c r="R27" s="24">
        <v>49757.700429260178</v>
      </c>
      <c r="S27" s="24">
        <v>88868.858276271785</v>
      </c>
      <c r="T27" s="24">
        <v>184951.85832901605</v>
      </c>
    </row>
    <row r="28" spans="1:20" x14ac:dyDescent="0.2">
      <c r="A28" s="12" t="s">
        <v>15</v>
      </c>
      <c r="B28" s="24">
        <v>84.988107380000017</v>
      </c>
      <c r="C28" s="24">
        <v>93.045407227293495</v>
      </c>
      <c r="D28" s="24">
        <v>116.25283255000002</v>
      </c>
      <c r="E28" s="24">
        <v>138.54194597</v>
      </c>
      <c r="F28" s="24">
        <v>167.63156072000001</v>
      </c>
      <c r="G28" s="24">
        <v>169.70645720000002</v>
      </c>
      <c r="H28" s="24">
        <v>209.99627224999998</v>
      </c>
      <c r="I28" s="24">
        <v>277.47646706</v>
      </c>
      <c r="J28" s="24">
        <v>368.49704512999995</v>
      </c>
      <c r="K28" s="24">
        <v>484.9480058900001</v>
      </c>
      <c r="L28" s="24">
        <v>514.2399999999999</v>
      </c>
      <c r="M28" s="24">
        <v>874.90541461999999</v>
      </c>
      <c r="N28" s="24">
        <v>1457.5502403700002</v>
      </c>
      <c r="O28" s="24">
        <v>1677.5892775256984</v>
      </c>
      <c r="P28" s="24">
        <v>3935.427029216954</v>
      </c>
      <c r="Q28" s="24">
        <v>5565.1505897518473</v>
      </c>
      <c r="R28" s="24">
        <v>8404.6298999800038</v>
      </c>
      <c r="S28" s="24">
        <v>17952.456360775912</v>
      </c>
      <c r="T28" s="24">
        <v>29459.178596747672</v>
      </c>
    </row>
    <row r="29" spans="1:20" x14ac:dyDescent="0.2">
      <c r="A29" s="12" t="s">
        <v>16</v>
      </c>
      <c r="B29" s="24">
        <v>63.650785669999998</v>
      </c>
      <c r="C29" s="24">
        <v>92.535742462706494</v>
      </c>
      <c r="D29" s="24">
        <v>116.63351759000003</v>
      </c>
      <c r="E29" s="24">
        <v>126.58699783000002</v>
      </c>
      <c r="F29" s="24">
        <v>150.63045517999998</v>
      </c>
      <c r="G29" s="24">
        <v>195.40532308999997</v>
      </c>
      <c r="H29" s="24">
        <v>254.22793381</v>
      </c>
      <c r="I29" s="24">
        <v>333.67837839999999</v>
      </c>
      <c r="J29" s="24">
        <v>439.31502012999999</v>
      </c>
      <c r="K29" s="24">
        <v>607.65713323999989</v>
      </c>
      <c r="L29" s="24">
        <v>803.46943515333328</v>
      </c>
      <c r="M29" s="24">
        <v>1102.09507807</v>
      </c>
      <c r="N29" s="24">
        <v>1462.5159965100002</v>
      </c>
      <c r="O29" s="24">
        <v>2097.5366810205419</v>
      </c>
      <c r="P29" s="24">
        <v>2975.27632527991</v>
      </c>
      <c r="Q29" s="24">
        <v>4181.9143987606585</v>
      </c>
      <c r="R29" s="24">
        <v>6781.5011471899861</v>
      </c>
      <c r="S29" s="24">
        <v>13166.812404271386</v>
      </c>
      <c r="T29" s="24">
        <v>22316.775417702167</v>
      </c>
    </row>
    <row r="30" spans="1:20" s="17" customFormat="1" x14ac:dyDescent="0.2">
      <c r="A30" s="10" t="s">
        <v>36</v>
      </c>
      <c r="B30" s="23">
        <v>10.906752596050877</v>
      </c>
      <c r="C30" s="23">
        <v>11.170325428541428</v>
      </c>
      <c r="D30" s="23">
        <v>10.310155971443841</v>
      </c>
      <c r="E30" s="23">
        <v>9.6042238596616798</v>
      </c>
      <c r="F30" s="23">
        <v>9.1068914976477089</v>
      </c>
      <c r="G30" s="23">
        <v>8.3955666576550545</v>
      </c>
      <c r="H30" s="23">
        <v>7.6634157877127098</v>
      </c>
      <c r="I30" s="23">
        <v>6.8887655150405358</v>
      </c>
      <c r="J30" s="23">
        <v>6.1351194189979514</v>
      </c>
      <c r="K30" s="23">
        <v>6.1288840636792781</v>
      </c>
      <c r="L30" s="23">
        <v>4.6510822208421256</v>
      </c>
      <c r="M30" s="23">
        <v>4.138188785523548</v>
      </c>
      <c r="N30" s="23">
        <v>108.49053643515218</v>
      </c>
      <c r="O30" s="23">
        <v>160.72278750890229</v>
      </c>
      <c r="P30" s="23">
        <v>238.9433757857278</v>
      </c>
      <c r="Q30" s="23">
        <v>290.77105366374212</v>
      </c>
      <c r="R30" s="23">
        <v>157.41915675881253</v>
      </c>
      <c r="S30" s="23">
        <v>676.72057137146601</v>
      </c>
      <c r="T30" s="23">
        <v>239.01268249999998</v>
      </c>
    </row>
    <row r="31" spans="1:20" s="17" customFormat="1" x14ac:dyDescent="0.2">
      <c r="A31" s="10" t="s">
        <v>45</v>
      </c>
      <c r="B31" s="23">
        <v>81.547658335999984</v>
      </c>
      <c r="C31" s="23">
        <v>105.01869311999997</v>
      </c>
      <c r="D31" s="23">
        <v>141.86469557200004</v>
      </c>
      <c r="E31" s="23">
        <v>207.34953104800005</v>
      </c>
      <c r="F31" s="23">
        <v>252.97607179800008</v>
      </c>
      <c r="G31" s="23">
        <v>480.26026162999995</v>
      </c>
      <c r="H31" s="23">
        <v>666.76945292999994</v>
      </c>
      <c r="I31" s="23">
        <v>905.24672237000004</v>
      </c>
      <c r="J31" s="23">
        <v>1209.6226627199994</v>
      </c>
      <c r="K31" s="23">
        <v>1732.1908599300002</v>
      </c>
      <c r="L31" s="23">
        <v>2351.2937892</v>
      </c>
      <c r="M31" s="23">
        <v>3456.7353243400003</v>
      </c>
      <c r="N31" s="23">
        <v>4465.6764085699997</v>
      </c>
      <c r="O31" s="23">
        <v>5658.6320326924688</v>
      </c>
      <c r="P31" s="23">
        <v>9305.1881580436384</v>
      </c>
      <c r="Q31" s="23">
        <v>12628.346549387077</v>
      </c>
      <c r="R31" s="23">
        <v>19657.080626139996</v>
      </c>
      <c r="S31" s="23">
        <v>33472.896127840897</v>
      </c>
      <c r="T31" s="23">
        <v>71042.889169377333</v>
      </c>
    </row>
    <row r="32" spans="1:20" s="17" customFormat="1" x14ac:dyDescent="0.2">
      <c r="A32" s="10" t="s">
        <v>37</v>
      </c>
      <c r="B32" s="23">
        <f>+B33+B34+B35</f>
        <v>211.50091882833334</v>
      </c>
      <c r="C32" s="23">
        <f t="shared" ref="C32:O32" si="9">+C33+C34+C35</f>
        <v>278.70662234980534</v>
      </c>
      <c r="D32" s="23">
        <f t="shared" si="9"/>
        <v>398.19894998000007</v>
      </c>
      <c r="E32" s="23">
        <f t="shared" si="9"/>
        <v>500.62558713000004</v>
      </c>
      <c r="F32" s="23">
        <f t="shared" si="9"/>
        <v>599.51855735000004</v>
      </c>
      <c r="G32" s="23">
        <f t="shared" si="9"/>
        <v>803.75398804498195</v>
      </c>
      <c r="H32" s="23">
        <f t="shared" si="9"/>
        <v>1043.8197450379785</v>
      </c>
      <c r="I32" s="23">
        <f t="shared" si="9"/>
        <v>1143.458424743</v>
      </c>
      <c r="J32" s="23">
        <f t="shared" si="9"/>
        <v>1505.9432260900001</v>
      </c>
      <c r="K32" s="23">
        <f t="shared" si="9"/>
        <v>2112.0342476311998</v>
      </c>
      <c r="L32" s="23">
        <f t="shared" si="9"/>
        <v>2562.1734901</v>
      </c>
      <c r="M32" s="23">
        <f t="shared" si="9"/>
        <v>4655.8071586700007</v>
      </c>
      <c r="N32" s="23">
        <f t="shared" si="9"/>
        <v>5050.3225786200001</v>
      </c>
      <c r="O32" s="23">
        <f t="shared" si="9"/>
        <v>7174.1847564310738</v>
      </c>
      <c r="P32" s="23">
        <f>+P33+P34+P35</f>
        <v>9562.2682945699999</v>
      </c>
      <c r="Q32" s="23">
        <f>+Q33+Q34+Q35</f>
        <v>14164.81499218</v>
      </c>
      <c r="R32" s="23">
        <f>+R33+R34+R35</f>
        <v>21745.666647397826</v>
      </c>
      <c r="S32" s="23">
        <v>42245.436420716433</v>
      </c>
      <c r="T32" s="23">
        <v>83742.273053871511</v>
      </c>
    </row>
    <row r="33" spans="1:20" x14ac:dyDescent="0.2">
      <c r="A33" s="12" t="s">
        <v>17</v>
      </c>
      <c r="B33" s="24">
        <v>30.006368968333337</v>
      </c>
      <c r="C33" s="24">
        <v>96.326802794498477</v>
      </c>
      <c r="D33" s="24">
        <v>139.15998583000001</v>
      </c>
      <c r="E33" s="24">
        <v>126.28960502000001</v>
      </c>
      <c r="F33" s="24">
        <v>134.64093135000002</v>
      </c>
      <c r="G33" s="24">
        <v>173.81611929000002</v>
      </c>
      <c r="H33" s="24">
        <v>232.78755967000001</v>
      </c>
      <c r="I33" s="24">
        <v>299.55279065000002</v>
      </c>
      <c r="J33" s="24">
        <v>375.8472706</v>
      </c>
      <c r="K33" s="24">
        <v>491.95497067999986</v>
      </c>
      <c r="L33" s="24">
        <v>633.82425724000007</v>
      </c>
      <c r="M33" s="24">
        <v>864.52464717000021</v>
      </c>
      <c r="N33" s="24">
        <v>815.00380776000009</v>
      </c>
      <c r="O33" s="24">
        <v>1325.0726603115143</v>
      </c>
      <c r="P33" s="24">
        <v>1763.49994505</v>
      </c>
      <c r="Q33" s="24">
        <v>2549.6666985924003</v>
      </c>
      <c r="R33" s="24">
        <v>5590.7907062799986</v>
      </c>
      <c r="S33" s="24">
        <v>13776.101387557152</v>
      </c>
      <c r="T33" s="24">
        <v>24317.790567714062</v>
      </c>
    </row>
    <row r="34" spans="1:20" x14ac:dyDescent="0.2">
      <c r="A34" s="12" t="s">
        <v>18</v>
      </c>
      <c r="B34" s="24">
        <v>181.49454986000001</v>
      </c>
      <c r="C34" s="24">
        <v>182.37981955530688</v>
      </c>
      <c r="D34" s="24">
        <v>259.03896415000003</v>
      </c>
      <c r="E34" s="24">
        <v>374.33598211000003</v>
      </c>
      <c r="F34" s="24">
        <v>464.87762599999996</v>
      </c>
      <c r="G34" s="24">
        <v>629.93786875498188</v>
      </c>
      <c r="H34" s="24">
        <v>811.0321853679784</v>
      </c>
      <c r="I34" s="24">
        <v>843.905634093</v>
      </c>
      <c r="J34" s="24">
        <v>1130.0959554900001</v>
      </c>
      <c r="K34" s="24">
        <v>1620.0792769512</v>
      </c>
      <c r="L34" s="24">
        <v>1928.3492328599998</v>
      </c>
      <c r="M34" s="24">
        <v>3791.2825115000005</v>
      </c>
      <c r="N34" s="24">
        <v>4235.3187708599999</v>
      </c>
      <c r="O34" s="24">
        <v>5849.1120961195593</v>
      </c>
      <c r="P34" s="24">
        <v>7798.768349519999</v>
      </c>
      <c r="Q34" s="24">
        <v>11615.148293587599</v>
      </c>
      <c r="R34" s="24">
        <v>16154.875941117829</v>
      </c>
      <c r="S34" s="24">
        <v>28469.335033159277</v>
      </c>
      <c r="T34" s="24">
        <v>59424.482486157445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427.18180601993595</v>
      </c>
      <c r="C36" s="27">
        <f t="shared" ref="C36:O36" si="10">+C10-C25</f>
        <v>527.67469489146788</v>
      </c>
      <c r="D36" s="27">
        <f t="shared" si="10"/>
        <v>573.32340861019611</v>
      </c>
      <c r="E36" s="27">
        <f t="shared" si="10"/>
        <v>523.77645799059906</v>
      </c>
      <c r="F36" s="27">
        <f t="shared" si="10"/>
        <v>415.93954787761231</v>
      </c>
      <c r="G36" s="27">
        <f t="shared" si="10"/>
        <v>441.65887875624367</v>
      </c>
      <c r="H36" s="27">
        <f t="shared" si="10"/>
        <v>329.82512506411877</v>
      </c>
      <c r="I36" s="27">
        <f t="shared" si="10"/>
        <v>808.2207163741632</v>
      </c>
      <c r="J36" s="27">
        <f t="shared" si="10"/>
        <v>1055.6179442530847</v>
      </c>
      <c r="K36" s="27">
        <f t="shared" si="10"/>
        <v>1371.3617939471642</v>
      </c>
      <c r="L36" s="27">
        <f t="shared" si="10"/>
        <v>1797.784136419823</v>
      </c>
      <c r="M36" s="27">
        <f t="shared" si="10"/>
        <v>1654.1294519724797</v>
      </c>
      <c r="N36" s="27">
        <f t="shared" si="10"/>
        <v>3933.6906089920049</v>
      </c>
      <c r="O36" s="27">
        <f t="shared" si="10"/>
        <v>5652.4856701939279</v>
      </c>
      <c r="P36" s="27">
        <f>+P10-P25</f>
        <v>9449.8062760063767</v>
      </c>
      <c r="Q36" s="27">
        <f>+Q10-Q25</f>
        <v>12830.115306134088</v>
      </c>
      <c r="R36" s="27">
        <f>+R10-R25</f>
        <v>21579.103707177172</v>
      </c>
      <c r="S36" s="27">
        <v>27910.329465036426</v>
      </c>
      <c r="T36" s="27">
        <v>107974.03474124771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148.88237125000001</v>
      </c>
      <c r="C38" s="21">
        <f t="shared" ref="C38:O38" si="11">+C39+C40+C41</f>
        <v>123.90784462999997</v>
      </c>
      <c r="D38" s="21">
        <f t="shared" si="11"/>
        <v>125.61066919999998</v>
      </c>
      <c r="E38" s="21">
        <f t="shared" si="11"/>
        <v>194.77454338000004</v>
      </c>
      <c r="F38" s="21">
        <f t="shared" si="11"/>
        <v>213.1362920010933</v>
      </c>
      <c r="G38" s="21">
        <f t="shared" si="11"/>
        <v>614.78379172558107</v>
      </c>
      <c r="H38" s="21">
        <f t="shared" si="11"/>
        <v>389.33411580850969</v>
      </c>
      <c r="I38" s="21">
        <f t="shared" si="11"/>
        <v>398.86023492296118</v>
      </c>
      <c r="J38" s="21">
        <f t="shared" si="11"/>
        <v>773.73473451999996</v>
      </c>
      <c r="K38" s="21">
        <f t="shared" si="11"/>
        <v>705.68798771998718</v>
      </c>
      <c r="L38" s="21">
        <f t="shared" si="11"/>
        <v>469.39073539647262</v>
      </c>
      <c r="M38" s="21">
        <f t="shared" si="11"/>
        <v>1230.2305852853663</v>
      </c>
      <c r="N38" s="21">
        <f t="shared" si="11"/>
        <v>1179.7182173982621</v>
      </c>
      <c r="O38" s="21">
        <f t="shared" si="11"/>
        <v>389.10590980929658</v>
      </c>
      <c r="P38" s="21">
        <f>+P39+P40+P41</f>
        <v>433.61038372999997</v>
      </c>
      <c r="Q38" s="21">
        <f>+Q39+Q40+Q41</f>
        <v>448.18403608216943</v>
      </c>
      <c r="R38" s="21">
        <f>+R39+R40+R41</f>
        <v>3015.9765153499998</v>
      </c>
      <c r="S38" s="21">
        <v>4472.9010656317241</v>
      </c>
      <c r="T38" s="21">
        <v>14178.321279676891</v>
      </c>
    </row>
    <row r="39" spans="1:20" s="17" customFormat="1" x14ac:dyDescent="0.2">
      <c r="A39" s="10" t="s">
        <v>38</v>
      </c>
      <c r="B39" s="22">
        <v>0.24161878000000006</v>
      </c>
      <c r="C39" s="22">
        <v>1.2612000000000003</v>
      </c>
      <c r="D39" s="22">
        <v>0.87143939999999998</v>
      </c>
      <c r="E39" s="22">
        <v>0.24315813000000006</v>
      </c>
      <c r="F39" s="22">
        <v>0.33038807999999997</v>
      </c>
      <c r="G39" s="22">
        <v>0.10510578000000002</v>
      </c>
      <c r="H39" s="22">
        <v>0.20551351000000015</v>
      </c>
      <c r="I39" s="22">
        <v>0.92851411000000006</v>
      </c>
      <c r="J39" s="22">
        <v>0.97419182000000004</v>
      </c>
      <c r="K39" s="22">
        <v>0.78432497999999984</v>
      </c>
      <c r="L39" s="22">
        <v>0.75330562000000023</v>
      </c>
      <c r="M39" s="22">
        <v>1.72245486</v>
      </c>
      <c r="N39" s="22">
        <v>4.9526360799999996</v>
      </c>
      <c r="O39" s="22">
        <v>0.37540590000000007</v>
      </c>
      <c r="P39" s="22">
        <v>1.17591778</v>
      </c>
      <c r="Q39" s="23">
        <v>0</v>
      </c>
      <c r="R39" s="23">
        <v>14.119999999999997</v>
      </c>
      <c r="S39" s="23">
        <v>0.93518403119999971</v>
      </c>
      <c r="T39" s="23">
        <v>72.634754415999993</v>
      </c>
    </row>
    <row r="40" spans="1:20" s="17" customFormat="1" x14ac:dyDescent="0.2">
      <c r="A40" s="10" t="s">
        <v>39</v>
      </c>
      <c r="B40" s="23">
        <v>125.91827727</v>
      </c>
      <c r="C40" s="23">
        <v>98.545744629999973</v>
      </c>
      <c r="D40" s="23">
        <v>89.007135669999982</v>
      </c>
      <c r="E40" s="23">
        <v>159.88331536000001</v>
      </c>
      <c r="F40" s="23">
        <v>180.1498219310933</v>
      </c>
      <c r="G40" s="23">
        <v>577.24887288558102</v>
      </c>
      <c r="H40" s="23">
        <v>336.84579725850972</v>
      </c>
      <c r="I40" s="23">
        <v>343.93363599296117</v>
      </c>
      <c r="J40" s="23">
        <v>707.81126266000001</v>
      </c>
      <c r="K40" s="23">
        <v>641.91957520998722</v>
      </c>
      <c r="L40" s="23">
        <v>382.02661205647263</v>
      </c>
      <c r="M40" s="23">
        <v>1148.8160856153663</v>
      </c>
      <c r="N40" s="23">
        <v>1038.844080108262</v>
      </c>
      <c r="O40" s="23">
        <v>329.03811173318059</v>
      </c>
      <c r="P40" s="23">
        <v>129.49353610999998</v>
      </c>
      <c r="Q40" s="23">
        <v>194.07748871999999</v>
      </c>
      <c r="R40" s="23">
        <v>1420.24651535</v>
      </c>
      <c r="S40" s="23">
        <v>2531.8681503999996</v>
      </c>
      <c r="T40" s="23">
        <v>10807.52038222</v>
      </c>
    </row>
    <row r="41" spans="1:20" s="17" customFormat="1" ht="13.5" thickBot="1" x14ac:dyDescent="0.25">
      <c r="A41" s="10" t="s">
        <v>40</v>
      </c>
      <c r="B41" s="25">
        <v>22.722475200000002</v>
      </c>
      <c r="C41" s="25">
        <v>24.100899999999999</v>
      </c>
      <c r="D41" s="25">
        <v>35.732094129999993</v>
      </c>
      <c r="E41" s="25">
        <v>34.648069890000009</v>
      </c>
      <c r="F41" s="25">
        <v>32.656081989999997</v>
      </c>
      <c r="G41" s="25">
        <v>37.429813060000001</v>
      </c>
      <c r="H41" s="25">
        <v>52.282805039999992</v>
      </c>
      <c r="I41" s="25">
        <v>53.99808482000001</v>
      </c>
      <c r="J41" s="25">
        <v>64.949280040000005</v>
      </c>
      <c r="K41" s="25">
        <v>62.984087530000004</v>
      </c>
      <c r="L41" s="25">
        <v>86.610817720000014</v>
      </c>
      <c r="M41" s="25">
        <v>79.692044809999999</v>
      </c>
      <c r="N41" s="25">
        <v>135.92150121000003</v>
      </c>
      <c r="O41" s="25">
        <v>59.692392176115995</v>
      </c>
      <c r="P41" s="25">
        <v>302.94092984000002</v>
      </c>
      <c r="Q41" s="23">
        <v>254.10654736216944</v>
      </c>
      <c r="R41" s="23">
        <v>1581.61</v>
      </c>
      <c r="S41" s="23">
        <v>1940.0977312005245</v>
      </c>
      <c r="T41" s="23">
        <v>3298.1661430408917</v>
      </c>
    </row>
    <row r="42" spans="1:20" s="16" customFormat="1" ht="21" customHeight="1" x14ac:dyDescent="0.25">
      <c r="A42" s="5" t="s">
        <v>22</v>
      </c>
      <c r="B42" s="21">
        <f>+B43+B44+B48</f>
        <v>309.68963379999997</v>
      </c>
      <c r="C42" s="21">
        <f t="shared" ref="C42:O42" si="12">+C43+C44+C48</f>
        <v>308.04917602153847</v>
      </c>
      <c r="D42" s="21">
        <f t="shared" si="12"/>
        <v>582.01211250000006</v>
      </c>
      <c r="E42" s="21">
        <f t="shared" si="12"/>
        <v>286.55025840999997</v>
      </c>
      <c r="F42" s="21">
        <f t="shared" si="12"/>
        <v>644.57078076999983</v>
      </c>
      <c r="G42" s="21">
        <f t="shared" si="12"/>
        <v>1401.4252478488061</v>
      </c>
      <c r="H42" s="21">
        <f t="shared" si="12"/>
        <v>1077.594840436436</v>
      </c>
      <c r="I42" s="21">
        <f t="shared" si="12"/>
        <v>852.88267663827355</v>
      </c>
      <c r="J42" s="21">
        <f t="shared" si="12"/>
        <v>980.13721281845176</v>
      </c>
      <c r="K42" s="21">
        <f t="shared" si="12"/>
        <v>1607.9513450499871</v>
      </c>
      <c r="L42" s="21">
        <f t="shared" si="12"/>
        <v>1794.0684435014725</v>
      </c>
      <c r="M42" s="21">
        <f t="shared" si="12"/>
        <v>2844.0500433753668</v>
      </c>
      <c r="N42" s="21">
        <f t="shared" si="12"/>
        <v>4271.5224606282627</v>
      </c>
      <c r="O42" s="21">
        <f t="shared" si="12"/>
        <v>5149.7631177904059</v>
      </c>
      <c r="P42" s="21">
        <f>+P43+P44+P48</f>
        <v>7539.7018393500002</v>
      </c>
      <c r="Q42" s="21">
        <f>+Q43+Q44+Q48</f>
        <v>10458.625215060001</v>
      </c>
      <c r="R42" s="21">
        <f t="shared" ref="R42" si="13">+R43+R44+R48</f>
        <v>17025.048232845838</v>
      </c>
      <c r="S42" s="21">
        <v>34666.938312979939</v>
      </c>
      <c r="T42" s="21">
        <v>98674.988386095618</v>
      </c>
    </row>
    <row r="43" spans="1:20" s="17" customFormat="1" x14ac:dyDescent="0.2">
      <c r="A43" s="10" t="s">
        <v>41</v>
      </c>
      <c r="B43" s="22">
        <v>285.84496557999995</v>
      </c>
      <c r="C43" s="22">
        <v>254.42551841999997</v>
      </c>
      <c r="D43" s="22">
        <v>481.37483897000004</v>
      </c>
      <c r="E43" s="22">
        <v>211.11612160999999</v>
      </c>
      <c r="F43" s="22">
        <v>505.03339292999993</v>
      </c>
      <c r="G43" s="22">
        <v>1255.0297565252911</v>
      </c>
      <c r="H43" s="22">
        <v>863.43602656421808</v>
      </c>
      <c r="I43" s="22">
        <v>645.98282437547357</v>
      </c>
      <c r="J43" s="22">
        <v>610.44789954984174</v>
      </c>
      <c r="K43" s="22">
        <v>1005.9681327799871</v>
      </c>
      <c r="L43" s="22">
        <v>1291.6520321264725</v>
      </c>
      <c r="M43" s="22">
        <v>2206.5204318853671</v>
      </c>
      <c r="N43" s="22">
        <v>2478.1788875282627</v>
      </c>
      <c r="O43" s="22">
        <v>3296.6832903119675</v>
      </c>
      <c r="P43" s="22">
        <v>4113.61348567</v>
      </c>
      <c r="Q43" s="23">
        <v>5241.0931140600005</v>
      </c>
      <c r="R43" s="23">
        <v>7621.1341076499994</v>
      </c>
      <c r="S43" s="23">
        <v>18674.547707525231</v>
      </c>
      <c r="T43" s="23">
        <v>54942.617996419671</v>
      </c>
    </row>
    <row r="44" spans="1:20" s="17" customFormat="1" x14ac:dyDescent="0.2">
      <c r="A44" s="18" t="s">
        <v>42</v>
      </c>
      <c r="B44" s="23">
        <f>+SUM(B45:B47)</f>
        <v>8.7442526300000019</v>
      </c>
      <c r="C44" s="23">
        <f t="shared" ref="C44:O44" si="14">+SUM(C45:C47)</f>
        <v>24.499812381538465</v>
      </c>
      <c r="D44" s="23">
        <f t="shared" si="14"/>
        <v>61.983397300000007</v>
      </c>
      <c r="E44" s="23">
        <f t="shared" si="14"/>
        <v>62.697020119999998</v>
      </c>
      <c r="F44" s="23">
        <f t="shared" si="14"/>
        <v>99.598925839999964</v>
      </c>
      <c r="G44" s="23">
        <f t="shared" si="14"/>
        <v>122.67651595635701</v>
      </c>
      <c r="H44" s="23">
        <f t="shared" si="14"/>
        <v>148.81206830162839</v>
      </c>
      <c r="I44" s="23">
        <f t="shared" si="14"/>
        <v>147.50167684383999</v>
      </c>
      <c r="J44" s="23">
        <f t="shared" si="14"/>
        <v>327.23744720125001</v>
      </c>
      <c r="K44" s="23">
        <f t="shared" si="14"/>
        <v>359.9320855200001</v>
      </c>
      <c r="L44" s="23">
        <f t="shared" si="14"/>
        <v>439.60161745499988</v>
      </c>
      <c r="M44" s="23">
        <f t="shared" si="14"/>
        <v>494.24812497000005</v>
      </c>
      <c r="N44" s="23">
        <f t="shared" si="14"/>
        <v>463.48604697000002</v>
      </c>
      <c r="O44" s="23">
        <f t="shared" si="14"/>
        <v>592.16621993549995</v>
      </c>
      <c r="P44" s="23">
        <f>+SUM(P45:P47)</f>
        <v>703.31303404000005</v>
      </c>
      <c r="Q44" s="23">
        <f>+SUM(Q45:Q47)</f>
        <v>1089.363785</v>
      </c>
      <c r="R44" s="23">
        <f t="shared" ref="R44" si="15">+SUM(R45:R47)</f>
        <v>2922.6992627699997</v>
      </c>
      <c r="S44" s="23">
        <v>4463.9731110635103</v>
      </c>
      <c r="T44" s="23">
        <v>8811.9888894826781</v>
      </c>
    </row>
    <row r="45" spans="1:20" x14ac:dyDescent="0.2">
      <c r="A45" s="15" t="s">
        <v>17</v>
      </c>
      <c r="B45" s="24">
        <v>3.3272526300000012</v>
      </c>
      <c r="C45" s="24">
        <v>8.1269405048717971</v>
      </c>
      <c r="D45" s="24">
        <v>28.534897229999995</v>
      </c>
      <c r="E45" s="24">
        <v>22.839779980000003</v>
      </c>
      <c r="F45" s="24">
        <v>34.70105899</v>
      </c>
      <c r="G45" s="24">
        <v>17.212900262067002</v>
      </c>
      <c r="H45" s="24">
        <v>16.660863962480398</v>
      </c>
      <c r="I45" s="24">
        <v>8.3081088199999993</v>
      </c>
      <c r="J45" s="24">
        <v>26.883879090000008</v>
      </c>
      <c r="K45" s="24">
        <v>20.470575199999999</v>
      </c>
      <c r="L45" s="24">
        <v>49.19</v>
      </c>
      <c r="M45" s="24">
        <v>81.582093749999984</v>
      </c>
      <c r="N45" s="24">
        <v>75.922600529999997</v>
      </c>
      <c r="O45" s="24">
        <v>83.360908882780009</v>
      </c>
      <c r="P45" s="24">
        <v>0</v>
      </c>
      <c r="Q45" s="24">
        <v>0</v>
      </c>
      <c r="R45" s="24">
        <v>283.88030445999999</v>
      </c>
      <c r="S45" s="24">
        <v>323.80989854873337</v>
      </c>
      <c r="T45" s="24">
        <v>352.4795555793072</v>
      </c>
    </row>
    <row r="46" spans="1:20" x14ac:dyDescent="0.2">
      <c r="A46" s="15" t="s">
        <v>18</v>
      </c>
      <c r="B46" s="24">
        <v>5.4169999999999998</v>
      </c>
      <c r="C46" s="24">
        <v>16.372871876666668</v>
      </c>
      <c r="D46" s="24">
        <v>33.448500070000009</v>
      </c>
      <c r="E46" s="24">
        <v>39.857240139999995</v>
      </c>
      <c r="F46" s="24">
        <v>64.897866849999971</v>
      </c>
      <c r="G46" s="24">
        <v>105.46361569429</v>
      </c>
      <c r="H46" s="24">
        <v>132.15120433914799</v>
      </c>
      <c r="I46" s="24">
        <v>139.19356802383999</v>
      </c>
      <c r="J46" s="24">
        <v>300.35356811125001</v>
      </c>
      <c r="K46" s="24">
        <v>339.46151032000012</v>
      </c>
      <c r="L46" s="24">
        <v>390.41161745499988</v>
      </c>
      <c r="M46" s="24">
        <v>412.66603122000004</v>
      </c>
      <c r="N46" s="24">
        <v>387.56344644000001</v>
      </c>
      <c r="O46" s="24">
        <v>508.80531105271996</v>
      </c>
      <c r="P46" s="24">
        <v>703.31303404000005</v>
      </c>
      <c r="Q46" s="24">
        <v>1089.363785</v>
      </c>
      <c r="R46" s="24">
        <v>2638.8189583099997</v>
      </c>
      <c r="S46" s="24">
        <v>4140.1632125147771</v>
      </c>
      <c r="T46" s="24">
        <v>8459.5093339033701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15.100415589999995</v>
      </c>
      <c r="C48" s="25">
        <v>29.123845220000003</v>
      </c>
      <c r="D48" s="25">
        <v>38.653876230000002</v>
      </c>
      <c r="E48" s="25">
        <v>12.737116679999998</v>
      </c>
      <c r="F48" s="25">
        <v>39.938462000000001</v>
      </c>
      <c r="G48" s="25">
        <v>23.718975367157991</v>
      </c>
      <c r="H48" s="25">
        <v>65.34674557058959</v>
      </c>
      <c r="I48" s="25">
        <v>59.398175418960008</v>
      </c>
      <c r="J48" s="25">
        <v>42.451866067359994</v>
      </c>
      <c r="K48" s="25">
        <v>242.05112675000001</v>
      </c>
      <c r="L48" s="25">
        <v>62.81479392</v>
      </c>
      <c r="M48" s="25">
        <v>143.28148651999999</v>
      </c>
      <c r="N48" s="25">
        <v>1329.85752613</v>
      </c>
      <c r="O48" s="25">
        <v>1260.9136075429378</v>
      </c>
      <c r="P48" s="25">
        <v>2722.7753196399995</v>
      </c>
      <c r="Q48" s="23">
        <v>4128.1683160000002</v>
      </c>
      <c r="R48" s="23">
        <v>6481.2148624258407</v>
      </c>
      <c r="S48" s="23">
        <v>11528.417494391198</v>
      </c>
      <c r="T48" s="23">
        <v>34920.38150019326</v>
      </c>
    </row>
    <row r="49" spans="1:20" s="16" customFormat="1" ht="21" customHeight="1" thickBot="1" x14ac:dyDescent="0.3">
      <c r="A49" s="6" t="s">
        <v>23</v>
      </c>
      <c r="B49" s="29">
        <f>+B38+B10</f>
        <v>1442.37344161032</v>
      </c>
      <c r="C49" s="29">
        <f t="shared" ref="C49:O49" si="16">+C38+C10</f>
        <v>1757.1527957098144</v>
      </c>
      <c r="D49" s="29">
        <f t="shared" si="16"/>
        <v>2191.5177073336399</v>
      </c>
      <c r="E49" s="29">
        <f t="shared" si="16"/>
        <v>2738.0069424482608</v>
      </c>
      <c r="F49" s="29">
        <f t="shared" si="16"/>
        <v>3073.8197354143531</v>
      </c>
      <c r="G49" s="29">
        <f t="shared" si="16"/>
        <v>4499.7869541679138</v>
      </c>
      <c r="H49" s="29">
        <f t="shared" si="16"/>
        <v>5357.5424778815086</v>
      </c>
      <c r="I49" s="29">
        <f t="shared" si="16"/>
        <v>6809.7410503499605</v>
      </c>
      <c r="J49" s="29">
        <f t="shared" si="16"/>
        <v>9134.3771958249999</v>
      </c>
      <c r="K49" s="29">
        <f t="shared" si="16"/>
        <v>12108.84235241199</v>
      </c>
      <c r="L49" s="29">
        <f t="shared" si="16"/>
        <v>15278.302668490471</v>
      </c>
      <c r="M49" s="29">
        <f t="shared" si="16"/>
        <v>22378.683782373369</v>
      </c>
      <c r="N49" s="29">
        <f t="shared" si="16"/>
        <v>29584.469372405416</v>
      </c>
      <c r="O49" s="29">
        <f t="shared" si="16"/>
        <v>38200.761924932711</v>
      </c>
      <c r="P49" s="29">
        <f>+P38+P10</f>
        <v>59534.387150220908</v>
      </c>
      <c r="Q49" s="29">
        <f>+Q38+Q10</f>
        <v>82124.484108434204</v>
      </c>
      <c r="R49" s="29">
        <f t="shared" ref="R49" si="17">+R38+R10</f>
        <v>131099.07812925396</v>
      </c>
      <c r="S49" s="29">
        <v>228766.41069191601</v>
      </c>
      <c r="T49" s="29">
        <f t="shared" ref="T49" si="18">+T38+T10</f>
        <v>513904.3432701393</v>
      </c>
    </row>
    <row r="50" spans="1:20" s="16" customFormat="1" ht="21" customHeight="1" thickBot="1" x14ac:dyDescent="0.3">
      <c r="A50" s="6" t="s">
        <v>24</v>
      </c>
      <c r="B50" s="29">
        <f>+B42+B25</f>
        <v>1175.998898140384</v>
      </c>
      <c r="C50" s="29">
        <f t="shared" ref="C50:O50" si="19">+C42+C25</f>
        <v>1413.619432209885</v>
      </c>
      <c r="D50" s="29">
        <f t="shared" si="19"/>
        <v>2074.595742023444</v>
      </c>
      <c r="E50" s="29">
        <f t="shared" si="19"/>
        <v>2306.0061994876614</v>
      </c>
      <c r="F50" s="29">
        <f t="shared" si="19"/>
        <v>3089.3146763056475</v>
      </c>
      <c r="G50" s="29">
        <f t="shared" si="19"/>
        <v>4844.7695315348956</v>
      </c>
      <c r="H50" s="29">
        <f t="shared" si="19"/>
        <v>5715.9780774453166</v>
      </c>
      <c r="I50" s="29">
        <f t="shared" si="19"/>
        <v>6455.5427756911095</v>
      </c>
      <c r="J50" s="29">
        <f t="shared" si="19"/>
        <v>8285.1617298703677</v>
      </c>
      <c r="K50" s="29">
        <f t="shared" si="19"/>
        <v>11639.743915794825</v>
      </c>
      <c r="L50" s="29">
        <f t="shared" si="19"/>
        <v>14805.196240175646</v>
      </c>
      <c r="M50" s="29">
        <f t="shared" si="19"/>
        <v>22338.373788490888</v>
      </c>
      <c r="N50" s="29">
        <f t="shared" si="19"/>
        <v>28742.583006643414</v>
      </c>
      <c r="O50" s="29">
        <f t="shared" si="19"/>
        <v>37308.933462719891</v>
      </c>
      <c r="P50" s="29">
        <f>+P42+P25</f>
        <v>57190.672329834531</v>
      </c>
      <c r="Q50" s="29">
        <f>+Q42+Q25</f>
        <v>79304.809981277955</v>
      </c>
      <c r="R50" s="29">
        <f t="shared" ref="R50" si="20">+R42+R25</f>
        <v>123529.04613957263</v>
      </c>
      <c r="S50" s="29">
        <v>231050.11847422781</v>
      </c>
      <c r="T50" s="29">
        <f t="shared" ref="T50" si="21">+T42+T25</f>
        <v>490426.97563531034</v>
      </c>
    </row>
    <row r="51" spans="1:20" s="16" customFormat="1" ht="21" customHeight="1" thickBot="1" x14ac:dyDescent="0.3">
      <c r="A51" s="6" t="s">
        <v>25</v>
      </c>
      <c r="B51" s="29">
        <f>+B49-B50</f>
        <v>266.37454346993604</v>
      </c>
      <c r="C51" s="29">
        <f t="shared" ref="C51:O51" si="22">+C49-C50</f>
        <v>343.53336349992946</v>
      </c>
      <c r="D51" s="29">
        <f t="shared" si="22"/>
        <v>116.9219653101959</v>
      </c>
      <c r="E51" s="29">
        <f t="shared" si="22"/>
        <v>432.00074296059938</v>
      </c>
      <c r="F51" s="29">
        <f t="shared" si="22"/>
        <v>-15.494940891294391</v>
      </c>
      <c r="G51" s="29">
        <f t="shared" si="22"/>
        <v>-344.98257736698179</v>
      </c>
      <c r="H51" s="29">
        <f t="shared" si="22"/>
        <v>-358.43559956380795</v>
      </c>
      <c r="I51" s="29">
        <f t="shared" si="22"/>
        <v>354.19827465885101</v>
      </c>
      <c r="J51" s="29">
        <f t="shared" si="22"/>
        <v>849.21546595463224</v>
      </c>
      <c r="K51" s="29">
        <f t="shared" si="22"/>
        <v>469.09843661716513</v>
      </c>
      <c r="L51" s="29">
        <f t="shared" si="22"/>
        <v>473.10642831482437</v>
      </c>
      <c r="M51" s="29">
        <f t="shared" si="22"/>
        <v>40.309993882481649</v>
      </c>
      <c r="N51" s="29">
        <f t="shared" si="22"/>
        <v>841.88636576200224</v>
      </c>
      <c r="O51" s="29">
        <f t="shared" si="22"/>
        <v>891.82846221281943</v>
      </c>
      <c r="P51" s="29">
        <f>+P49-P50</f>
        <v>2343.7148203863762</v>
      </c>
      <c r="Q51" s="29">
        <f>+Q49-Q50</f>
        <v>2819.6741271562496</v>
      </c>
      <c r="R51" s="29">
        <f t="shared" ref="R51" si="23">+R49-R50</f>
        <v>7570.0319896813307</v>
      </c>
      <c r="S51" s="29">
        <v>-2283.7077823118016</v>
      </c>
      <c r="T51" s="29">
        <f t="shared" ref="T51" si="24">+T49-T50</f>
        <v>23477.367634828959</v>
      </c>
    </row>
    <row r="52" spans="1:20" s="16" customFormat="1" ht="21" customHeight="1" thickBot="1" x14ac:dyDescent="0.3">
      <c r="A52" s="7" t="s">
        <v>26</v>
      </c>
      <c r="B52" s="29">
        <f>+B51+B30</f>
        <v>277.28129606598691</v>
      </c>
      <c r="C52" s="29">
        <f t="shared" ref="C52:O52" si="25">+C51+C30</f>
        <v>354.70368892847091</v>
      </c>
      <c r="D52" s="29">
        <f t="shared" si="25"/>
        <v>127.23212128163973</v>
      </c>
      <c r="E52" s="29">
        <f t="shared" si="25"/>
        <v>441.60496682026104</v>
      </c>
      <c r="F52" s="29">
        <f t="shared" si="25"/>
        <v>-6.388049393646682</v>
      </c>
      <c r="G52" s="29">
        <f t="shared" si="25"/>
        <v>-336.58701070932671</v>
      </c>
      <c r="H52" s="29">
        <f t="shared" si="25"/>
        <v>-350.77218377609523</v>
      </c>
      <c r="I52" s="29">
        <f t="shared" si="25"/>
        <v>361.08704017389152</v>
      </c>
      <c r="J52" s="29">
        <f t="shared" si="25"/>
        <v>855.35058537363022</v>
      </c>
      <c r="K52" s="29">
        <f t="shared" si="25"/>
        <v>475.2273206808444</v>
      </c>
      <c r="L52" s="29">
        <f t="shared" si="25"/>
        <v>477.75751053566648</v>
      </c>
      <c r="M52" s="29">
        <f t="shared" si="25"/>
        <v>44.448182668005195</v>
      </c>
      <c r="N52" s="29">
        <f t="shared" si="25"/>
        <v>950.37690219715444</v>
      </c>
      <c r="O52" s="29">
        <f t="shared" si="25"/>
        <v>1052.5512497217217</v>
      </c>
      <c r="P52" s="29">
        <f>+P51+P30</f>
        <v>2582.658196172104</v>
      </c>
      <c r="Q52" s="29">
        <f>+Q51+Q30</f>
        <v>3110.4451808199919</v>
      </c>
      <c r="R52" s="29">
        <f t="shared" ref="R52" si="26">+R51+R30</f>
        <v>7727.451146440143</v>
      </c>
      <c r="S52" s="29">
        <v>-1606.9872109403354</v>
      </c>
      <c r="T52" s="29">
        <f t="shared" ref="T52" si="27">+T51+T30</f>
        <v>23716.38031732896</v>
      </c>
    </row>
    <row r="53" spans="1:20" s="16" customFormat="1" ht="21" customHeight="1" thickBot="1" x14ac:dyDescent="0.3">
      <c r="A53" s="7" t="s">
        <v>27</v>
      </c>
      <c r="B53" s="29">
        <f>+B50-B30</f>
        <v>1165.0921455443331</v>
      </c>
      <c r="C53" s="29">
        <f t="shared" ref="C53:O53" si="28">+C50-C30</f>
        <v>1402.4491067813435</v>
      </c>
      <c r="D53" s="29">
        <f t="shared" si="28"/>
        <v>2064.2855860520003</v>
      </c>
      <c r="E53" s="29">
        <f t="shared" si="28"/>
        <v>2296.4019756279999</v>
      </c>
      <c r="F53" s="29">
        <f t="shared" si="28"/>
        <v>3080.2077848079998</v>
      </c>
      <c r="G53" s="29">
        <f t="shared" si="28"/>
        <v>4836.3739648772407</v>
      </c>
      <c r="H53" s="29">
        <f t="shared" si="28"/>
        <v>5708.3146616576041</v>
      </c>
      <c r="I53" s="29">
        <f t="shared" si="28"/>
        <v>6448.6540101760693</v>
      </c>
      <c r="J53" s="29">
        <f t="shared" si="28"/>
        <v>8279.0266104513703</v>
      </c>
      <c r="K53" s="29">
        <f t="shared" si="28"/>
        <v>11633.615031731146</v>
      </c>
      <c r="L53" s="29">
        <f t="shared" si="28"/>
        <v>14800.545157954804</v>
      </c>
      <c r="M53" s="29">
        <f t="shared" si="28"/>
        <v>22334.235599705364</v>
      </c>
      <c r="N53" s="29">
        <f t="shared" si="28"/>
        <v>28634.092470208263</v>
      </c>
      <c r="O53" s="29">
        <f t="shared" si="28"/>
        <v>37148.21067521099</v>
      </c>
      <c r="P53" s="29">
        <f>+P50-P30</f>
        <v>56951.728954048805</v>
      </c>
      <c r="Q53" s="29">
        <f>+Q50-Q30</f>
        <v>79014.038927614209</v>
      </c>
      <c r="R53" s="29">
        <f t="shared" ref="R53" si="29">+R50-R30</f>
        <v>123371.62698281382</v>
      </c>
      <c r="S53" s="29">
        <v>230373.39790285635</v>
      </c>
      <c r="T53" s="29">
        <f t="shared" ref="T53" si="30">+T50-T30</f>
        <v>490187.96295281034</v>
      </c>
    </row>
    <row r="55" spans="1:20" x14ac:dyDescent="0.2">
      <c r="A55" s="8" t="s">
        <v>46</v>
      </c>
      <c r="R55" s="31"/>
    </row>
  </sheetData>
  <mergeCells count="1">
    <mergeCell ref="A36:A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B2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57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1067.3271192100001</v>
      </c>
      <c r="C10" s="21">
        <f t="shared" ref="C10:O10" si="0">+C11+C18+C19+C22+C23+C24</f>
        <v>1295.7423088800001</v>
      </c>
      <c r="D10" s="21">
        <f t="shared" si="0"/>
        <v>1572.7706514299998</v>
      </c>
      <c r="E10" s="21">
        <f t="shared" si="0"/>
        <v>2005.7910245500004</v>
      </c>
      <c r="F10" s="21">
        <f t="shared" si="0"/>
        <v>2227.2599728099995</v>
      </c>
      <c r="G10" s="21">
        <f t="shared" si="0"/>
        <v>2716.7356870262524</v>
      </c>
      <c r="H10" s="21">
        <f t="shared" si="0"/>
        <v>3607.6832219569997</v>
      </c>
      <c r="I10" s="21">
        <f t="shared" si="0"/>
        <v>4381.0209982690003</v>
      </c>
      <c r="J10" s="21">
        <f t="shared" si="0"/>
        <v>5782.7227355979994</v>
      </c>
      <c r="K10" s="21">
        <f t="shared" si="0"/>
        <v>7752.9321083860004</v>
      </c>
      <c r="L10" s="21">
        <f t="shared" si="0"/>
        <v>10577.020523210998</v>
      </c>
      <c r="M10" s="21">
        <f t="shared" si="0"/>
        <v>13352.519223795001</v>
      </c>
      <c r="N10" s="21">
        <f t="shared" si="0"/>
        <v>18274.795952050914</v>
      </c>
      <c r="O10" s="21">
        <f t="shared" si="0"/>
        <v>24642.621665923212</v>
      </c>
      <c r="P10" s="21">
        <f>+P11+P18+P19+P22+P23+P24</f>
        <v>36059.028894267656</v>
      </c>
      <c r="Q10" s="21">
        <f>+Q11+Q18+Q19+Q22+Q23+Q24</f>
        <v>49716.493736409997</v>
      </c>
      <c r="R10" s="21">
        <f>+R11+R18+R19+R22+R23+R24</f>
        <v>80672.379791356056</v>
      </c>
      <c r="S10" s="21">
        <f t="shared" ref="S10:T10" si="1">+S11+S18+S19+S22+S23+S24</f>
        <v>150779.23280292869</v>
      </c>
      <c r="T10" s="21">
        <f t="shared" si="1"/>
        <v>341511.20004178723</v>
      </c>
    </row>
    <row r="11" spans="1:20" s="17" customFormat="1" x14ac:dyDescent="0.2">
      <c r="A11" s="10" t="s">
        <v>29</v>
      </c>
      <c r="B11" s="22">
        <f>+B12+B13</f>
        <v>755.25503116000004</v>
      </c>
      <c r="C11" s="22">
        <f t="shared" ref="C11:O11" si="2">+C12+C13</f>
        <v>934.20181742</v>
      </c>
      <c r="D11" s="22">
        <f t="shared" si="2"/>
        <v>1215.4862729700001</v>
      </c>
      <c r="E11" s="22">
        <f t="shared" si="2"/>
        <v>1521.7423885600003</v>
      </c>
      <c r="F11" s="22">
        <f t="shared" si="2"/>
        <v>1659.4887352099995</v>
      </c>
      <c r="G11" s="22">
        <f t="shared" si="2"/>
        <v>2211.4606105960002</v>
      </c>
      <c r="H11" s="22">
        <f t="shared" si="2"/>
        <v>2935.5233858969996</v>
      </c>
      <c r="I11" s="22">
        <f t="shared" si="2"/>
        <v>3756.5039129190004</v>
      </c>
      <c r="J11" s="22">
        <f t="shared" si="2"/>
        <v>4895.8818737379997</v>
      </c>
      <c r="K11" s="22">
        <f t="shared" si="2"/>
        <v>6763.0803742659991</v>
      </c>
      <c r="L11" s="22">
        <f t="shared" si="2"/>
        <v>9359.1556800910002</v>
      </c>
      <c r="M11" s="22">
        <f t="shared" si="2"/>
        <v>12052.730077405</v>
      </c>
      <c r="N11" s="22">
        <f t="shared" si="2"/>
        <v>16177.026165730913</v>
      </c>
      <c r="O11" s="22">
        <f t="shared" si="2"/>
        <v>22660.818721423213</v>
      </c>
      <c r="P11" s="22">
        <f>+P12+P13</f>
        <v>33095.384800247659</v>
      </c>
      <c r="Q11" s="22">
        <f>+Q12+Q13</f>
        <v>45712.044053069993</v>
      </c>
      <c r="R11" s="22">
        <f>+R12+R13</f>
        <v>76183.054157036051</v>
      </c>
      <c r="S11" s="22">
        <v>140372.80653753868</v>
      </c>
      <c r="T11" s="22">
        <f t="shared" ref="T11" si="3">+T12+T13</f>
        <v>309192.97420128726</v>
      </c>
    </row>
    <row r="12" spans="1:20" s="17" customFormat="1" x14ac:dyDescent="0.2">
      <c r="A12" s="10" t="s">
        <v>5</v>
      </c>
      <c r="B12" s="23">
        <v>60.657731160000004</v>
      </c>
      <c r="C12" s="23">
        <v>79.270505689999993</v>
      </c>
      <c r="D12" s="23">
        <v>98.402692779999995</v>
      </c>
      <c r="E12" s="23">
        <v>122.01073356000002</v>
      </c>
      <c r="F12" s="23">
        <v>130.47550042</v>
      </c>
      <c r="G12" s="23">
        <v>161.89999999999998</v>
      </c>
      <c r="H12" s="23">
        <v>223.60332783000001</v>
      </c>
      <c r="I12" s="23">
        <v>311.37532021999999</v>
      </c>
      <c r="J12" s="23">
        <v>408.84499999999997</v>
      </c>
      <c r="K12" s="23">
        <v>602.05999999999995</v>
      </c>
      <c r="L12" s="23">
        <v>925.07879656999989</v>
      </c>
      <c r="M12" s="23">
        <v>1240.0137843100001</v>
      </c>
      <c r="N12" s="23">
        <v>1613.8304321999999</v>
      </c>
      <c r="O12" s="23">
        <v>2267.6563319700003</v>
      </c>
      <c r="P12" s="23">
        <v>2934.2862434700005</v>
      </c>
      <c r="Q12" s="23">
        <v>3550.7531892300003</v>
      </c>
      <c r="R12" s="23">
        <v>7378.6248627700006</v>
      </c>
      <c r="S12" s="23">
        <v>13755.933265000001</v>
      </c>
      <c r="T12" s="23">
        <v>30848.703388070004</v>
      </c>
    </row>
    <row r="13" spans="1:20" s="17" customFormat="1" x14ac:dyDescent="0.2">
      <c r="A13" s="10" t="s">
        <v>6</v>
      </c>
      <c r="B13" s="23">
        <f>+B16+B17</f>
        <v>694.59730000000002</v>
      </c>
      <c r="C13" s="23">
        <f t="shared" ref="C13:O13" si="4">+C16+C17</f>
        <v>854.93131173000006</v>
      </c>
      <c r="D13" s="23">
        <f t="shared" si="4"/>
        <v>1117.08358019</v>
      </c>
      <c r="E13" s="23">
        <f t="shared" si="4"/>
        <v>1399.7316550000003</v>
      </c>
      <c r="F13" s="23">
        <f t="shared" si="4"/>
        <v>1529.0132347899996</v>
      </c>
      <c r="G13" s="23">
        <f t="shared" si="4"/>
        <v>2049.5606105960001</v>
      </c>
      <c r="H13" s="23">
        <f t="shared" si="4"/>
        <v>2711.9200580669994</v>
      </c>
      <c r="I13" s="23">
        <f t="shared" si="4"/>
        <v>3445.1285926990004</v>
      </c>
      <c r="J13" s="23">
        <f t="shared" si="4"/>
        <v>4487.0368737379995</v>
      </c>
      <c r="K13" s="23">
        <f t="shared" si="4"/>
        <v>6161.0203742659996</v>
      </c>
      <c r="L13" s="23">
        <f t="shared" si="4"/>
        <v>8434.0768835210001</v>
      </c>
      <c r="M13" s="23">
        <f t="shared" si="4"/>
        <v>10812.716293095</v>
      </c>
      <c r="N13" s="23">
        <f t="shared" si="4"/>
        <v>14563.195733530913</v>
      </c>
      <c r="O13" s="23">
        <f t="shared" si="4"/>
        <v>20393.162389453213</v>
      </c>
      <c r="P13" s="23">
        <f>+P16+P17</f>
        <v>30161.098556777659</v>
      </c>
      <c r="Q13" s="23">
        <f>+Q16+Q17</f>
        <v>42161.290863839989</v>
      </c>
      <c r="R13" s="23">
        <f>+R16+R17</f>
        <v>68804.429294266054</v>
      </c>
      <c r="S13" s="23">
        <v>126616.87327253867</v>
      </c>
      <c r="T13" s="23">
        <v>278344.27081321727</v>
      </c>
    </row>
    <row r="14" spans="1:20" x14ac:dyDescent="0.2">
      <c r="A14" s="11" t="s">
        <v>7</v>
      </c>
      <c r="B14" s="24">
        <v>509.15809999999999</v>
      </c>
      <c r="C14" s="24">
        <v>625.91600000000005</v>
      </c>
      <c r="D14" s="24">
        <v>831.26480000000004</v>
      </c>
      <c r="E14" s="24">
        <v>1029.5262</v>
      </c>
      <c r="F14" s="24">
        <v>1085.8919000000001</v>
      </c>
      <c r="G14" s="24">
        <v>1447.105696971</v>
      </c>
      <c r="H14" s="24">
        <v>2127.2071575299997</v>
      </c>
      <c r="I14" s="24">
        <v>2454.508017651</v>
      </c>
      <c r="J14" s="24">
        <v>3210.6384968749999</v>
      </c>
      <c r="K14" s="24">
        <v>4421.8742836920001</v>
      </c>
      <c r="L14" s="24">
        <v>5679.3118374749993</v>
      </c>
      <c r="M14" s="24">
        <v>7517.5859564720004</v>
      </c>
      <c r="N14" s="24">
        <v>10436.143500000002</v>
      </c>
      <c r="O14" s="24">
        <v>17408.697800000002</v>
      </c>
      <c r="P14" s="24">
        <v>25666.556800000006</v>
      </c>
      <c r="Q14" s="24">
        <v>34867.604799999994</v>
      </c>
      <c r="R14" s="24">
        <v>57479.361499999999</v>
      </c>
      <c r="S14" s="24">
        <v>109719.3141</v>
      </c>
      <c r="T14" s="24">
        <v>241134.94869999998</v>
      </c>
    </row>
    <row r="15" spans="1:20" x14ac:dyDescent="0.2">
      <c r="A15" s="11" t="s">
        <v>8</v>
      </c>
      <c r="B15" s="24">
        <v>0</v>
      </c>
      <c r="C15" s="24">
        <v>13.590611729999992</v>
      </c>
      <c r="D15" s="24">
        <v>26.355980190000015</v>
      </c>
      <c r="E15" s="24">
        <v>53.334855000000232</v>
      </c>
      <c r="F15" s="24">
        <v>96.034234789999516</v>
      </c>
      <c r="G15" s="24">
        <v>151.65640628999998</v>
      </c>
      <c r="H15" s="24">
        <v>0</v>
      </c>
      <c r="I15" s="24">
        <v>245.76619294000005</v>
      </c>
      <c r="J15" s="24">
        <v>305.15988833</v>
      </c>
      <c r="K15" s="24">
        <v>385.07750973000003</v>
      </c>
      <c r="L15" s="24">
        <v>896.56259384000009</v>
      </c>
      <c r="M15" s="24">
        <v>1150.30663856</v>
      </c>
      <c r="N15" s="24">
        <v>1398.8954268009111</v>
      </c>
      <c r="O15" s="24">
        <v>1773.8586392232114</v>
      </c>
      <c r="P15" s="24">
        <v>2602.1408052776551</v>
      </c>
      <c r="Q15" s="24">
        <v>3126.8530083899991</v>
      </c>
      <c r="R15" s="24">
        <v>5253.9636049899054</v>
      </c>
      <c r="S15" s="24">
        <v>8372.3822437500003</v>
      </c>
      <c r="T15" s="24">
        <v>20155.911565589955</v>
      </c>
    </row>
    <row r="16" spans="1:20" x14ac:dyDescent="0.2">
      <c r="A16" s="11" t="s">
        <v>9</v>
      </c>
      <c r="B16" s="24">
        <f>+B14+B15</f>
        <v>509.15809999999999</v>
      </c>
      <c r="C16" s="24">
        <f t="shared" ref="C16:O16" si="5">+C14+C15</f>
        <v>639.50661173000003</v>
      </c>
      <c r="D16" s="24">
        <f t="shared" si="5"/>
        <v>857.62078019</v>
      </c>
      <c r="E16" s="24">
        <f t="shared" si="5"/>
        <v>1082.8610550000003</v>
      </c>
      <c r="F16" s="24">
        <f t="shared" si="5"/>
        <v>1181.9261347899997</v>
      </c>
      <c r="G16" s="24">
        <f t="shared" si="5"/>
        <v>1598.762103261</v>
      </c>
      <c r="H16" s="24">
        <f t="shared" si="5"/>
        <v>2127.2071575299997</v>
      </c>
      <c r="I16" s="24">
        <f t="shared" si="5"/>
        <v>2700.2742105910002</v>
      </c>
      <c r="J16" s="24">
        <f t="shared" si="5"/>
        <v>3515.7983852049997</v>
      </c>
      <c r="K16" s="24">
        <f t="shared" si="5"/>
        <v>4806.9517934220003</v>
      </c>
      <c r="L16" s="24">
        <f t="shared" si="5"/>
        <v>6575.8744313149991</v>
      </c>
      <c r="M16" s="24">
        <f t="shared" si="5"/>
        <v>8667.8925950320008</v>
      </c>
      <c r="N16" s="24">
        <f t="shared" si="5"/>
        <v>11835.038926800913</v>
      </c>
      <c r="O16" s="24">
        <f t="shared" si="5"/>
        <v>19182.556439223212</v>
      </c>
      <c r="P16" s="24">
        <f>+P14+P15</f>
        <v>28268.697605277659</v>
      </c>
      <c r="Q16" s="24">
        <f>+Q14+Q15</f>
        <v>37994.457808389991</v>
      </c>
      <c r="R16" s="24">
        <f>+R14+R15</f>
        <v>62733.325104989905</v>
      </c>
      <c r="S16" s="24">
        <v>118091.69634375001</v>
      </c>
      <c r="T16" s="24">
        <v>261290.86026558996</v>
      </c>
    </row>
    <row r="17" spans="1:20" x14ac:dyDescent="0.2">
      <c r="A17" s="12" t="s">
        <v>10</v>
      </c>
      <c r="B17" s="24">
        <v>185.4392</v>
      </c>
      <c r="C17" s="24">
        <v>215.42470000000003</v>
      </c>
      <c r="D17" s="24">
        <v>259.46280000000002</v>
      </c>
      <c r="E17" s="24">
        <v>316.87059999999997</v>
      </c>
      <c r="F17" s="24">
        <v>347.08709999999996</v>
      </c>
      <c r="G17" s="24">
        <v>450.79850733500007</v>
      </c>
      <c r="H17" s="24">
        <v>584.712900537</v>
      </c>
      <c r="I17" s="24">
        <v>744.85438210799998</v>
      </c>
      <c r="J17" s="24">
        <v>971.23848853300001</v>
      </c>
      <c r="K17" s="24">
        <v>1354.0685808439998</v>
      </c>
      <c r="L17" s="24">
        <v>1858.2024522060001</v>
      </c>
      <c r="M17" s="24">
        <v>2144.8236980629999</v>
      </c>
      <c r="N17" s="24">
        <v>2728.1568067300004</v>
      </c>
      <c r="O17" s="24">
        <v>1210.60595023</v>
      </c>
      <c r="P17" s="24">
        <v>1892.4009514999998</v>
      </c>
      <c r="Q17" s="24">
        <v>4166.8330554499998</v>
      </c>
      <c r="R17" s="24">
        <v>6071.1041892761477</v>
      </c>
      <c r="S17" s="24">
        <v>8525.1769287886564</v>
      </c>
      <c r="T17" s="24">
        <v>17053.410547627293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7.081124</v>
      </c>
      <c r="C19" s="23">
        <f t="shared" ref="C19:O19" si="6">+C20+C21</f>
        <v>9.1359300000000001</v>
      </c>
      <c r="D19" s="23">
        <f t="shared" si="6"/>
        <v>11.665793449999999</v>
      </c>
      <c r="E19" s="23">
        <f t="shared" si="6"/>
        <v>10.1331977</v>
      </c>
      <c r="F19" s="23">
        <f t="shared" si="6"/>
        <v>9.6699853700000009</v>
      </c>
      <c r="G19" s="23">
        <f t="shared" si="6"/>
        <v>15.731999999999996</v>
      </c>
      <c r="H19" s="23">
        <f t="shared" si="6"/>
        <v>16.274747689999998</v>
      </c>
      <c r="I19" s="23">
        <f t="shared" si="6"/>
        <v>14.07890753</v>
      </c>
      <c r="J19" s="23">
        <f t="shared" si="6"/>
        <v>19.189999999999998</v>
      </c>
      <c r="K19" s="23">
        <f t="shared" si="6"/>
        <v>18.759999999999998</v>
      </c>
      <c r="L19" s="23">
        <f t="shared" si="6"/>
        <v>81.720388400000004</v>
      </c>
      <c r="M19" s="23">
        <f t="shared" si="6"/>
        <v>61.015890990000003</v>
      </c>
      <c r="N19" s="23">
        <f t="shared" si="6"/>
        <v>40.404696889999997</v>
      </c>
      <c r="O19" s="23">
        <f t="shared" si="6"/>
        <v>40.367330920000001</v>
      </c>
      <c r="P19" s="23">
        <f>+P20+P21</f>
        <v>66.862000870000003</v>
      </c>
      <c r="Q19" s="23">
        <f>+Q20+Q21</f>
        <v>54.650345690000009</v>
      </c>
      <c r="R19" s="23">
        <f>+R20+R21</f>
        <v>95.786016880000005</v>
      </c>
      <c r="S19" s="23">
        <v>204.39779815000003</v>
      </c>
      <c r="T19" s="23">
        <v>468.09109596999997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7.081124</v>
      </c>
      <c r="C21" s="24">
        <v>9.1359300000000001</v>
      </c>
      <c r="D21" s="24">
        <v>11.665793449999999</v>
      </c>
      <c r="E21" s="24">
        <v>10.1331977</v>
      </c>
      <c r="F21" s="24">
        <v>9.6699853700000009</v>
      </c>
      <c r="G21" s="24">
        <v>15.731999999999996</v>
      </c>
      <c r="H21" s="24">
        <v>16.274747689999998</v>
      </c>
      <c r="I21" s="24">
        <v>14.07890753</v>
      </c>
      <c r="J21" s="24">
        <v>19.189999999999998</v>
      </c>
      <c r="K21" s="24">
        <v>18.759999999999998</v>
      </c>
      <c r="L21" s="24">
        <v>81.720388400000004</v>
      </c>
      <c r="M21" s="24">
        <v>61.015890990000003</v>
      </c>
      <c r="N21" s="24">
        <v>40.404696889999997</v>
      </c>
      <c r="O21" s="24">
        <v>40.367330920000001</v>
      </c>
      <c r="P21" s="24">
        <v>66.862000870000003</v>
      </c>
      <c r="Q21" s="24">
        <v>54.650345690000009</v>
      </c>
      <c r="R21" s="24">
        <v>95.786016880000005</v>
      </c>
      <c r="S21" s="24">
        <v>204.39779815000003</v>
      </c>
      <c r="T21" s="24">
        <v>468.09109596999997</v>
      </c>
    </row>
    <row r="22" spans="1:20" s="17" customFormat="1" x14ac:dyDescent="0.2">
      <c r="A22" s="10" t="s">
        <v>32</v>
      </c>
      <c r="B22" s="23">
        <v>28.982424030000001</v>
      </c>
      <c r="C22" s="23">
        <v>36.547339999999998</v>
      </c>
      <c r="D22" s="23">
        <v>41.370833009999998</v>
      </c>
      <c r="E22" s="23">
        <v>49.221519049999998</v>
      </c>
      <c r="F22" s="23">
        <v>60.150108689999996</v>
      </c>
      <c r="G22" s="23">
        <v>64.653289999999998</v>
      </c>
      <c r="H22" s="23">
        <v>104.85318114000002</v>
      </c>
      <c r="I22" s="23">
        <v>130.60171607999999</v>
      </c>
      <c r="J22" s="23">
        <v>160.31</v>
      </c>
      <c r="K22" s="23">
        <v>200.02</v>
      </c>
      <c r="L22" s="23">
        <v>119.04509478</v>
      </c>
      <c r="M22" s="23">
        <v>171.52793277000001</v>
      </c>
      <c r="N22" s="23">
        <v>273.02340204999996</v>
      </c>
      <c r="O22" s="23">
        <v>308.76889720999998</v>
      </c>
      <c r="P22" s="23">
        <v>415.63727854000001</v>
      </c>
      <c r="Q22" s="23">
        <v>417.20091436999996</v>
      </c>
      <c r="R22" s="23">
        <v>684.97926108000001</v>
      </c>
      <c r="S22" s="23">
        <v>1287.2400358300001</v>
      </c>
      <c r="T22" s="23">
        <v>2776.3291170000002</v>
      </c>
    </row>
    <row r="23" spans="1:20" s="17" customFormat="1" x14ac:dyDescent="0.2">
      <c r="A23" s="10" t="s">
        <v>33</v>
      </c>
      <c r="B23" s="23">
        <v>3.0689635700000002</v>
      </c>
      <c r="C23" s="23">
        <v>1.6310199999999999</v>
      </c>
      <c r="D23" s="23">
        <v>3.2992972700000003</v>
      </c>
      <c r="E23" s="23">
        <v>7.5132319800000005</v>
      </c>
      <c r="F23" s="23">
        <v>15.04627</v>
      </c>
      <c r="G23" s="23">
        <v>9.06</v>
      </c>
      <c r="H23" s="23">
        <v>6.5665724299999999</v>
      </c>
      <c r="I23" s="23">
        <v>20.474194780000001</v>
      </c>
      <c r="J23" s="23">
        <v>12.04</v>
      </c>
      <c r="K23" s="23">
        <v>0.02</v>
      </c>
      <c r="L23" s="23">
        <v>13.492240789999999</v>
      </c>
      <c r="M23" s="23">
        <v>0</v>
      </c>
      <c r="N23" s="23">
        <v>289.88063092999994</v>
      </c>
      <c r="O23" s="23">
        <v>891.99</v>
      </c>
      <c r="P23" s="23">
        <v>1875.81437779</v>
      </c>
      <c r="Q23" s="23">
        <v>1019.7377591899999</v>
      </c>
      <c r="R23" s="23">
        <v>252.70336142999997</v>
      </c>
      <c r="S23" s="23">
        <v>1300.03361565</v>
      </c>
      <c r="T23" s="23">
        <v>6635.46741174</v>
      </c>
    </row>
    <row r="24" spans="1:20" s="17" customFormat="1" ht="13.5" thickBot="1" x14ac:dyDescent="0.25">
      <c r="A24" s="10" t="s">
        <v>34</v>
      </c>
      <c r="B24" s="25">
        <v>272.93957645</v>
      </c>
      <c r="C24" s="25">
        <v>314.22620145999997</v>
      </c>
      <c r="D24" s="25">
        <v>300.94845472999998</v>
      </c>
      <c r="E24" s="25">
        <v>417.18068726000001</v>
      </c>
      <c r="F24" s="25">
        <v>482.90487354000004</v>
      </c>
      <c r="G24" s="25">
        <v>415.82978643025206</v>
      </c>
      <c r="H24" s="25">
        <v>544.46533480000005</v>
      </c>
      <c r="I24" s="25">
        <v>459.36226695999994</v>
      </c>
      <c r="J24" s="25">
        <v>695.30086185999994</v>
      </c>
      <c r="K24" s="25">
        <v>771.05173411999999</v>
      </c>
      <c r="L24" s="25">
        <v>1003.60711915</v>
      </c>
      <c r="M24" s="25">
        <v>1067.2453226299999</v>
      </c>
      <c r="N24" s="25">
        <v>1494.4610564500001</v>
      </c>
      <c r="O24" s="25">
        <v>740.67671637000012</v>
      </c>
      <c r="P24" s="25">
        <v>605.33043682000005</v>
      </c>
      <c r="Q24" s="23">
        <v>2512.8606640900002</v>
      </c>
      <c r="R24" s="23">
        <v>3455.8569949299999</v>
      </c>
      <c r="S24" s="23">
        <v>7614.7548157600004</v>
      </c>
      <c r="T24" s="23">
        <v>22438.338215790001</v>
      </c>
    </row>
    <row r="25" spans="1:20" s="16" customFormat="1" ht="21" customHeight="1" x14ac:dyDescent="0.25">
      <c r="A25" s="5" t="s">
        <v>13</v>
      </c>
      <c r="B25" s="21">
        <f>+B26+B30+B31+B32</f>
        <v>878.2766019968866</v>
      </c>
      <c r="C25" s="21">
        <f t="shared" ref="C25:O25" si="7">+C26+C30+C31+C32</f>
        <v>1071.4831232879574</v>
      </c>
      <c r="D25" s="21">
        <f t="shared" si="7"/>
        <v>1349.050192104118</v>
      </c>
      <c r="E25" s="21">
        <f t="shared" si="7"/>
        <v>1666.4071502444913</v>
      </c>
      <c r="F25" s="21">
        <f t="shared" si="7"/>
        <v>2034.7596379008737</v>
      </c>
      <c r="G25" s="21">
        <f t="shared" si="7"/>
        <v>2479.4794756446363</v>
      </c>
      <c r="H25" s="21">
        <f t="shared" si="7"/>
        <v>3280.8361994107972</v>
      </c>
      <c r="I25" s="21">
        <f t="shared" si="7"/>
        <v>4235.8332996922472</v>
      </c>
      <c r="J25" s="21">
        <f t="shared" si="7"/>
        <v>5306.510888990294</v>
      </c>
      <c r="K25" s="21">
        <f t="shared" si="7"/>
        <v>7323.0641244204035</v>
      </c>
      <c r="L25" s="21">
        <f t="shared" si="7"/>
        <v>9992.9496128197352</v>
      </c>
      <c r="M25" s="21">
        <f t="shared" si="7"/>
        <v>13585.781969758324</v>
      </c>
      <c r="N25" s="21">
        <f t="shared" si="7"/>
        <v>19028.009927813291</v>
      </c>
      <c r="O25" s="21">
        <f t="shared" si="7"/>
        <v>25444.633481955483</v>
      </c>
      <c r="P25" s="21">
        <f>+P26+P30+P31+P32</f>
        <v>38474.900431066446</v>
      </c>
      <c r="Q25" s="21">
        <f>+Q26+Q30+Q31+Q32</f>
        <v>49868.999355688429</v>
      </c>
      <c r="R25" s="21">
        <f>+R26+R30+R31+R32</f>
        <v>82119.54522449075</v>
      </c>
      <c r="S25" s="21">
        <v>151155.94598133006</v>
      </c>
      <c r="T25" s="21">
        <v>332170.20777935488</v>
      </c>
    </row>
    <row r="26" spans="1:20" s="17" customFormat="1" x14ac:dyDescent="0.2">
      <c r="A26" s="10" t="s">
        <v>35</v>
      </c>
      <c r="B26" s="22">
        <f>+SUM(B27:B29)</f>
        <v>515.67144055999995</v>
      </c>
      <c r="C26" s="22">
        <f t="shared" ref="C26:O26" si="8">+SUM(C27:C29)</f>
        <v>625.04031999999995</v>
      </c>
      <c r="D26" s="22">
        <f t="shared" si="8"/>
        <v>805.45584448285717</v>
      </c>
      <c r="E26" s="22">
        <f t="shared" si="8"/>
        <v>1039.8991307099998</v>
      </c>
      <c r="F26" s="22">
        <f t="shared" si="8"/>
        <v>1291.9239152600003</v>
      </c>
      <c r="G26" s="22">
        <f t="shared" si="8"/>
        <v>1602.1396061</v>
      </c>
      <c r="H26" s="22">
        <f t="shared" si="8"/>
        <v>2135.5015993800002</v>
      </c>
      <c r="I26" s="22">
        <f t="shared" si="8"/>
        <v>2860.2390019300001</v>
      </c>
      <c r="J26" s="22">
        <f t="shared" si="8"/>
        <v>3692.4175965600002</v>
      </c>
      <c r="K26" s="22">
        <f t="shared" si="8"/>
        <v>5008.8358804</v>
      </c>
      <c r="L26" s="22">
        <f t="shared" si="8"/>
        <v>6804.9654791499906</v>
      </c>
      <c r="M26" s="22">
        <f t="shared" si="8"/>
        <v>9555.24034966</v>
      </c>
      <c r="N26" s="22">
        <f t="shared" si="8"/>
        <v>13241.607301</v>
      </c>
      <c r="O26" s="22">
        <f t="shared" si="8"/>
        <v>17077.151322599999</v>
      </c>
      <c r="P26" s="22">
        <f>+SUM(P27:P29)</f>
        <v>25255.560390369905</v>
      </c>
      <c r="Q26" s="22">
        <f>+SUM(Q27:Q29)</f>
        <v>33003.521158569994</v>
      </c>
      <c r="R26" s="22">
        <f>+SUM(R27:R29)</f>
        <v>53945.256085700101</v>
      </c>
      <c r="S26" s="22">
        <v>98068.081920910045</v>
      </c>
      <c r="T26" s="22">
        <v>211028.54934118973</v>
      </c>
    </row>
    <row r="27" spans="1:20" x14ac:dyDescent="0.2">
      <c r="A27" s="12" t="s">
        <v>14</v>
      </c>
      <c r="B27" s="24">
        <v>402.07598078999996</v>
      </c>
      <c r="C27" s="24">
        <v>480.10332</v>
      </c>
      <c r="D27" s="24">
        <v>656.00774265285725</v>
      </c>
      <c r="E27" s="24">
        <v>876.27579640999977</v>
      </c>
      <c r="F27" s="24">
        <v>1085.3310420500002</v>
      </c>
      <c r="G27" s="24">
        <v>1359.28556</v>
      </c>
      <c r="H27" s="24">
        <v>1799.1452258300001</v>
      </c>
      <c r="I27" s="24">
        <v>2418.5975780799999</v>
      </c>
      <c r="J27" s="24">
        <v>3138.8175965600003</v>
      </c>
      <c r="K27" s="24">
        <v>4264.7458803999998</v>
      </c>
      <c r="L27" s="24">
        <v>5835.0846063899908</v>
      </c>
      <c r="M27" s="24">
        <v>8099.9638105699996</v>
      </c>
      <c r="N27" s="24">
        <v>10859.51679962</v>
      </c>
      <c r="O27" s="24">
        <v>14030.68469211</v>
      </c>
      <c r="P27" s="24">
        <v>20764.481518959903</v>
      </c>
      <c r="Q27" s="24">
        <v>25925.614549529997</v>
      </c>
      <c r="R27" s="24">
        <v>38860.518714280101</v>
      </c>
      <c r="S27" s="24">
        <v>73788.825990140031</v>
      </c>
      <c r="T27" s="24">
        <v>156581.04079414971</v>
      </c>
    </row>
    <row r="28" spans="1:20" x14ac:dyDescent="0.2">
      <c r="A28" s="12" t="s">
        <v>15</v>
      </c>
      <c r="B28" s="24">
        <v>29.40294183</v>
      </c>
      <c r="C28" s="24">
        <v>39.132989999999999</v>
      </c>
      <c r="D28" s="24">
        <v>38.529331169999999</v>
      </c>
      <c r="E28" s="24">
        <v>48.557312459999991</v>
      </c>
      <c r="F28" s="24">
        <v>58.991124440000007</v>
      </c>
      <c r="G28" s="24">
        <v>68.064046099999999</v>
      </c>
      <c r="H28" s="24">
        <v>93.780683840000009</v>
      </c>
      <c r="I28" s="24">
        <v>121.2736836</v>
      </c>
      <c r="J28" s="24">
        <v>183.4</v>
      </c>
      <c r="K28" s="24">
        <v>214.67000000000002</v>
      </c>
      <c r="L28" s="24">
        <v>321.75956509000002</v>
      </c>
      <c r="M28" s="24">
        <v>513.95902160000003</v>
      </c>
      <c r="N28" s="24">
        <v>852.13671537999994</v>
      </c>
      <c r="O28" s="24">
        <v>1103.24567314</v>
      </c>
      <c r="P28" s="24">
        <v>1831.5426458099998</v>
      </c>
      <c r="Q28" s="24">
        <v>3336.7374342499975</v>
      </c>
      <c r="R28" s="24">
        <v>7995.042176980005</v>
      </c>
      <c r="S28" s="24">
        <v>11259.372364420007</v>
      </c>
      <c r="T28" s="24">
        <v>25750.229797600008</v>
      </c>
    </row>
    <row r="29" spans="1:20" x14ac:dyDescent="0.2">
      <c r="A29" s="12" t="s">
        <v>16</v>
      </c>
      <c r="B29" s="24">
        <v>84.192517940000002</v>
      </c>
      <c r="C29" s="24">
        <v>105.80400999999999</v>
      </c>
      <c r="D29" s="24">
        <v>110.91877065999999</v>
      </c>
      <c r="E29" s="24">
        <v>115.06602184000002</v>
      </c>
      <c r="F29" s="24">
        <v>147.60174877000003</v>
      </c>
      <c r="G29" s="24">
        <v>174.79000000000002</v>
      </c>
      <c r="H29" s="24">
        <v>242.57568971000003</v>
      </c>
      <c r="I29" s="24">
        <v>320.36774025</v>
      </c>
      <c r="J29" s="24">
        <v>370.2</v>
      </c>
      <c r="K29" s="24">
        <v>529.41999999999996</v>
      </c>
      <c r="L29" s="24">
        <v>648.12130766999996</v>
      </c>
      <c r="M29" s="24">
        <v>941.31751749</v>
      </c>
      <c r="N29" s="24">
        <v>1529.953786</v>
      </c>
      <c r="O29" s="24">
        <v>1943.2209573499999</v>
      </c>
      <c r="P29" s="24">
        <v>2659.5362255999999</v>
      </c>
      <c r="Q29" s="24">
        <v>3741.169174789999</v>
      </c>
      <c r="R29" s="24">
        <v>7089.6951944399962</v>
      </c>
      <c r="S29" s="24">
        <v>13019.883566349999</v>
      </c>
      <c r="T29" s="24">
        <v>28697.278749439996</v>
      </c>
    </row>
    <row r="30" spans="1:20" s="17" customFormat="1" x14ac:dyDescent="0.2">
      <c r="A30" s="10" t="s">
        <v>36</v>
      </c>
      <c r="B30" s="23">
        <v>26.549377286886614</v>
      </c>
      <c r="C30" s="23">
        <v>18.09856328795745</v>
      </c>
      <c r="D30" s="23">
        <v>18.533189451260931</v>
      </c>
      <c r="E30" s="23">
        <v>17.580370734491396</v>
      </c>
      <c r="F30" s="23">
        <v>21.136703420873381</v>
      </c>
      <c r="G30" s="23">
        <v>41.512749421050501</v>
      </c>
      <c r="H30" s="23">
        <v>41.446258900796622</v>
      </c>
      <c r="I30" s="23">
        <v>59.515022202247778</v>
      </c>
      <c r="J30" s="23">
        <v>71.257527130293781</v>
      </c>
      <c r="K30" s="23">
        <v>105.56650990040278</v>
      </c>
      <c r="L30" s="23">
        <v>131.02429500974327</v>
      </c>
      <c r="M30" s="23">
        <v>139.3781768983244</v>
      </c>
      <c r="N30" s="23">
        <v>464.07737047328936</v>
      </c>
      <c r="O30" s="23">
        <v>1095.9832354954806</v>
      </c>
      <c r="P30" s="23">
        <v>1930.0424777765422</v>
      </c>
      <c r="Q30" s="23">
        <v>1767.5712840984347</v>
      </c>
      <c r="R30" s="23">
        <v>2940.2144368806498</v>
      </c>
      <c r="S30" s="23">
        <v>3347.455209629999</v>
      </c>
      <c r="T30" s="23">
        <v>7687.9272841651518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336.05578415000002</v>
      </c>
      <c r="C32" s="23">
        <f t="shared" ref="C32:O32" si="9">+C33+C34+C35</f>
        <v>428.34424000000001</v>
      </c>
      <c r="D32" s="23">
        <f t="shared" si="9"/>
        <v>525.06115816999989</v>
      </c>
      <c r="E32" s="23">
        <f t="shared" si="9"/>
        <v>608.92764880000004</v>
      </c>
      <c r="F32" s="23">
        <f t="shared" si="9"/>
        <v>721.69901921999997</v>
      </c>
      <c r="G32" s="23">
        <f t="shared" si="9"/>
        <v>835.82712012358547</v>
      </c>
      <c r="H32" s="23">
        <f t="shared" si="9"/>
        <v>1103.8883411300001</v>
      </c>
      <c r="I32" s="23">
        <f t="shared" si="9"/>
        <v>1316.07927556</v>
      </c>
      <c r="J32" s="23">
        <f t="shared" si="9"/>
        <v>1542.8357653</v>
      </c>
      <c r="K32" s="23">
        <f t="shared" si="9"/>
        <v>2208.6617341200008</v>
      </c>
      <c r="L32" s="23">
        <f t="shared" si="9"/>
        <v>3056.9598386600005</v>
      </c>
      <c r="M32" s="23">
        <f t="shared" si="9"/>
        <v>3891.1634431999992</v>
      </c>
      <c r="N32" s="23">
        <f t="shared" si="9"/>
        <v>5322.325256340001</v>
      </c>
      <c r="O32" s="23">
        <f t="shared" si="9"/>
        <v>7271.498923860001</v>
      </c>
      <c r="P32" s="23">
        <f>+P33+P34+P35</f>
        <v>11289.297562920001</v>
      </c>
      <c r="Q32" s="23">
        <f>+Q33+Q34+Q35</f>
        <v>15097.906913020001</v>
      </c>
      <c r="R32" s="23">
        <f>+R33+R34+R35</f>
        <v>25234.074701910002</v>
      </c>
      <c r="S32" s="23">
        <v>49740.408850790001</v>
      </c>
      <c r="T32" s="23">
        <v>113453.73115399999</v>
      </c>
    </row>
    <row r="33" spans="1:20" x14ac:dyDescent="0.2">
      <c r="A33" s="12" t="s">
        <v>17</v>
      </c>
      <c r="B33" s="24">
        <v>127.56838722000001</v>
      </c>
      <c r="C33" s="24">
        <v>157.23684999999998</v>
      </c>
      <c r="D33" s="24">
        <v>229.01741763999999</v>
      </c>
      <c r="E33" s="24">
        <v>216.47406522</v>
      </c>
      <c r="F33" s="24">
        <v>261.22248152999998</v>
      </c>
      <c r="G33" s="24">
        <v>294.661137</v>
      </c>
      <c r="H33" s="24">
        <v>388.70959276000002</v>
      </c>
      <c r="I33" s="24">
        <v>438.55478131000001</v>
      </c>
      <c r="J33" s="24">
        <v>442.3232653</v>
      </c>
      <c r="K33" s="24">
        <v>771.16173412000035</v>
      </c>
      <c r="L33" s="24">
        <v>993.16978287000018</v>
      </c>
      <c r="M33" s="24">
        <v>1037.8326108700001</v>
      </c>
      <c r="N33" s="24">
        <v>1513.6855532800005</v>
      </c>
      <c r="O33" s="24">
        <v>2245.7680599800001</v>
      </c>
      <c r="P33" s="24">
        <v>3619.0341996399998</v>
      </c>
      <c r="Q33" s="24">
        <v>4804.9194375599991</v>
      </c>
      <c r="R33" s="24">
        <v>10286.854699410002</v>
      </c>
      <c r="S33" s="24">
        <v>20428.456246869999</v>
      </c>
      <c r="T33" s="24">
        <v>55399.419763410006</v>
      </c>
    </row>
    <row r="34" spans="1:20" x14ac:dyDescent="0.2">
      <c r="A34" s="12" t="s">
        <v>18</v>
      </c>
      <c r="B34" s="24">
        <v>208.48739692999999</v>
      </c>
      <c r="C34" s="24">
        <v>271.10739000000001</v>
      </c>
      <c r="D34" s="24">
        <v>296.04374052999992</v>
      </c>
      <c r="E34" s="24">
        <v>388.06493509999996</v>
      </c>
      <c r="F34" s="24">
        <v>450.51138602000009</v>
      </c>
      <c r="G34" s="24">
        <v>542.99842789333343</v>
      </c>
      <c r="H34" s="24">
        <v>715.17874836999999</v>
      </c>
      <c r="I34" s="24">
        <v>877.52449424999998</v>
      </c>
      <c r="J34" s="24">
        <v>1100.5125</v>
      </c>
      <c r="K34" s="24">
        <v>1437.5000000000002</v>
      </c>
      <c r="L34" s="24">
        <v>2063.7900557900002</v>
      </c>
      <c r="M34" s="24">
        <v>2853.3308323299993</v>
      </c>
      <c r="N34" s="24">
        <v>3808.6397030600006</v>
      </c>
      <c r="O34" s="24">
        <v>5025.7308638800005</v>
      </c>
      <c r="P34" s="24">
        <v>7670.2633632800016</v>
      </c>
      <c r="Q34" s="24">
        <v>10292.987475460002</v>
      </c>
      <c r="R34" s="24">
        <v>14947.220002500002</v>
      </c>
      <c r="S34" s="24">
        <v>29311.952603920006</v>
      </c>
      <c r="T34" s="24">
        <v>58054.311390589988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4.3886484800000289</v>
      </c>
      <c r="F35" s="26">
        <v>9.9651516699999565</v>
      </c>
      <c r="G35" s="26">
        <v>-1.8324447697479549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189.05051721311349</v>
      </c>
      <c r="C36" s="27">
        <f t="shared" ref="C36:O36" si="10">+C10-C25</f>
        <v>224.25918559204274</v>
      </c>
      <c r="D36" s="27">
        <f t="shared" si="10"/>
        <v>223.72045932588185</v>
      </c>
      <c r="E36" s="27">
        <f t="shared" si="10"/>
        <v>339.38387430550915</v>
      </c>
      <c r="F36" s="27">
        <f t="shared" si="10"/>
        <v>192.50033490912574</v>
      </c>
      <c r="G36" s="27">
        <f t="shared" si="10"/>
        <v>237.25621138161614</v>
      </c>
      <c r="H36" s="27">
        <f t="shared" si="10"/>
        <v>326.84702254620242</v>
      </c>
      <c r="I36" s="27">
        <f t="shared" si="10"/>
        <v>145.18769857675306</v>
      </c>
      <c r="J36" s="27">
        <f t="shared" si="10"/>
        <v>476.21184660770541</v>
      </c>
      <c r="K36" s="27">
        <f t="shared" si="10"/>
        <v>429.86798396559698</v>
      </c>
      <c r="L36" s="27">
        <f t="shared" si="10"/>
        <v>584.07091039126317</v>
      </c>
      <c r="M36" s="27">
        <f t="shared" si="10"/>
        <v>-233.26274596332223</v>
      </c>
      <c r="N36" s="27">
        <f t="shared" si="10"/>
        <v>-753.21397576237723</v>
      </c>
      <c r="O36" s="27">
        <f t="shared" si="10"/>
        <v>-802.01181603227087</v>
      </c>
      <c r="P36" s="27">
        <f>+P10-P25</f>
        <v>-2415.8715367987897</v>
      </c>
      <c r="Q36" s="27">
        <f>+Q10-Q25</f>
        <v>-152.50561927843228</v>
      </c>
      <c r="R36" s="27">
        <f>+R10-R25</f>
        <v>-1447.1654331346945</v>
      </c>
      <c r="S36" s="27">
        <v>-376.71317840137635</v>
      </c>
      <c r="T36" s="27">
        <v>9340.9922624323517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74.724294259999994</v>
      </c>
      <c r="C38" s="21">
        <f t="shared" ref="C38:O38" si="11">+C39+C40+C41</f>
        <v>132.08686598999998</v>
      </c>
      <c r="D38" s="21">
        <f t="shared" si="11"/>
        <v>157.13589363</v>
      </c>
      <c r="E38" s="21">
        <f t="shared" si="11"/>
        <v>166.60823804999998</v>
      </c>
      <c r="F38" s="21">
        <f t="shared" si="11"/>
        <v>358.89282190605991</v>
      </c>
      <c r="G38" s="21">
        <f t="shared" si="11"/>
        <v>715.57320037300008</v>
      </c>
      <c r="H38" s="21">
        <f t="shared" si="11"/>
        <v>752.61947006139997</v>
      </c>
      <c r="I38" s="21">
        <f t="shared" si="11"/>
        <v>787.96904577160012</v>
      </c>
      <c r="J38" s="21">
        <f t="shared" si="11"/>
        <v>1105.9422653300001</v>
      </c>
      <c r="K38" s="21">
        <f t="shared" si="11"/>
        <v>1908.3314375496002</v>
      </c>
      <c r="L38" s="21">
        <f t="shared" si="11"/>
        <v>1891.5174395818003</v>
      </c>
      <c r="M38" s="21">
        <f t="shared" si="11"/>
        <v>2267.6408175652</v>
      </c>
      <c r="N38" s="21">
        <f t="shared" si="11"/>
        <v>3460.3656470060009</v>
      </c>
      <c r="O38" s="21">
        <f t="shared" si="11"/>
        <v>2898.9889703159474</v>
      </c>
      <c r="P38" s="21">
        <f>+P39+P40+P41</f>
        <v>3661.7642379000004</v>
      </c>
      <c r="Q38" s="21">
        <f>+Q39+Q40+Q41</f>
        <v>9223.3273460400014</v>
      </c>
      <c r="R38" s="21">
        <f>+R39+R40+R41</f>
        <v>17783.049886030003</v>
      </c>
      <c r="S38" s="21">
        <v>31116.725725149998</v>
      </c>
      <c r="T38" s="21">
        <v>53976.457927819996</v>
      </c>
    </row>
    <row r="39" spans="1:20" s="17" customFormat="1" x14ac:dyDescent="0.2">
      <c r="A39" s="10" t="s">
        <v>38</v>
      </c>
      <c r="B39" s="22">
        <v>0.50803089999999995</v>
      </c>
      <c r="C39" s="22">
        <v>0</v>
      </c>
      <c r="D39" s="22">
        <v>0</v>
      </c>
      <c r="E39" s="22">
        <v>0</v>
      </c>
      <c r="F39" s="22">
        <v>0</v>
      </c>
      <c r="G39" s="22">
        <v>0.09</v>
      </c>
      <c r="H39" s="22">
        <v>0</v>
      </c>
      <c r="I39" s="22">
        <v>0</v>
      </c>
      <c r="J39" s="22">
        <v>0</v>
      </c>
      <c r="K39" s="22">
        <v>8.6300000000000008</v>
      </c>
      <c r="L39" s="22">
        <v>0</v>
      </c>
      <c r="M39" s="22">
        <v>0</v>
      </c>
      <c r="N39" s="22">
        <v>2.8</v>
      </c>
      <c r="O39" s="22">
        <v>11.361860359999998</v>
      </c>
      <c r="P39" s="22">
        <v>0.53985000000000005</v>
      </c>
      <c r="Q39" s="23">
        <v>0</v>
      </c>
      <c r="R39" s="23">
        <v>0</v>
      </c>
      <c r="S39" s="23">
        <v>0</v>
      </c>
      <c r="T39" s="23">
        <v>0</v>
      </c>
    </row>
    <row r="40" spans="1:20" s="17" customFormat="1" x14ac:dyDescent="0.2">
      <c r="A40" s="10" t="s">
        <v>39</v>
      </c>
      <c r="B40" s="23">
        <v>64.106755230000005</v>
      </c>
      <c r="C40" s="23">
        <v>113.92362245999999</v>
      </c>
      <c r="D40" s="23">
        <v>150.02360116</v>
      </c>
      <c r="E40" s="23">
        <v>156.37973111999997</v>
      </c>
      <c r="F40" s="23">
        <v>343.2331996960599</v>
      </c>
      <c r="G40" s="23">
        <v>698.69320037300008</v>
      </c>
      <c r="H40" s="23">
        <v>717.2620465814</v>
      </c>
      <c r="I40" s="23">
        <v>758.29291511160011</v>
      </c>
      <c r="J40" s="23">
        <v>1007.4322653300001</v>
      </c>
      <c r="K40" s="23">
        <v>1843.3014375496</v>
      </c>
      <c r="L40" s="23">
        <v>1857.4828404418004</v>
      </c>
      <c r="M40" s="23">
        <v>2198.0160464152</v>
      </c>
      <c r="N40" s="23">
        <v>3378.0242246160005</v>
      </c>
      <c r="O40" s="23">
        <v>2766.0384530959477</v>
      </c>
      <c r="P40" s="23">
        <v>3555.8184455200003</v>
      </c>
      <c r="Q40" s="23">
        <v>9054.5878486500005</v>
      </c>
      <c r="R40" s="23">
        <v>17576.566633580002</v>
      </c>
      <c r="S40" s="23">
        <v>28551.497268149997</v>
      </c>
      <c r="T40" s="23">
        <v>50755.165872649995</v>
      </c>
    </row>
    <row r="41" spans="1:20" s="17" customFormat="1" ht="13.5" thickBot="1" x14ac:dyDescent="0.25">
      <c r="A41" s="10" t="s">
        <v>40</v>
      </c>
      <c r="B41" s="25">
        <v>10.10950813</v>
      </c>
      <c r="C41" s="25">
        <v>18.163243529999999</v>
      </c>
      <c r="D41" s="25">
        <v>7.1122924700000008</v>
      </c>
      <c r="E41" s="25">
        <v>10.22850693</v>
      </c>
      <c r="F41" s="25">
        <v>15.659622209999998</v>
      </c>
      <c r="G41" s="25">
        <v>16.79</v>
      </c>
      <c r="H41" s="25">
        <v>35.357423480000008</v>
      </c>
      <c r="I41" s="25">
        <v>29.676130659999998</v>
      </c>
      <c r="J41" s="25">
        <v>98.51</v>
      </c>
      <c r="K41" s="25">
        <v>56.400000000000006</v>
      </c>
      <c r="L41" s="25">
        <v>34.034599139999997</v>
      </c>
      <c r="M41" s="25">
        <v>69.624771150000001</v>
      </c>
      <c r="N41" s="25">
        <v>79.541422389999994</v>
      </c>
      <c r="O41" s="25">
        <v>121.58865686</v>
      </c>
      <c r="P41" s="25">
        <v>105.40594238</v>
      </c>
      <c r="Q41" s="23">
        <v>168.73949739</v>
      </c>
      <c r="R41" s="23">
        <v>206.48325244999998</v>
      </c>
      <c r="S41" s="23">
        <v>2565.2284570000002</v>
      </c>
      <c r="T41" s="23">
        <v>3221.2920551699999</v>
      </c>
    </row>
    <row r="42" spans="1:20" s="16" customFormat="1" ht="21" customHeight="1" x14ac:dyDescent="0.25">
      <c r="A42" s="5" t="s">
        <v>22</v>
      </c>
      <c r="B42" s="21">
        <f>+B43+B44+B48</f>
        <v>293.84799950000001</v>
      </c>
      <c r="C42" s="21">
        <f t="shared" ref="C42:O42" si="12">+C43+C44+C48</f>
        <v>276.68037246000006</v>
      </c>
      <c r="D42" s="21">
        <f t="shared" si="12"/>
        <v>230.01043672</v>
      </c>
      <c r="E42" s="21">
        <f t="shared" si="12"/>
        <v>352.16528206000004</v>
      </c>
      <c r="F42" s="21">
        <f t="shared" si="12"/>
        <v>606.58290451000005</v>
      </c>
      <c r="G42" s="21">
        <f t="shared" si="12"/>
        <v>833.13059433299975</v>
      </c>
      <c r="H42" s="21">
        <f t="shared" si="12"/>
        <v>1070.5451435114003</v>
      </c>
      <c r="I42" s="21">
        <f t="shared" si="12"/>
        <v>1217.1284611716001</v>
      </c>
      <c r="J42" s="21">
        <f t="shared" si="12"/>
        <v>1679.2547843300001</v>
      </c>
      <c r="K42" s="21">
        <f t="shared" si="12"/>
        <v>2238.4283655496001</v>
      </c>
      <c r="L42" s="21">
        <f t="shared" si="12"/>
        <v>2167.2692017617996</v>
      </c>
      <c r="M42" s="21">
        <f t="shared" si="12"/>
        <v>1848.7569678051996</v>
      </c>
      <c r="N42" s="21">
        <f t="shared" si="12"/>
        <v>4892.9166890360002</v>
      </c>
      <c r="O42" s="21">
        <f t="shared" si="12"/>
        <v>4402.9719560459471</v>
      </c>
      <c r="P42" s="21">
        <f>+P43+P44+P48</f>
        <v>3055.6247257099994</v>
      </c>
      <c r="Q42" s="21">
        <f>+Q43+Q44+Q48</f>
        <v>7018.103056320002</v>
      </c>
      <c r="R42" s="21">
        <f t="shared" ref="R42" si="13">+R43+R44+R48</f>
        <v>17066.527013430001</v>
      </c>
      <c r="S42" s="21">
        <v>31128.962453089996</v>
      </c>
      <c r="T42" s="21">
        <v>69548.566139580013</v>
      </c>
    </row>
    <row r="43" spans="1:20" s="17" customFormat="1" x14ac:dyDescent="0.2">
      <c r="A43" s="10" t="s">
        <v>41</v>
      </c>
      <c r="B43" s="22">
        <v>158.16082299000001</v>
      </c>
      <c r="C43" s="22">
        <v>270.84299000000004</v>
      </c>
      <c r="D43" s="22">
        <v>210.67988455</v>
      </c>
      <c r="E43" s="22">
        <v>256.21893617000001</v>
      </c>
      <c r="F43" s="22">
        <v>452.34641158999995</v>
      </c>
      <c r="G43" s="22">
        <v>535.44213401999991</v>
      </c>
      <c r="H43" s="22">
        <v>482.69465000140019</v>
      </c>
      <c r="I43" s="22">
        <v>595.39176736160005</v>
      </c>
      <c r="J43" s="22">
        <v>792.86958433000007</v>
      </c>
      <c r="K43" s="22">
        <v>1257.1083655496</v>
      </c>
      <c r="L43" s="22">
        <v>1275.3450305517997</v>
      </c>
      <c r="M43" s="22">
        <v>1085.5634813251997</v>
      </c>
      <c r="N43" s="22">
        <v>1602.5086910159996</v>
      </c>
      <c r="O43" s="22">
        <v>1857.6066059959476</v>
      </c>
      <c r="P43" s="22">
        <v>1900.4113756299996</v>
      </c>
      <c r="Q43" s="23">
        <v>4829.1579079300018</v>
      </c>
      <c r="R43" s="23">
        <v>11095.054705300001</v>
      </c>
      <c r="S43" s="23">
        <v>19353.980839459997</v>
      </c>
      <c r="T43" s="23">
        <v>34522.488069320003</v>
      </c>
    </row>
    <row r="44" spans="1:20" s="17" customFormat="1" x14ac:dyDescent="0.2">
      <c r="A44" s="18" t="s">
        <v>42</v>
      </c>
      <c r="B44" s="23">
        <f>+SUM(B45:B47)</f>
        <v>126.72184206999999</v>
      </c>
      <c r="C44" s="23">
        <f t="shared" ref="C44:O44" si="14">+SUM(C45:C47)</f>
        <v>2.0992924599999938</v>
      </c>
      <c r="D44" s="23">
        <f t="shared" si="14"/>
        <v>15.89464795</v>
      </c>
      <c r="E44" s="23">
        <f t="shared" si="14"/>
        <v>75.351731769999986</v>
      </c>
      <c r="F44" s="23">
        <f t="shared" si="14"/>
        <v>97.382022740000025</v>
      </c>
      <c r="G44" s="23">
        <f t="shared" si="14"/>
        <v>190.03846031299992</v>
      </c>
      <c r="H44" s="23">
        <f t="shared" si="14"/>
        <v>318.20172313</v>
      </c>
      <c r="I44" s="23">
        <f t="shared" si="14"/>
        <v>320.84265900999998</v>
      </c>
      <c r="J44" s="23">
        <f t="shared" si="14"/>
        <v>416.91520000000003</v>
      </c>
      <c r="K44" s="23">
        <f t="shared" si="14"/>
        <v>434.63</v>
      </c>
      <c r="L44" s="23">
        <f t="shared" si="14"/>
        <v>302.64935172000003</v>
      </c>
      <c r="M44" s="23">
        <f t="shared" si="14"/>
        <v>269.46710872</v>
      </c>
      <c r="N44" s="23">
        <f t="shared" si="14"/>
        <v>227.89904355000002</v>
      </c>
      <c r="O44" s="23">
        <f t="shared" si="14"/>
        <v>269.65878906</v>
      </c>
      <c r="P44" s="23">
        <f>+SUM(P45:P47)</f>
        <v>81.099974560000007</v>
      </c>
      <c r="Q44" s="23">
        <f>+SUM(Q45:Q47)</f>
        <v>385.94954547999993</v>
      </c>
      <c r="R44" s="23">
        <f t="shared" ref="R44" si="15">+SUM(R45:R47)</f>
        <v>999.37501285999997</v>
      </c>
      <c r="S44" s="23">
        <v>1354.7861354300003</v>
      </c>
      <c r="T44" s="23">
        <v>2985.7626484399998</v>
      </c>
    </row>
    <row r="45" spans="1:20" x14ac:dyDescent="0.2">
      <c r="A45" s="15" t="s">
        <v>17</v>
      </c>
      <c r="B45" s="24">
        <v>88.074091379999999</v>
      </c>
      <c r="C45" s="24">
        <v>30.263000000000002</v>
      </c>
      <c r="D45" s="24">
        <v>5.3075035500000007</v>
      </c>
      <c r="E45" s="24">
        <v>30.194768839999995</v>
      </c>
      <c r="F45" s="24">
        <v>43.95222279</v>
      </c>
      <c r="G45" s="24">
        <v>94.645997039999969</v>
      </c>
      <c r="H45" s="24">
        <v>146.05105911999999</v>
      </c>
      <c r="I45" s="24">
        <v>158.75342666</v>
      </c>
      <c r="J45" s="24">
        <v>198.1026</v>
      </c>
      <c r="K45" s="24">
        <v>131.85</v>
      </c>
      <c r="L45" s="24">
        <v>131.72427881999999</v>
      </c>
      <c r="M45" s="24">
        <v>24.240810079999999</v>
      </c>
      <c r="N45" s="24">
        <v>36.20441598</v>
      </c>
      <c r="O45" s="24">
        <v>7.9960894299999996</v>
      </c>
      <c r="P45" s="24">
        <v>20.096857289999999</v>
      </c>
      <c r="Q45" s="24">
        <v>43.931018340000001</v>
      </c>
      <c r="R45" s="24">
        <v>85.814593299999999</v>
      </c>
      <c r="S45" s="24">
        <v>190.33332428999998</v>
      </c>
      <c r="T45" s="24">
        <v>633.50548919000005</v>
      </c>
    </row>
    <row r="46" spans="1:20" x14ac:dyDescent="0.2">
      <c r="A46" s="15" t="s">
        <v>18</v>
      </c>
      <c r="B46" s="24">
        <v>38.647750689999995</v>
      </c>
      <c r="C46" s="24">
        <v>-28.163707540000008</v>
      </c>
      <c r="D46" s="24">
        <v>10.587144399999998</v>
      </c>
      <c r="E46" s="24">
        <v>7.0045435899999999</v>
      </c>
      <c r="F46" s="24">
        <v>41.692608270000001</v>
      </c>
      <c r="G46" s="24">
        <v>91.445999999999998</v>
      </c>
      <c r="H46" s="24">
        <v>172.15066401000001</v>
      </c>
      <c r="I46" s="24">
        <v>162.08923234999997</v>
      </c>
      <c r="J46" s="24">
        <v>218.8126</v>
      </c>
      <c r="K46" s="24">
        <v>302.77999999999997</v>
      </c>
      <c r="L46" s="24">
        <v>170.9250729</v>
      </c>
      <c r="M46" s="24">
        <v>245.22629863999998</v>
      </c>
      <c r="N46" s="24">
        <v>191.69462757000002</v>
      </c>
      <c r="O46" s="24">
        <v>261.66269963000002</v>
      </c>
      <c r="P46" s="24">
        <v>61.003117270000004</v>
      </c>
      <c r="Q46" s="24">
        <v>342.01852713999995</v>
      </c>
      <c r="R46" s="24">
        <v>913.56041956000001</v>
      </c>
      <c r="S46" s="24">
        <v>1164.4528111400002</v>
      </c>
      <c r="T46" s="24">
        <v>2352.2571592499999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38.152419339999987</v>
      </c>
      <c r="F47" s="24">
        <v>11.737191680000024</v>
      </c>
      <c r="G47" s="24">
        <v>3.9464632729999494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8.9653344399999995</v>
      </c>
      <c r="C48" s="25">
        <v>3.7380900000000001</v>
      </c>
      <c r="D48" s="25">
        <v>3.4359042200000003</v>
      </c>
      <c r="E48" s="25">
        <v>20.594614119999999</v>
      </c>
      <c r="F48" s="25">
        <v>56.854470180000014</v>
      </c>
      <c r="G48" s="25">
        <v>107.65</v>
      </c>
      <c r="H48" s="25">
        <v>269.64877038000003</v>
      </c>
      <c r="I48" s="25">
        <v>300.89403479999999</v>
      </c>
      <c r="J48" s="25">
        <v>469.47</v>
      </c>
      <c r="K48" s="25">
        <v>546.68999999999994</v>
      </c>
      <c r="L48" s="25">
        <v>589.27481949000003</v>
      </c>
      <c r="M48" s="25">
        <v>493.72637775999999</v>
      </c>
      <c r="N48" s="25">
        <v>3062.5089544700004</v>
      </c>
      <c r="O48" s="25">
        <v>2275.7065609900001</v>
      </c>
      <c r="P48" s="25">
        <v>1074.1133755199999</v>
      </c>
      <c r="Q48" s="23">
        <v>1802.9956029099999</v>
      </c>
      <c r="R48" s="23">
        <v>4972.0972952700004</v>
      </c>
      <c r="S48" s="23">
        <v>10420.195478199999</v>
      </c>
      <c r="T48" s="23">
        <v>32040.31542182</v>
      </c>
    </row>
    <row r="49" spans="1:20" s="16" customFormat="1" ht="21" customHeight="1" thickBot="1" x14ac:dyDescent="0.3">
      <c r="A49" s="6" t="s">
        <v>23</v>
      </c>
      <c r="B49" s="29">
        <f>+B38+B10</f>
        <v>1142.0514134700002</v>
      </c>
      <c r="C49" s="29">
        <f t="shared" ref="C49:O49" si="16">+C38+C10</f>
        <v>1427.8291748700001</v>
      </c>
      <c r="D49" s="29">
        <f t="shared" si="16"/>
        <v>1729.9065450599999</v>
      </c>
      <c r="E49" s="29">
        <f t="shared" si="16"/>
        <v>2172.3992626000004</v>
      </c>
      <c r="F49" s="29">
        <f t="shared" si="16"/>
        <v>2586.1527947160594</v>
      </c>
      <c r="G49" s="29">
        <f t="shared" si="16"/>
        <v>3432.3088873992524</v>
      </c>
      <c r="H49" s="29">
        <f t="shared" si="16"/>
        <v>4360.3026920183993</v>
      </c>
      <c r="I49" s="29">
        <f t="shared" si="16"/>
        <v>5168.9900440406</v>
      </c>
      <c r="J49" s="29">
        <f t="shared" si="16"/>
        <v>6888.6650009279992</v>
      </c>
      <c r="K49" s="29">
        <f t="shared" si="16"/>
        <v>9661.2635459356006</v>
      </c>
      <c r="L49" s="29">
        <f t="shared" si="16"/>
        <v>12468.537962792798</v>
      </c>
      <c r="M49" s="29">
        <f t="shared" si="16"/>
        <v>15620.160041360201</v>
      </c>
      <c r="N49" s="29">
        <f t="shared" si="16"/>
        <v>21735.161599056915</v>
      </c>
      <c r="O49" s="29">
        <f t="shared" si="16"/>
        <v>27541.610636239158</v>
      </c>
      <c r="P49" s="29">
        <f>+P38+P10</f>
        <v>39720.793132167659</v>
      </c>
      <c r="Q49" s="29">
        <f>+Q38+Q10</f>
        <v>58939.821082449998</v>
      </c>
      <c r="R49" s="29">
        <f t="shared" ref="R49" si="17">+R38+R10</f>
        <v>98455.429677386055</v>
      </c>
      <c r="S49" s="29">
        <v>181895.95852807869</v>
      </c>
      <c r="T49" s="29">
        <f t="shared" ref="T49" si="18">+T38+T10</f>
        <v>395487.65796960721</v>
      </c>
    </row>
    <row r="50" spans="1:20" s="16" customFormat="1" ht="21" customHeight="1" thickBot="1" x14ac:dyDescent="0.3">
      <c r="A50" s="6" t="s">
        <v>24</v>
      </c>
      <c r="B50" s="29">
        <f>+B42+B25</f>
        <v>1172.1246014968865</v>
      </c>
      <c r="C50" s="29">
        <f t="shared" ref="C50:O50" si="19">+C42+C25</f>
        <v>1348.1634957479573</v>
      </c>
      <c r="D50" s="29">
        <f t="shared" si="19"/>
        <v>1579.0606288241179</v>
      </c>
      <c r="E50" s="29">
        <f t="shared" si="19"/>
        <v>2018.5724323044913</v>
      </c>
      <c r="F50" s="29">
        <f t="shared" si="19"/>
        <v>2641.3425424108736</v>
      </c>
      <c r="G50" s="29">
        <f t="shared" si="19"/>
        <v>3312.6100699776362</v>
      </c>
      <c r="H50" s="29">
        <f t="shared" si="19"/>
        <v>4351.3813429221973</v>
      </c>
      <c r="I50" s="29">
        <f t="shared" si="19"/>
        <v>5452.9617608638473</v>
      </c>
      <c r="J50" s="29">
        <f t="shared" si="19"/>
        <v>6985.7656733202939</v>
      </c>
      <c r="K50" s="29">
        <f t="shared" si="19"/>
        <v>9561.4924899700036</v>
      </c>
      <c r="L50" s="29">
        <f t="shared" si="19"/>
        <v>12160.218814581534</v>
      </c>
      <c r="M50" s="29">
        <f t="shared" si="19"/>
        <v>15434.538937563524</v>
      </c>
      <c r="N50" s="29">
        <f t="shared" si="19"/>
        <v>23920.92661684929</v>
      </c>
      <c r="O50" s="29">
        <f t="shared" si="19"/>
        <v>29847.605438001432</v>
      </c>
      <c r="P50" s="29">
        <f>+P42+P25</f>
        <v>41530.525156776443</v>
      </c>
      <c r="Q50" s="29">
        <f>+Q42+Q25</f>
        <v>56887.102412008433</v>
      </c>
      <c r="R50" s="29">
        <f t="shared" ref="R50" si="20">+R42+R25</f>
        <v>99186.072237920744</v>
      </c>
      <c r="S50" s="29">
        <v>182284.90843442007</v>
      </c>
      <c r="T50" s="29">
        <f t="shared" ref="T50" si="21">+T42+T25</f>
        <v>401718.77391893486</v>
      </c>
    </row>
    <row r="51" spans="1:20" s="16" customFormat="1" ht="21" customHeight="1" thickBot="1" x14ac:dyDescent="0.3">
      <c r="A51" s="6" t="s">
        <v>25</v>
      </c>
      <c r="B51" s="29">
        <f>+B49-B50</f>
        <v>-30.073188026886328</v>
      </c>
      <c r="C51" s="29">
        <f t="shared" ref="C51:O51" si="22">+C49-C50</f>
        <v>79.665679122042775</v>
      </c>
      <c r="D51" s="29">
        <f t="shared" si="22"/>
        <v>150.84591623588199</v>
      </c>
      <c r="E51" s="29">
        <f t="shared" si="22"/>
        <v>153.82683029550913</v>
      </c>
      <c r="F51" s="29">
        <f t="shared" si="22"/>
        <v>-55.189747694814287</v>
      </c>
      <c r="G51" s="29">
        <f t="shared" si="22"/>
        <v>119.69881742161624</v>
      </c>
      <c r="H51" s="29">
        <f t="shared" si="22"/>
        <v>8.9213490962019932</v>
      </c>
      <c r="I51" s="29">
        <f t="shared" si="22"/>
        <v>-283.97171682324733</v>
      </c>
      <c r="J51" s="29">
        <f t="shared" si="22"/>
        <v>-97.100672392294655</v>
      </c>
      <c r="K51" s="29">
        <f t="shared" si="22"/>
        <v>99.771055965597043</v>
      </c>
      <c r="L51" s="29">
        <f t="shared" si="22"/>
        <v>308.31914821126338</v>
      </c>
      <c r="M51" s="29">
        <f t="shared" si="22"/>
        <v>185.62110379667683</v>
      </c>
      <c r="N51" s="29">
        <f t="shared" si="22"/>
        <v>-2185.7650177923751</v>
      </c>
      <c r="O51" s="29">
        <f t="shared" si="22"/>
        <v>-2305.9948017622737</v>
      </c>
      <c r="P51" s="29">
        <f>+P49-P50</f>
        <v>-1809.7320246087838</v>
      </c>
      <c r="Q51" s="29">
        <f>+Q49-Q50</f>
        <v>2052.7186704415653</v>
      </c>
      <c r="R51" s="29">
        <f t="shared" ref="R51" si="23">+R49-R50</f>
        <v>-730.64256053468853</v>
      </c>
      <c r="S51" s="29">
        <v>-388.9499063413823</v>
      </c>
      <c r="T51" s="29">
        <f t="shared" ref="T51" si="24">+T49-T50</f>
        <v>-6231.11594932765</v>
      </c>
    </row>
    <row r="52" spans="1:20" s="16" customFormat="1" ht="21" customHeight="1" thickBot="1" x14ac:dyDescent="0.3">
      <c r="A52" s="7" t="s">
        <v>26</v>
      </c>
      <c r="B52" s="29">
        <f>+B51+B30</f>
        <v>-3.5238107399997141</v>
      </c>
      <c r="C52" s="29">
        <f t="shared" ref="C52:O52" si="25">+C51+C30</f>
        <v>97.764242410000222</v>
      </c>
      <c r="D52" s="29">
        <f t="shared" si="25"/>
        <v>169.37910568714292</v>
      </c>
      <c r="E52" s="29">
        <f t="shared" si="25"/>
        <v>171.40720103000052</v>
      </c>
      <c r="F52" s="29">
        <f t="shared" si="25"/>
        <v>-34.053044273940905</v>
      </c>
      <c r="G52" s="29">
        <f t="shared" si="25"/>
        <v>161.21156684266674</v>
      </c>
      <c r="H52" s="29">
        <f t="shared" si="25"/>
        <v>50.367607996998615</v>
      </c>
      <c r="I52" s="29">
        <f t="shared" si="25"/>
        <v>-224.45669462099954</v>
      </c>
      <c r="J52" s="29">
        <f t="shared" si="25"/>
        <v>-25.843145262000874</v>
      </c>
      <c r="K52" s="29">
        <f t="shared" si="25"/>
        <v>205.33756586599981</v>
      </c>
      <c r="L52" s="29">
        <f t="shared" si="25"/>
        <v>439.34344322100662</v>
      </c>
      <c r="M52" s="29">
        <f t="shared" si="25"/>
        <v>324.99928069500123</v>
      </c>
      <c r="N52" s="29">
        <f t="shared" si="25"/>
        <v>-1721.6876473190857</v>
      </c>
      <c r="O52" s="29">
        <f t="shared" si="25"/>
        <v>-1210.0115662667931</v>
      </c>
      <c r="P52" s="29">
        <f>+P51+P30</f>
        <v>120.3104531677584</v>
      </c>
      <c r="Q52" s="29">
        <f>+Q51+Q30</f>
        <v>3820.2899545400001</v>
      </c>
      <c r="R52" s="29">
        <f t="shared" ref="R52" si="26">+R51+R30</f>
        <v>2209.5718763459613</v>
      </c>
      <c r="S52" s="29">
        <v>2958.5053032886167</v>
      </c>
      <c r="T52" s="29">
        <f t="shared" ref="T52" si="27">+T51+T30</f>
        <v>1456.8113348375018</v>
      </c>
    </row>
    <row r="53" spans="1:20" s="16" customFormat="1" ht="21" customHeight="1" thickBot="1" x14ac:dyDescent="0.3">
      <c r="A53" s="7" t="s">
        <v>27</v>
      </c>
      <c r="B53" s="29">
        <f>+B50-B30</f>
        <v>1145.57522421</v>
      </c>
      <c r="C53" s="29">
        <f t="shared" ref="C53:O53" si="28">+C50-C30</f>
        <v>1330.0649324599999</v>
      </c>
      <c r="D53" s="29">
        <f t="shared" si="28"/>
        <v>1560.5274393728569</v>
      </c>
      <c r="E53" s="29">
        <f t="shared" si="28"/>
        <v>2000.9920615699998</v>
      </c>
      <c r="F53" s="29">
        <f t="shared" si="28"/>
        <v>2620.2058389900003</v>
      </c>
      <c r="G53" s="29">
        <f t="shared" si="28"/>
        <v>3271.0973205565856</v>
      </c>
      <c r="H53" s="29">
        <f t="shared" si="28"/>
        <v>4309.9350840214011</v>
      </c>
      <c r="I53" s="29">
        <f t="shared" si="28"/>
        <v>5393.4467386615997</v>
      </c>
      <c r="J53" s="29">
        <f t="shared" si="28"/>
        <v>6914.5081461899999</v>
      </c>
      <c r="K53" s="29">
        <f t="shared" si="28"/>
        <v>9455.9259800696</v>
      </c>
      <c r="L53" s="29">
        <f t="shared" si="28"/>
        <v>12029.194519571791</v>
      </c>
      <c r="M53" s="29">
        <f t="shared" si="28"/>
        <v>15295.1607606652</v>
      </c>
      <c r="N53" s="29">
        <f t="shared" si="28"/>
        <v>23456.849246376001</v>
      </c>
      <c r="O53" s="29">
        <f t="shared" si="28"/>
        <v>28751.622202505951</v>
      </c>
      <c r="P53" s="29">
        <f>+P50-P30</f>
        <v>39600.482678999899</v>
      </c>
      <c r="Q53" s="29">
        <f>+Q50-Q30</f>
        <v>55119.531127909999</v>
      </c>
      <c r="R53" s="29">
        <f t="shared" ref="R53" si="29">+R50-R30</f>
        <v>96245.857801040096</v>
      </c>
      <c r="S53" s="29">
        <v>178937.45322479008</v>
      </c>
      <c r="T53" s="29">
        <f t="shared" ref="T53" si="30">+T50-T30</f>
        <v>394030.8466347697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B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58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2862.6086270899996</v>
      </c>
      <c r="C10" s="21">
        <f t="shared" ref="C10:O10" si="0">+C11+C18+C19+C22+C23+C24</f>
        <v>3687.9447386500001</v>
      </c>
      <c r="D10" s="21">
        <f t="shared" si="0"/>
        <v>4497.4225576600002</v>
      </c>
      <c r="E10" s="21">
        <f t="shared" si="0"/>
        <v>5773.6191116999998</v>
      </c>
      <c r="F10" s="21">
        <f t="shared" si="0"/>
        <v>6436.0992323085011</v>
      </c>
      <c r="G10" s="21">
        <f t="shared" si="0"/>
        <v>8486.3697661379501</v>
      </c>
      <c r="H10" s="21">
        <f t="shared" si="0"/>
        <v>11061.032500997002</v>
      </c>
      <c r="I10" s="21">
        <f t="shared" si="0"/>
        <v>15144.142412320003</v>
      </c>
      <c r="J10" s="21">
        <f t="shared" si="0"/>
        <v>19909.777661827</v>
      </c>
      <c r="K10" s="21">
        <f t="shared" si="0"/>
        <v>27915.331306404998</v>
      </c>
      <c r="L10" s="21">
        <f t="shared" si="0"/>
        <v>36250.336895722998</v>
      </c>
      <c r="M10" s="21">
        <f t="shared" si="0"/>
        <v>48500.894424349841</v>
      </c>
      <c r="N10" s="21">
        <f t="shared" si="0"/>
        <v>66575.027046808464</v>
      </c>
      <c r="O10" s="21">
        <f t="shared" si="0"/>
        <v>90695.296998220525</v>
      </c>
      <c r="P10" s="21">
        <f>+P11+P18+P19+P22+P23+P24</f>
        <v>130368.64308766759</v>
      </c>
      <c r="Q10" s="21">
        <f>+Q11+Q18+Q19+Q22+Q23+Q24</f>
        <v>165594.43158318</v>
      </c>
      <c r="R10" s="21">
        <f>+R11+R18+R19+R22+R23+R24</f>
        <v>257865.6826744728</v>
      </c>
      <c r="S10" s="21">
        <f t="shared" ref="S10:T10" si="1">+S11+S18+S19+S22+S23+S24</f>
        <v>480191.42303957843</v>
      </c>
      <c r="T10" s="21">
        <f t="shared" si="1"/>
        <v>1113816.2367855997</v>
      </c>
    </row>
    <row r="11" spans="1:20" s="17" customFormat="1" x14ac:dyDescent="0.2">
      <c r="A11" s="10" t="s">
        <v>29</v>
      </c>
      <c r="B11" s="22">
        <f>+B12+B13</f>
        <v>2170.3687369999998</v>
      </c>
      <c r="C11" s="22">
        <f t="shared" ref="C11:O11" si="2">+C12+C13</f>
        <v>2732.69478402</v>
      </c>
      <c r="D11" s="22">
        <f t="shared" si="2"/>
        <v>3448.7719549799999</v>
      </c>
      <c r="E11" s="22">
        <f t="shared" si="2"/>
        <v>4364.8978315000004</v>
      </c>
      <c r="F11" s="22">
        <f t="shared" si="2"/>
        <v>4696.0780746900009</v>
      </c>
      <c r="G11" s="22">
        <f t="shared" si="2"/>
        <v>6148.7683109919999</v>
      </c>
      <c r="H11" s="22">
        <f t="shared" si="2"/>
        <v>8460.3937642770015</v>
      </c>
      <c r="I11" s="22">
        <f t="shared" si="2"/>
        <v>11615.106673500002</v>
      </c>
      <c r="J11" s="22">
        <f t="shared" si="2"/>
        <v>16157.593984647001</v>
      </c>
      <c r="K11" s="22">
        <f t="shared" si="2"/>
        <v>22434.819502754999</v>
      </c>
      <c r="L11" s="22">
        <f t="shared" si="2"/>
        <v>29679.264603613003</v>
      </c>
      <c r="M11" s="22">
        <f t="shared" si="2"/>
        <v>38595.725810237003</v>
      </c>
      <c r="N11" s="22">
        <f t="shared" si="2"/>
        <v>52092.004525877914</v>
      </c>
      <c r="O11" s="22">
        <f t="shared" si="2"/>
        <v>70430.27016691053</v>
      </c>
      <c r="P11" s="22">
        <f>+P12+P13</f>
        <v>100830.99083588758</v>
      </c>
      <c r="Q11" s="22">
        <f>+Q12+Q13</f>
        <v>134050.52877124501</v>
      </c>
      <c r="R11" s="22">
        <f>+R12+R13</f>
        <v>218275.4964831628</v>
      </c>
      <c r="S11" s="22">
        <v>397741.51813553838</v>
      </c>
      <c r="T11" s="22">
        <f t="shared" ref="T11" si="3">+T12+T13</f>
        <v>906886.42370994994</v>
      </c>
    </row>
    <row r="12" spans="1:20" s="17" customFormat="1" x14ac:dyDescent="0.2">
      <c r="A12" s="10" t="s">
        <v>5</v>
      </c>
      <c r="B12" s="23">
        <v>756.49713700000007</v>
      </c>
      <c r="C12" s="23">
        <v>994.1500000000002</v>
      </c>
      <c r="D12" s="23">
        <v>1183.3899999999999</v>
      </c>
      <c r="E12" s="23">
        <v>1517.0917690000001</v>
      </c>
      <c r="F12" s="23">
        <v>1588.7300000000002</v>
      </c>
      <c r="G12" s="23">
        <v>1968.8</v>
      </c>
      <c r="H12" s="23">
        <v>2912.32</v>
      </c>
      <c r="I12" s="23">
        <v>4555.4800000000005</v>
      </c>
      <c r="J12" s="23">
        <v>6957.9400000000005</v>
      </c>
      <c r="K12" s="23">
        <v>9763.42</v>
      </c>
      <c r="L12" s="23">
        <v>12396.690000000002</v>
      </c>
      <c r="M12" s="23">
        <v>16498.522972999999</v>
      </c>
      <c r="N12" s="23">
        <v>22336.309999999998</v>
      </c>
      <c r="O12" s="23">
        <v>28824.45012926</v>
      </c>
      <c r="P12" s="23">
        <v>39180.930000000008</v>
      </c>
      <c r="Q12" s="23">
        <v>48202.41</v>
      </c>
      <c r="R12" s="23">
        <v>78459.48</v>
      </c>
      <c r="S12" s="23">
        <v>140711.60181136001</v>
      </c>
      <c r="T12" s="23">
        <v>341720.85000000003</v>
      </c>
    </row>
    <row r="13" spans="1:20" s="17" customFormat="1" x14ac:dyDescent="0.2">
      <c r="A13" s="10" t="s">
        <v>6</v>
      </c>
      <c r="B13" s="23">
        <f>+B16+B17</f>
        <v>1413.8715999999999</v>
      </c>
      <c r="C13" s="23">
        <f t="shared" ref="C13:O13" si="4">+C16+C17</f>
        <v>1738.54478402</v>
      </c>
      <c r="D13" s="23">
        <f t="shared" si="4"/>
        <v>2265.38195498</v>
      </c>
      <c r="E13" s="23">
        <f t="shared" si="4"/>
        <v>2847.8060624999998</v>
      </c>
      <c r="F13" s="23">
        <f t="shared" si="4"/>
        <v>3107.3480746900004</v>
      </c>
      <c r="G13" s="23">
        <f t="shared" si="4"/>
        <v>4179.9683109919997</v>
      </c>
      <c r="H13" s="23">
        <f t="shared" si="4"/>
        <v>5548.0737642770009</v>
      </c>
      <c r="I13" s="23">
        <f t="shared" si="4"/>
        <v>7059.6266735000008</v>
      </c>
      <c r="J13" s="23">
        <f t="shared" si="4"/>
        <v>9199.6539846470005</v>
      </c>
      <c r="K13" s="23">
        <f t="shared" si="4"/>
        <v>12671.399502754999</v>
      </c>
      <c r="L13" s="23">
        <f t="shared" si="4"/>
        <v>17282.574603613</v>
      </c>
      <c r="M13" s="23">
        <f t="shared" si="4"/>
        <v>22097.202837237004</v>
      </c>
      <c r="N13" s="23">
        <f t="shared" si="4"/>
        <v>29755.69452587792</v>
      </c>
      <c r="O13" s="23">
        <f t="shared" si="4"/>
        <v>41605.820037650527</v>
      </c>
      <c r="P13" s="23">
        <f>+P16+P17</f>
        <v>61650.060835887576</v>
      </c>
      <c r="Q13" s="23">
        <f>+Q16+Q17</f>
        <v>85848.118771245005</v>
      </c>
      <c r="R13" s="23">
        <f>+R16+R17</f>
        <v>139816.01648316279</v>
      </c>
      <c r="S13" s="23">
        <v>257029.91632417837</v>
      </c>
      <c r="T13" s="23">
        <v>565165.57370994985</v>
      </c>
    </row>
    <row r="14" spans="1:20" x14ac:dyDescent="0.2">
      <c r="A14" s="11" t="s">
        <v>7</v>
      </c>
      <c r="B14" s="24">
        <v>1025.4212</v>
      </c>
      <c r="C14" s="24">
        <v>1245.4416999999999</v>
      </c>
      <c r="D14" s="24">
        <v>1644.4284</v>
      </c>
      <c r="E14" s="24">
        <v>2011.6186</v>
      </c>
      <c r="F14" s="24">
        <v>2084.1261</v>
      </c>
      <c r="G14" s="24">
        <v>2759.560622388</v>
      </c>
      <c r="H14" s="24">
        <v>4284.0962754030006</v>
      </c>
      <c r="I14" s="24">
        <v>4653.1893326470008</v>
      </c>
      <c r="J14" s="24">
        <v>6117.5611585229999</v>
      </c>
      <c r="K14" s="24">
        <v>8445.9787487009999</v>
      </c>
      <c r="L14" s="24">
        <v>10268.245678149</v>
      </c>
      <c r="M14" s="24">
        <v>13552.661512005001</v>
      </c>
      <c r="N14" s="24">
        <v>19076.854000000003</v>
      </c>
      <c r="O14" s="24">
        <v>32542.6371</v>
      </c>
      <c r="P14" s="24">
        <v>47784.315900000001</v>
      </c>
      <c r="Q14" s="24">
        <v>65551.032599999991</v>
      </c>
      <c r="R14" s="24">
        <v>107525.4786</v>
      </c>
      <c r="S14" s="24">
        <v>207285.07040000003</v>
      </c>
      <c r="T14" s="24">
        <v>451362.82529999991</v>
      </c>
    </row>
    <row r="15" spans="1:20" x14ac:dyDescent="0.2">
      <c r="A15" s="11" t="s">
        <v>8</v>
      </c>
      <c r="B15" s="24">
        <v>0</v>
      </c>
      <c r="C15" s="24">
        <v>42.494584020000033</v>
      </c>
      <c r="D15" s="24">
        <v>82.780054980000088</v>
      </c>
      <c r="E15" s="24">
        <v>169.21346249999942</v>
      </c>
      <c r="F15" s="24">
        <v>296.21827469000056</v>
      </c>
      <c r="G15" s="24">
        <v>460.27189255999986</v>
      </c>
      <c r="H15" s="24">
        <v>0</v>
      </c>
      <c r="I15" s="24">
        <v>785.03733335000015</v>
      </c>
      <c r="J15" s="24">
        <v>963.0932637599999</v>
      </c>
      <c r="K15" s="24">
        <v>1234.9985841</v>
      </c>
      <c r="L15" s="24">
        <v>2975.2595718799998</v>
      </c>
      <c r="M15" s="24">
        <v>3904.0710163200001</v>
      </c>
      <c r="N15" s="24">
        <v>4758.363989677915</v>
      </c>
      <c r="O15" s="24">
        <v>6087.5603300305256</v>
      </c>
      <c r="P15" s="24">
        <v>9147.5257539375707</v>
      </c>
      <c r="Q15" s="24">
        <v>10968.038245785019</v>
      </c>
      <c r="R15" s="24">
        <v>18816.52081449559</v>
      </c>
      <c r="S15" s="24">
        <v>30546.113346699971</v>
      </c>
      <c r="T15" s="24">
        <v>74864.814386130456</v>
      </c>
    </row>
    <row r="16" spans="1:20" x14ac:dyDescent="0.2">
      <c r="A16" s="11" t="s">
        <v>9</v>
      </c>
      <c r="B16" s="24">
        <f>+B14+B15</f>
        <v>1025.4212</v>
      </c>
      <c r="C16" s="24">
        <f t="shared" ref="C16:O16" si="5">+C14+C15</f>
        <v>1287.9362840199999</v>
      </c>
      <c r="D16" s="24">
        <f t="shared" si="5"/>
        <v>1727.2084549800002</v>
      </c>
      <c r="E16" s="24">
        <f t="shared" si="5"/>
        <v>2180.8320624999997</v>
      </c>
      <c r="F16" s="24">
        <f t="shared" si="5"/>
        <v>2380.3443746900007</v>
      </c>
      <c r="G16" s="24">
        <f t="shared" si="5"/>
        <v>3219.8325149479997</v>
      </c>
      <c r="H16" s="24">
        <f t="shared" si="5"/>
        <v>4284.0962754030006</v>
      </c>
      <c r="I16" s="24">
        <f t="shared" si="5"/>
        <v>5438.226665997001</v>
      </c>
      <c r="J16" s="24">
        <f t="shared" si="5"/>
        <v>7080.6544222829998</v>
      </c>
      <c r="K16" s="24">
        <f t="shared" si="5"/>
        <v>9680.9773328009996</v>
      </c>
      <c r="L16" s="24">
        <f t="shared" si="5"/>
        <v>13243.505250029</v>
      </c>
      <c r="M16" s="24">
        <f t="shared" si="5"/>
        <v>17456.732528325003</v>
      </c>
      <c r="N16" s="24">
        <f t="shared" si="5"/>
        <v>23835.21798967792</v>
      </c>
      <c r="O16" s="24">
        <f t="shared" si="5"/>
        <v>38630.197430030523</v>
      </c>
      <c r="P16" s="24">
        <f>+P14+P15</f>
        <v>56931.841653937576</v>
      </c>
      <c r="Q16" s="24">
        <f>+Q14+Q15</f>
        <v>76519.070845785012</v>
      </c>
      <c r="R16" s="24">
        <f>+R14+R15</f>
        <v>126341.9994144956</v>
      </c>
      <c r="S16" s="24">
        <v>237831.1837467</v>
      </c>
      <c r="T16" s="24">
        <v>526227.63968613034</v>
      </c>
    </row>
    <row r="17" spans="1:20" x14ac:dyDescent="0.2">
      <c r="A17" s="12" t="s">
        <v>10</v>
      </c>
      <c r="B17" s="24">
        <v>388.45039999999995</v>
      </c>
      <c r="C17" s="24">
        <v>450.60849999999999</v>
      </c>
      <c r="D17" s="24">
        <v>538.17349999999999</v>
      </c>
      <c r="E17" s="24">
        <v>666.97400000000005</v>
      </c>
      <c r="F17" s="24">
        <v>727.00369999999998</v>
      </c>
      <c r="G17" s="24">
        <v>960.13579604400013</v>
      </c>
      <c r="H17" s="24">
        <v>1263.9774888740003</v>
      </c>
      <c r="I17" s="24">
        <v>1621.4000075030001</v>
      </c>
      <c r="J17" s="24">
        <v>2118.9995623640002</v>
      </c>
      <c r="K17" s="24">
        <v>2990.4221699539994</v>
      </c>
      <c r="L17" s="24">
        <v>4039.0693535840001</v>
      </c>
      <c r="M17" s="24">
        <v>4640.4703089120003</v>
      </c>
      <c r="N17" s="24">
        <v>5920.4765361999989</v>
      </c>
      <c r="O17" s="24">
        <v>2975.6226076200001</v>
      </c>
      <c r="P17" s="24">
        <v>4718.2191819500003</v>
      </c>
      <c r="Q17" s="24">
        <v>9329.0479254599995</v>
      </c>
      <c r="R17" s="24">
        <v>13474.017068667201</v>
      </c>
      <c r="S17" s="24">
        <v>19198.732577478371</v>
      </c>
      <c r="T17" s="24">
        <v>38937.934023819522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547.803</v>
      </c>
      <c r="C19" s="23">
        <f t="shared" ref="C19:O19" si="6">+C20+C21</f>
        <v>754.51</v>
      </c>
      <c r="D19" s="23">
        <f t="shared" si="6"/>
        <v>786.19</v>
      </c>
      <c r="E19" s="23">
        <f t="shared" si="6"/>
        <v>1114.31</v>
      </c>
      <c r="F19" s="23">
        <f t="shared" si="6"/>
        <v>1200.93</v>
      </c>
      <c r="G19" s="23">
        <f t="shared" si="6"/>
        <v>1333.49</v>
      </c>
      <c r="H19" s="23">
        <f t="shared" si="6"/>
        <v>1740.27</v>
      </c>
      <c r="I19" s="23">
        <f t="shared" si="6"/>
        <v>2426.88</v>
      </c>
      <c r="J19" s="23">
        <f t="shared" si="6"/>
        <v>2426.5</v>
      </c>
      <c r="K19" s="23">
        <f t="shared" si="6"/>
        <v>3314.7939999999999</v>
      </c>
      <c r="L19" s="23">
        <f t="shared" si="6"/>
        <v>3689.6817088100001</v>
      </c>
      <c r="M19" s="23">
        <f t="shared" si="6"/>
        <v>5866.3909618702392</v>
      </c>
      <c r="N19" s="23">
        <f t="shared" si="6"/>
        <v>9266.6103746480003</v>
      </c>
      <c r="O19" s="23">
        <f t="shared" si="6"/>
        <v>15298.03194667</v>
      </c>
      <c r="P19" s="23">
        <f>+P20+P21</f>
        <v>22860.66424247</v>
      </c>
      <c r="Q19" s="23">
        <f>+Q20+Q21</f>
        <v>20533.7505848</v>
      </c>
      <c r="R19" s="23">
        <f>+R20+R21</f>
        <v>23908.059564079998</v>
      </c>
      <c r="S19" s="23">
        <v>47081.367542100001</v>
      </c>
      <c r="T19" s="23">
        <v>95677.824931980023</v>
      </c>
    </row>
    <row r="20" spans="1:20" x14ac:dyDescent="0.2">
      <c r="A20" s="12" t="s">
        <v>11</v>
      </c>
      <c r="B20" s="24">
        <v>444.66</v>
      </c>
      <c r="C20" s="24">
        <v>619.52</v>
      </c>
      <c r="D20" s="24">
        <v>589.1</v>
      </c>
      <c r="E20" s="24">
        <v>703.38</v>
      </c>
      <c r="F20" s="24">
        <v>744.21</v>
      </c>
      <c r="G20" s="24">
        <v>867.26</v>
      </c>
      <c r="H20" s="24">
        <v>969.3</v>
      </c>
      <c r="I20" s="24">
        <v>1187.47</v>
      </c>
      <c r="J20" s="24">
        <v>1476.5400000000002</v>
      </c>
      <c r="K20" s="24">
        <v>2177.34</v>
      </c>
      <c r="L20" s="24">
        <v>2396.86</v>
      </c>
      <c r="M20" s="24">
        <v>3334.0799999999995</v>
      </c>
      <c r="N20" s="24">
        <v>3299.3199999999997</v>
      </c>
      <c r="O20" s="24">
        <v>6337.7323987799991</v>
      </c>
      <c r="P20" s="24">
        <v>7938.6900000000005</v>
      </c>
      <c r="Q20" s="24">
        <v>8072.43</v>
      </c>
      <c r="R20" s="24">
        <v>12659.350000000002</v>
      </c>
      <c r="S20" s="24">
        <v>20145.97873848</v>
      </c>
      <c r="T20" s="24">
        <v>47990.02</v>
      </c>
    </row>
    <row r="21" spans="1:20" x14ac:dyDescent="0.2">
      <c r="A21" s="12" t="s">
        <v>12</v>
      </c>
      <c r="B21" s="24">
        <v>103.143</v>
      </c>
      <c r="C21" s="24">
        <v>134.99</v>
      </c>
      <c r="D21" s="24">
        <v>197.09</v>
      </c>
      <c r="E21" s="24">
        <v>410.93</v>
      </c>
      <c r="F21" s="24">
        <v>456.72</v>
      </c>
      <c r="G21" s="24">
        <v>466.22999999999996</v>
      </c>
      <c r="H21" s="24">
        <v>770.97</v>
      </c>
      <c r="I21" s="24">
        <v>1239.4100000000001</v>
      </c>
      <c r="J21" s="24">
        <v>949.95999999999992</v>
      </c>
      <c r="K21" s="24">
        <v>1137.454</v>
      </c>
      <c r="L21" s="24">
        <v>1292.82170881</v>
      </c>
      <c r="M21" s="24">
        <v>2532.3109618702397</v>
      </c>
      <c r="N21" s="24">
        <v>5967.2903746480015</v>
      </c>
      <c r="O21" s="24">
        <v>8960.2995478900011</v>
      </c>
      <c r="P21" s="24">
        <v>14921.97424247</v>
      </c>
      <c r="Q21" s="24">
        <v>12461.320584800002</v>
      </c>
      <c r="R21" s="24">
        <v>11248.709564079996</v>
      </c>
      <c r="S21" s="24">
        <v>26935.388803620001</v>
      </c>
      <c r="T21" s="24">
        <v>47687.804931980019</v>
      </c>
    </row>
    <row r="22" spans="1:20" s="17" customFormat="1" x14ac:dyDescent="0.2">
      <c r="A22" s="10" t="s">
        <v>32</v>
      </c>
      <c r="B22" s="23">
        <v>59.727955000000001</v>
      </c>
      <c r="C22" s="23">
        <v>68.840590000000006</v>
      </c>
      <c r="D22" s="23">
        <v>79</v>
      </c>
      <c r="E22" s="23">
        <v>97.07</v>
      </c>
      <c r="F22" s="23">
        <v>144.13</v>
      </c>
      <c r="G22" s="23">
        <v>172.95</v>
      </c>
      <c r="H22" s="23">
        <v>231.52</v>
      </c>
      <c r="I22" s="23">
        <v>322.32</v>
      </c>
      <c r="J22" s="23">
        <v>402.32</v>
      </c>
      <c r="K22" s="23">
        <v>610.16000000000008</v>
      </c>
      <c r="L22" s="23">
        <v>876.33999999999992</v>
      </c>
      <c r="M22" s="23">
        <v>1159.3215099999998</v>
      </c>
      <c r="N22" s="23">
        <v>1498.79</v>
      </c>
      <c r="O22" s="23">
        <v>1569.9709950800002</v>
      </c>
      <c r="P22" s="23">
        <v>2074.6729791299999</v>
      </c>
      <c r="Q22" s="23">
        <v>2362.14</v>
      </c>
      <c r="R22" s="23">
        <v>3680.2200000000003</v>
      </c>
      <c r="S22" s="23">
        <v>6133.45</v>
      </c>
      <c r="T22" s="23">
        <v>12774.45</v>
      </c>
    </row>
    <row r="23" spans="1:20" s="17" customFormat="1" x14ac:dyDescent="0.2">
      <c r="A23" s="10" t="s">
        <v>33</v>
      </c>
      <c r="B23" s="23">
        <v>0</v>
      </c>
      <c r="C23" s="23">
        <v>30.55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22.043902339999892</v>
      </c>
      <c r="P23" s="23">
        <v>2083.8000000000002</v>
      </c>
      <c r="Q23" s="23">
        <v>1208.9360067850002</v>
      </c>
      <c r="R23" s="23">
        <v>4256.5668666700003</v>
      </c>
      <c r="S23" s="23">
        <v>16697.932146120002</v>
      </c>
      <c r="T23" s="23">
        <v>62279.547931939996</v>
      </c>
    </row>
    <row r="24" spans="1:20" s="17" customFormat="1" ht="13.5" thickBot="1" x14ac:dyDescent="0.25">
      <c r="A24" s="10" t="s">
        <v>34</v>
      </c>
      <c r="B24" s="25">
        <v>84.708935089999997</v>
      </c>
      <c r="C24" s="25">
        <v>101.34936463</v>
      </c>
      <c r="D24" s="25">
        <v>183.46060267999999</v>
      </c>
      <c r="E24" s="25">
        <v>197.34128019999997</v>
      </c>
      <c r="F24" s="25">
        <v>394.96115761850001</v>
      </c>
      <c r="G24" s="25">
        <v>831.16145514594996</v>
      </c>
      <c r="H24" s="25">
        <v>628.84873672000003</v>
      </c>
      <c r="I24" s="25">
        <v>779.83573882000007</v>
      </c>
      <c r="J24" s="25">
        <v>923.36367718000008</v>
      </c>
      <c r="K24" s="25">
        <v>1555.5578036500001</v>
      </c>
      <c r="L24" s="25">
        <v>2005.0505833</v>
      </c>
      <c r="M24" s="25">
        <v>2879.4561422426004</v>
      </c>
      <c r="N24" s="25">
        <v>3717.6221462825424</v>
      </c>
      <c r="O24" s="25">
        <v>3374.9799872200001</v>
      </c>
      <c r="P24" s="25">
        <v>2518.5150301799999</v>
      </c>
      <c r="Q24" s="23">
        <v>7439.0762203499999</v>
      </c>
      <c r="R24" s="23">
        <v>7745.3397605600003</v>
      </c>
      <c r="S24" s="23">
        <v>12537.155215820001</v>
      </c>
      <c r="T24" s="23">
        <v>36197.990211729993</v>
      </c>
    </row>
    <row r="25" spans="1:20" s="16" customFormat="1" ht="21" customHeight="1" x14ac:dyDescent="0.25">
      <c r="A25" s="5" t="s">
        <v>13</v>
      </c>
      <c r="B25" s="21">
        <f>+B26+B30+B31+B32</f>
        <v>2435.8103600254717</v>
      </c>
      <c r="C25" s="21">
        <f t="shared" ref="C25:O25" si="7">+C26+C30+C31+C32</f>
        <v>3064.7888286672378</v>
      </c>
      <c r="D25" s="21">
        <f t="shared" si="7"/>
        <v>3896.5192823881534</v>
      </c>
      <c r="E25" s="21">
        <f t="shared" si="7"/>
        <v>5144.8041160434277</v>
      </c>
      <c r="F25" s="21">
        <f t="shared" si="7"/>
        <v>6128.8176403557263</v>
      </c>
      <c r="G25" s="21">
        <f t="shared" si="7"/>
        <v>7758.9725847584477</v>
      </c>
      <c r="H25" s="21">
        <f t="shared" si="7"/>
        <v>11038.028823116721</v>
      </c>
      <c r="I25" s="21">
        <f t="shared" si="7"/>
        <v>14915.940552648473</v>
      </c>
      <c r="J25" s="21">
        <f t="shared" si="7"/>
        <v>20066.398746833514</v>
      </c>
      <c r="K25" s="21">
        <f t="shared" si="7"/>
        <v>27187.574698346547</v>
      </c>
      <c r="L25" s="21">
        <f t="shared" si="7"/>
        <v>38207.74825743492</v>
      </c>
      <c r="M25" s="21">
        <f t="shared" si="7"/>
        <v>49343.337456526846</v>
      </c>
      <c r="N25" s="21">
        <f t="shared" si="7"/>
        <v>65081.148293918901</v>
      </c>
      <c r="O25" s="21">
        <f t="shared" si="7"/>
        <v>83517.22531410653</v>
      </c>
      <c r="P25" s="21">
        <f>+P26+P30+P31+P32</f>
        <v>128594.72295355881</v>
      </c>
      <c r="Q25" s="21">
        <f>+Q26+Q30+Q31+Q32</f>
        <v>159272.64530431939</v>
      </c>
      <c r="R25" s="21">
        <f>+R26+R30+R31+R32</f>
        <v>225789.01229523506</v>
      </c>
      <c r="S25" s="21">
        <v>393453.40908145095</v>
      </c>
      <c r="T25" s="21">
        <v>945310.10825410089</v>
      </c>
    </row>
    <row r="26" spans="1:20" s="17" customFormat="1" x14ac:dyDescent="0.2">
      <c r="A26" s="10" t="s">
        <v>35</v>
      </c>
      <c r="B26" s="22">
        <f>+SUM(B27:B29)</f>
        <v>1640.5940000000001</v>
      </c>
      <c r="C26" s="22">
        <f t="shared" ref="C26:O26" si="8">+SUM(C27:C29)</f>
        <v>2056.85</v>
      </c>
      <c r="D26" s="22">
        <f t="shared" si="8"/>
        <v>2776.61</v>
      </c>
      <c r="E26" s="22">
        <f t="shared" si="8"/>
        <v>3666.05</v>
      </c>
      <c r="F26" s="22">
        <f t="shared" si="8"/>
        <v>4510.2</v>
      </c>
      <c r="G26" s="22">
        <f t="shared" si="8"/>
        <v>5504.6</v>
      </c>
      <c r="H26" s="22">
        <f t="shared" si="8"/>
        <v>7807.16</v>
      </c>
      <c r="I26" s="22">
        <f t="shared" si="8"/>
        <v>10778.59</v>
      </c>
      <c r="J26" s="22">
        <f t="shared" si="8"/>
        <v>14629.019999999999</v>
      </c>
      <c r="K26" s="22">
        <f t="shared" si="8"/>
        <v>19529.038100000002</v>
      </c>
      <c r="L26" s="22">
        <f t="shared" si="8"/>
        <v>27914.71362395</v>
      </c>
      <c r="M26" s="22">
        <f t="shared" si="8"/>
        <v>34328.559999999998</v>
      </c>
      <c r="N26" s="22">
        <f t="shared" si="8"/>
        <v>45029.555979843819</v>
      </c>
      <c r="O26" s="22">
        <f t="shared" si="8"/>
        <v>55638.073273219998</v>
      </c>
      <c r="P26" s="22">
        <f>+SUM(P27:P29)</f>
        <v>84644.048504440027</v>
      </c>
      <c r="Q26" s="22">
        <f>+SUM(Q27:Q29)</f>
        <v>107956.29063703</v>
      </c>
      <c r="R26" s="22">
        <f>+SUM(R27:R29)</f>
        <v>146679.39297153999</v>
      </c>
      <c r="S26" s="22">
        <v>253779.34330496</v>
      </c>
      <c r="T26" s="22">
        <v>607413.99237819004</v>
      </c>
    </row>
    <row r="27" spans="1:20" x14ac:dyDescent="0.2">
      <c r="A27" s="12" t="s">
        <v>14</v>
      </c>
      <c r="B27" s="24">
        <v>1263.9590000000001</v>
      </c>
      <c r="C27" s="24">
        <v>1706.6599999999999</v>
      </c>
      <c r="D27" s="24">
        <v>2212.9</v>
      </c>
      <c r="E27" s="24">
        <v>2991.1</v>
      </c>
      <c r="F27" s="24">
        <v>3702.1699999999996</v>
      </c>
      <c r="G27" s="24">
        <v>4452.2000000000007</v>
      </c>
      <c r="H27" s="24">
        <v>6354.54</v>
      </c>
      <c r="I27" s="24">
        <v>8990.99</v>
      </c>
      <c r="J27" s="24">
        <v>12137.699999999999</v>
      </c>
      <c r="K27" s="24">
        <v>16407.996600000002</v>
      </c>
      <c r="L27" s="24">
        <v>23565.751281879999</v>
      </c>
      <c r="M27" s="24">
        <v>28885.059999999998</v>
      </c>
      <c r="N27" s="24">
        <v>36900.40087439715</v>
      </c>
      <c r="O27" s="24">
        <v>44392.237859810019</v>
      </c>
      <c r="P27" s="24">
        <v>69586.755049630025</v>
      </c>
      <c r="Q27" s="24">
        <v>87469.416965530007</v>
      </c>
      <c r="R27" s="24">
        <v>112746.36775012</v>
      </c>
      <c r="S27" s="24">
        <v>197570.13225244998</v>
      </c>
      <c r="T27" s="24">
        <v>466374.27355319</v>
      </c>
    </row>
    <row r="28" spans="1:20" x14ac:dyDescent="0.2">
      <c r="A28" s="12" t="s">
        <v>15</v>
      </c>
      <c r="B28" s="24">
        <v>100.47499999999999</v>
      </c>
      <c r="C28" s="24">
        <v>104.83899999999997</v>
      </c>
      <c r="D28" s="24">
        <v>160.96</v>
      </c>
      <c r="E28" s="24">
        <v>201.38</v>
      </c>
      <c r="F28" s="24">
        <v>230.04</v>
      </c>
      <c r="G28" s="24">
        <v>292.82</v>
      </c>
      <c r="H28" s="24">
        <v>397.21</v>
      </c>
      <c r="I28" s="24">
        <v>501.06</v>
      </c>
      <c r="J28" s="24">
        <v>657.15000000000009</v>
      </c>
      <c r="K28" s="24">
        <v>889.78500000000008</v>
      </c>
      <c r="L28" s="24">
        <v>1185.63143126</v>
      </c>
      <c r="M28" s="24">
        <v>1751.05</v>
      </c>
      <c r="N28" s="24">
        <v>2111.293528926667</v>
      </c>
      <c r="O28" s="24">
        <v>2774.2247045899999</v>
      </c>
      <c r="P28" s="24">
        <v>4364.4364806499998</v>
      </c>
      <c r="Q28" s="24">
        <v>6720.66677506</v>
      </c>
      <c r="R28" s="24">
        <v>11692.644002570001</v>
      </c>
      <c r="S28" s="24">
        <v>17432.963218739998</v>
      </c>
      <c r="T28" s="24">
        <v>45624.765090549998</v>
      </c>
    </row>
    <row r="29" spans="1:20" x14ac:dyDescent="0.2">
      <c r="A29" s="12" t="s">
        <v>16</v>
      </c>
      <c r="B29" s="24">
        <v>276.16000000000003</v>
      </c>
      <c r="C29" s="24">
        <v>245.35099999999997</v>
      </c>
      <c r="D29" s="24">
        <v>402.75</v>
      </c>
      <c r="E29" s="24">
        <v>473.57</v>
      </c>
      <c r="F29" s="24">
        <v>577.9899999999999</v>
      </c>
      <c r="G29" s="24">
        <v>759.58</v>
      </c>
      <c r="H29" s="24">
        <v>1055.4100000000001</v>
      </c>
      <c r="I29" s="24">
        <v>1286.54</v>
      </c>
      <c r="J29" s="24">
        <v>1834.17</v>
      </c>
      <c r="K29" s="24">
        <v>2231.2565</v>
      </c>
      <c r="L29" s="24">
        <v>3163.3309108100002</v>
      </c>
      <c r="M29" s="24">
        <v>3692.4500000000003</v>
      </c>
      <c r="N29" s="24">
        <v>6017.8615765200002</v>
      </c>
      <c r="O29" s="24">
        <v>8471.6107088199806</v>
      </c>
      <c r="P29" s="24">
        <v>10692.856974160002</v>
      </c>
      <c r="Q29" s="24">
        <v>13766.206896440002</v>
      </c>
      <c r="R29" s="24">
        <v>22240.381218849998</v>
      </c>
      <c r="S29" s="24">
        <v>38776.247833770001</v>
      </c>
      <c r="T29" s="24">
        <v>95414.953734449999</v>
      </c>
    </row>
    <row r="30" spans="1:20" s="17" customFormat="1" x14ac:dyDescent="0.2">
      <c r="A30" s="10" t="s">
        <v>36</v>
      </c>
      <c r="B30" s="23">
        <v>105.32442493547178</v>
      </c>
      <c r="C30" s="23">
        <v>160.60431103723792</v>
      </c>
      <c r="D30" s="23">
        <v>129.60232538815345</v>
      </c>
      <c r="E30" s="23">
        <v>143.06533584342682</v>
      </c>
      <c r="F30" s="23">
        <v>154.46648273722599</v>
      </c>
      <c r="G30" s="23">
        <v>188.64270410844708</v>
      </c>
      <c r="H30" s="23">
        <v>185.32008639672173</v>
      </c>
      <c r="I30" s="23">
        <v>198.68481382847298</v>
      </c>
      <c r="J30" s="23">
        <v>317.43506965351685</v>
      </c>
      <c r="K30" s="23">
        <v>612.73557461654593</v>
      </c>
      <c r="L30" s="23">
        <v>930.34938056492388</v>
      </c>
      <c r="M30" s="23">
        <v>2389.9545548726028</v>
      </c>
      <c r="N30" s="23">
        <v>3557.4869677925358</v>
      </c>
      <c r="O30" s="23">
        <v>6404.3641158865339</v>
      </c>
      <c r="P30" s="23">
        <v>8995.8567759487887</v>
      </c>
      <c r="Q30" s="23">
        <v>5970.7184469393887</v>
      </c>
      <c r="R30" s="23">
        <v>9085.1121257550567</v>
      </c>
      <c r="S30" s="23">
        <v>14780.154603550973</v>
      </c>
      <c r="T30" s="23">
        <v>39854.055664180873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689.89193509000006</v>
      </c>
      <c r="C32" s="23">
        <f t="shared" ref="C32:O32" si="9">+C33+C34+C35</f>
        <v>847.33451763000005</v>
      </c>
      <c r="D32" s="23">
        <f t="shared" si="9"/>
        <v>990.30695700000001</v>
      </c>
      <c r="E32" s="23">
        <f t="shared" si="9"/>
        <v>1335.6887802000001</v>
      </c>
      <c r="F32" s="23">
        <f t="shared" si="9"/>
        <v>1464.1511576184998</v>
      </c>
      <c r="G32" s="23">
        <f t="shared" si="9"/>
        <v>2065.7298806500003</v>
      </c>
      <c r="H32" s="23">
        <f t="shared" si="9"/>
        <v>3045.5487367199999</v>
      </c>
      <c r="I32" s="23">
        <f t="shared" si="9"/>
        <v>3938.6657388199997</v>
      </c>
      <c r="J32" s="23">
        <f t="shared" si="9"/>
        <v>5119.9436771800001</v>
      </c>
      <c r="K32" s="23">
        <f t="shared" si="9"/>
        <v>7045.8010237300005</v>
      </c>
      <c r="L32" s="23">
        <f t="shared" si="9"/>
        <v>9362.6852529199987</v>
      </c>
      <c r="M32" s="23">
        <f t="shared" si="9"/>
        <v>12624.82290165425</v>
      </c>
      <c r="N32" s="23">
        <f t="shared" si="9"/>
        <v>16494.105346282544</v>
      </c>
      <c r="O32" s="23">
        <f t="shared" si="9"/>
        <v>21474.787925000001</v>
      </c>
      <c r="P32" s="23">
        <f>+P33+P34+P35</f>
        <v>34954.81767317</v>
      </c>
      <c r="Q32" s="23">
        <f>+Q33+Q34+Q35</f>
        <v>45345.636220350003</v>
      </c>
      <c r="R32" s="23">
        <f>+R33+R34+R35</f>
        <v>70024.507197940009</v>
      </c>
      <c r="S32" s="23">
        <v>124893.91117293999</v>
      </c>
      <c r="T32" s="23">
        <v>298042.06021172996</v>
      </c>
    </row>
    <row r="33" spans="1:20" x14ac:dyDescent="0.2">
      <c r="A33" s="12" t="s">
        <v>17</v>
      </c>
      <c r="B33" s="24">
        <v>224.61493509000002</v>
      </c>
      <c r="C33" s="24">
        <v>302.87371762999999</v>
      </c>
      <c r="D33" s="24">
        <v>404.626957</v>
      </c>
      <c r="E33" s="24">
        <v>488.78128019999997</v>
      </c>
      <c r="F33" s="24">
        <v>710.11</v>
      </c>
      <c r="G33" s="24">
        <v>924.75</v>
      </c>
      <c r="H33" s="24">
        <v>1335.0187367199999</v>
      </c>
      <c r="I33" s="24">
        <v>1602.5257388199998</v>
      </c>
      <c r="J33" s="24">
        <v>1934.8936771800002</v>
      </c>
      <c r="K33" s="24">
        <v>2604.2586237300002</v>
      </c>
      <c r="L33" s="24">
        <v>3610.4196803</v>
      </c>
      <c r="M33" s="24">
        <v>4881.2645698655506</v>
      </c>
      <c r="N33" s="24">
        <v>6089.3453462825419</v>
      </c>
      <c r="O33" s="24">
        <v>6348.1529456800008</v>
      </c>
      <c r="P33" s="24">
        <v>14809.14503018</v>
      </c>
      <c r="Q33" s="24">
        <v>19145.396220350001</v>
      </c>
      <c r="R33" s="24">
        <v>28057.069760560007</v>
      </c>
      <c r="S33" s="24">
        <v>49828.07521581999</v>
      </c>
      <c r="T33" s="24">
        <v>123201.41021173001</v>
      </c>
    </row>
    <row r="34" spans="1:20" x14ac:dyDescent="0.2">
      <c r="A34" s="12" t="s">
        <v>18</v>
      </c>
      <c r="B34" s="24">
        <v>465.27699999999999</v>
      </c>
      <c r="C34" s="24">
        <v>544.46080000000006</v>
      </c>
      <c r="D34" s="24">
        <v>585.68000000000006</v>
      </c>
      <c r="E34" s="24">
        <v>846.90750000000003</v>
      </c>
      <c r="F34" s="24">
        <v>838.55</v>
      </c>
      <c r="G34" s="24">
        <v>1231.0500000000002</v>
      </c>
      <c r="H34" s="24">
        <v>1710.53</v>
      </c>
      <c r="I34" s="24">
        <v>2336.14</v>
      </c>
      <c r="J34" s="24">
        <v>3185.05</v>
      </c>
      <c r="K34" s="24">
        <v>4441.5424000000003</v>
      </c>
      <c r="L34" s="24">
        <v>5752.2655726199991</v>
      </c>
      <c r="M34" s="24">
        <v>7743.5583317887003</v>
      </c>
      <c r="N34" s="24">
        <v>10404.76</v>
      </c>
      <c r="O34" s="24">
        <v>15126.634979319999</v>
      </c>
      <c r="P34" s="24">
        <v>20145.672642990001</v>
      </c>
      <c r="Q34" s="24">
        <v>26200.239999999998</v>
      </c>
      <c r="R34" s="24">
        <v>41967.437437380002</v>
      </c>
      <c r="S34" s="24">
        <v>75065.835957119998</v>
      </c>
      <c r="T34" s="24">
        <v>174840.64999999997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-84.508842381500017</v>
      </c>
      <c r="G35" s="26">
        <v>-90.070119349999899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426.79826706452786</v>
      </c>
      <c r="C36" s="27">
        <f t="shared" ref="C36:O36" si="10">+C10-C25</f>
        <v>623.1559099827623</v>
      </c>
      <c r="D36" s="27">
        <f t="shared" si="10"/>
        <v>600.90327527184672</v>
      </c>
      <c r="E36" s="27">
        <f t="shared" si="10"/>
        <v>628.81499565657214</v>
      </c>
      <c r="F36" s="27">
        <f t="shared" si="10"/>
        <v>307.28159195277476</v>
      </c>
      <c r="G36" s="27">
        <f t="shared" si="10"/>
        <v>727.3971813795024</v>
      </c>
      <c r="H36" s="27">
        <f t="shared" si="10"/>
        <v>23.00367788028052</v>
      </c>
      <c r="I36" s="27">
        <f t="shared" si="10"/>
        <v>228.20185967152975</v>
      </c>
      <c r="J36" s="27">
        <f t="shared" si="10"/>
        <v>-156.62108500651448</v>
      </c>
      <c r="K36" s="27">
        <f t="shared" si="10"/>
        <v>727.75660805845109</v>
      </c>
      <c r="L36" s="27">
        <f t="shared" si="10"/>
        <v>-1957.4113617119219</v>
      </c>
      <c r="M36" s="27">
        <f t="shared" si="10"/>
        <v>-842.44303217700508</v>
      </c>
      <c r="N36" s="27">
        <f t="shared" si="10"/>
        <v>1493.8787528895627</v>
      </c>
      <c r="O36" s="27">
        <f t="shared" si="10"/>
        <v>7178.0716841139947</v>
      </c>
      <c r="P36" s="27">
        <f>+P10-P25</f>
        <v>1773.9201341087755</v>
      </c>
      <c r="Q36" s="27">
        <f>+Q10-Q25</f>
        <v>6321.7862788606144</v>
      </c>
      <c r="R36" s="27">
        <f>+R10-R25</f>
        <v>32076.670379237738</v>
      </c>
      <c r="S36" s="27">
        <v>86738.013958127471</v>
      </c>
      <c r="T36" s="27">
        <v>168506.12853149883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124.09155920999999</v>
      </c>
      <c r="C38" s="21">
        <f t="shared" ref="C38:O38" si="11">+C39+C40+C41</f>
        <v>330.00232920000008</v>
      </c>
      <c r="D38" s="21">
        <f t="shared" si="11"/>
        <v>233.78238561000006</v>
      </c>
      <c r="E38" s="21">
        <f t="shared" si="11"/>
        <v>366.58609608703705</v>
      </c>
      <c r="F38" s="21">
        <f t="shared" si="11"/>
        <v>459.92809680339855</v>
      </c>
      <c r="G38" s="21">
        <f t="shared" si="11"/>
        <v>799.21080481776198</v>
      </c>
      <c r="H38" s="21">
        <f t="shared" si="11"/>
        <v>798.52447813129959</v>
      </c>
      <c r="I38" s="21">
        <f t="shared" si="11"/>
        <v>951.21829444224238</v>
      </c>
      <c r="J38" s="21">
        <f t="shared" si="11"/>
        <v>1181.08625676</v>
      </c>
      <c r="K38" s="21">
        <f t="shared" si="11"/>
        <v>1760.2048609198946</v>
      </c>
      <c r="L38" s="21">
        <f t="shared" si="11"/>
        <v>2170.5639419273057</v>
      </c>
      <c r="M38" s="21">
        <f t="shared" si="11"/>
        <v>2157.559762666403</v>
      </c>
      <c r="N38" s="21">
        <f t="shared" si="11"/>
        <v>3157.6668607997244</v>
      </c>
      <c r="O38" s="21">
        <f t="shared" si="11"/>
        <v>2686.5555595731262</v>
      </c>
      <c r="P38" s="21">
        <f>+P39+P40+P41</f>
        <v>4512.6770893800003</v>
      </c>
      <c r="Q38" s="21">
        <f>+Q39+Q40+Q41</f>
        <v>8245.848567099998</v>
      </c>
      <c r="R38" s="21">
        <f>+R39+R40+R41</f>
        <v>26303.779439369999</v>
      </c>
      <c r="S38" s="21">
        <v>31179.694933426668</v>
      </c>
      <c r="T38" s="21">
        <v>128352.20516291002</v>
      </c>
    </row>
    <row r="39" spans="1:20" s="17" customFormat="1" x14ac:dyDescent="0.2">
      <c r="A39" s="10" t="s">
        <v>38</v>
      </c>
      <c r="B39" s="22">
        <v>11.44</v>
      </c>
      <c r="C39" s="22">
        <v>81.947685000000007</v>
      </c>
      <c r="D39" s="22">
        <v>17.899999999999999</v>
      </c>
      <c r="E39" s="22">
        <v>14.84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0.26</v>
      </c>
      <c r="L39" s="22">
        <v>0</v>
      </c>
      <c r="M39" s="22">
        <v>0</v>
      </c>
      <c r="N39" s="22">
        <v>0</v>
      </c>
      <c r="O39" s="22">
        <v>1.58944909</v>
      </c>
      <c r="P39" s="22">
        <v>7.3978247899999996</v>
      </c>
      <c r="Q39" s="23">
        <v>9.898289569020001</v>
      </c>
      <c r="R39" s="23">
        <v>0.17259433326000001</v>
      </c>
      <c r="S39" s="23">
        <v>0</v>
      </c>
      <c r="T39" s="23">
        <v>0</v>
      </c>
    </row>
    <row r="40" spans="1:20" s="17" customFormat="1" x14ac:dyDescent="0.2">
      <c r="A40" s="10" t="s">
        <v>39</v>
      </c>
      <c r="B40" s="23">
        <v>53.611559209999989</v>
      </c>
      <c r="C40" s="23">
        <v>118.78464420000002</v>
      </c>
      <c r="D40" s="23">
        <v>160.55238561000004</v>
      </c>
      <c r="E40" s="23">
        <v>183.92164808703706</v>
      </c>
      <c r="F40" s="23">
        <v>311.97809680339856</v>
      </c>
      <c r="G40" s="23">
        <v>501.09080481776198</v>
      </c>
      <c r="H40" s="23">
        <v>540.31447813129955</v>
      </c>
      <c r="I40" s="23">
        <v>660.3182944422424</v>
      </c>
      <c r="J40" s="23">
        <v>884.45325675999993</v>
      </c>
      <c r="K40" s="23">
        <v>1365.6095609198944</v>
      </c>
      <c r="L40" s="23">
        <v>1836.9012195073055</v>
      </c>
      <c r="M40" s="23">
        <v>1722.437558831773</v>
      </c>
      <c r="N40" s="23">
        <v>2568.0364969397242</v>
      </c>
      <c r="O40" s="23">
        <v>2278.8207173831261</v>
      </c>
      <c r="P40" s="23">
        <v>2764.8622324799999</v>
      </c>
      <c r="Q40" s="23">
        <v>6858.5785670999994</v>
      </c>
      <c r="R40" s="23">
        <v>25269.111510769999</v>
      </c>
      <c r="S40" s="23">
        <v>30141.324955960001</v>
      </c>
      <c r="T40" s="23">
        <v>126510.20071156001</v>
      </c>
    </row>
    <row r="41" spans="1:20" s="17" customFormat="1" ht="13.5" thickBot="1" x14ac:dyDescent="0.25">
      <c r="A41" s="10" t="s">
        <v>40</v>
      </c>
      <c r="B41" s="25">
        <v>59.04</v>
      </c>
      <c r="C41" s="25">
        <v>129.27000000000001</v>
      </c>
      <c r="D41" s="25">
        <v>55.33</v>
      </c>
      <c r="E41" s="25">
        <v>167.82444800000002</v>
      </c>
      <c r="F41" s="25">
        <v>147.94999999999999</v>
      </c>
      <c r="G41" s="25">
        <v>298.12</v>
      </c>
      <c r="H41" s="25">
        <v>258.21000000000004</v>
      </c>
      <c r="I41" s="25">
        <v>290.89999999999998</v>
      </c>
      <c r="J41" s="25">
        <v>296.63300000000004</v>
      </c>
      <c r="K41" s="25">
        <v>394.33530000000007</v>
      </c>
      <c r="L41" s="25">
        <v>333.66272242000002</v>
      </c>
      <c r="M41" s="25">
        <v>435.12220383463</v>
      </c>
      <c r="N41" s="25">
        <v>589.63036385999999</v>
      </c>
      <c r="O41" s="25">
        <v>406.14539309999998</v>
      </c>
      <c r="P41" s="25">
        <v>1740.41703211</v>
      </c>
      <c r="Q41" s="23">
        <v>1377.3717104309796</v>
      </c>
      <c r="R41" s="23">
        <v>1034.4953342667402</v>
      </c>
      <c r="S41" s="23">
        <v>1038.3699774666666</v>
      </c>
      <c r="T41" s="23">
        <v>1842.0044513499995</v>
      </c>
    </row>
    <row r="42" spans="1:20" s="16" customFormat="1" ht="21" customHeight="1" x14ac:dyDescent="0.25">
      <c r="A42" s="5" t="s">
        <v>22</v>
      </c>
      <c r="B42" s="21">
        <f>+B43+B44+B48</f>
        <v>362.49435920999997</v>
      </c>
      <c r="C42" s="21">
        <f t="shared" ref="C42:O42" si="12">+C43+C44+C48</f>
        <v>676.79043919999992</v>
      </c>
      <c r="D42" s="21">
        <f t="shared" si="12"/>
        <v>874.23930999999993</v>
      </c>
      <c r="E42" s="21">
        <f t="shared" si="12"/>
        <v>895.01164808703709</v>
      </c>
      <c r="F42" s="21">
        <f t="shared" si="12"/>
        <v>1230.1540968033985</v>
      </c>
      <c r="G42" s="21">
        <f t="shared" si="12"/>
        <v>1460.900804817762</v>
      </c>
      <c r="H42" s="21">
        <f t="shared" si="12"/>
        <v>2108.2144781312995</v>
      </c>
      <c r="I42" s="21">
        <f t="shared" si="12"/>
        <v>1813.4282944422423</v>
      </c>
      <c r="J42" s="21">
        <f t="shared" si="12"/>
        <v>2200.6532567599997</v>
      </c>
      <c r="K42" s="21">
        <f t="shared" si="12"/>
        <v>2901.1357214898944</v>
      </c>
      <c r="L42" s="21">
        <f t="shared" si="12"/>
        <v>3978.3633635373044</v>
      </c>
      <c r="M42" s="21">
        <f t="shared" si="12"/>
        <v>4334.7178982443456</v>
      </c>
      <c r="N42" s="21">
        <f t="shared" si="12"/>
        <v>7804.832657119724</v>
      </c>
      <c r="O42" s="21">
        <f t="shared" si="12"/>
        <v>12473.355637503126</v>
      </c>
      <c r="P42" s="21">
        <f>+P43+P44+P48</f>
        <v>17161.953489520001</v>
      </c>
      <c r="Q42" s="21">
        <f>+Q43+Q44+Q48</f>
        <v>14730.922624370003</v>
      </c>
      <c r="R42" s="21">
        <f t="shared" ref="R42" si="13">+R43+R44+R48</f>
        <v>44681.188610769997</v>
      </c>
      <c r="S42" s="21">
        <v>88652.198208670001</v>
      </c>
      <c r="T42" s="21">
        <v>275105.95570807008</v>
      </c>
    </row>
    <row r="43" spans="1:20" s="17" customFormat="1" x14ac:dyDescent="0.2">
      <c r="A43" s="10" t="s">
        <v>41</v>
      </c>
      <c r="B43" s="22">
        <v>213.84235921000001</v>
      </c>
      <c r="C43" s="22">
        <v>613.53043919999993</v>
      </c>
      <c r="D43" s="22">
        <v>454.92930999999993</v>
      </c>
      <c r="E43" s="22">
        <v>498.65164808703707</v>
      </c>
      <c r="F43" s="22">
        <v>600.63599999999997</v>
      </c>
      <c r="G43" s="22">
        <v>771.52</v>
      </c>
      <c r="H43" s="22">
        <v>1608.6744781312996</v>
      </c>
      <c r="I43" s="22">
        <v>1393.2682944422424</v>
      </c>
      <c r="J43" s="22">
        <v>1527.13325676</v>
      </c>
      <c r="K43" s="22">
        <v>2004.8919009798947</v>
      </c>
      <c r="L43" s="22">
        <v>3052.2241984173047</v>
      </c>
      <c r="M43" s="22">
        <v>3251.3325964717824</v>
      </c>
      <c r="N43" s="22">
        <v>5069.131491819724</v>
      </c>
      <c r="O43" s="22">
        <v>9509.6125356831253</v>
      </c>
      <c r="P43" s="22">
        <v>15134.984538250003</v>
      </c>
      <c r="Q43" s="23">
        <v>5473.1126243700028</v>
      </c>
      <c r="R43" s="23">
        <v>11749.627728079997</v>
      </c>
      <c r="S43" s="23">
        <v>34582.531934960003</v>
      </c>
      <c r="T43" s="23">
        <v>90817.427203060011</v>
      </c>
    </row>
    <row r="44" spans="1:20" s="17" customFormat="1" x14ac:dyDescent="0.2">
      <c r="A44" s="18" t="s">
        <v>42</v>
      </c>
      <c r="B44" s="23">
        <f>+SUM(B45:B47)</f>
        <v>0</v>
      </c>
      <c r="C44" s="23">
        <f t="shared" ref="C44:O44" si="14">+SUM(C45:C47)</f>
        <v>63.260000000000005</v>
      </c>
      <c r="D44" s="23">
        <f t="shared" si="14"/>
        <v>132.5</v>
      </c>
      <c r="E44" s="23">
        <f t="shared" si="14"/>
        <v>97.4</v>
      </c>
      <c r="F44" s="23">
        <f t="shared" si="14"/>
        <v>199.15809680339856</v>
      </c>
      <c r="G44" s="23">
        <f t="shared" si="14"/>
        <v>193.46080481776198</v>
      </c>
      <c r="H44" s="23">
        <f t="shared" si="14"/>
        <v>186.83</v>
      </c>
      <c r="I44" s="23">
        <f t="shared" si="14"/>
        <v>151.85</v>
      </c>
      <c r="J44" s="23">
        <f t="shared" si="14"/>
        <v>264.85999999999996</v>
      </c>
      <c r="K44" s="23">
        <f t="shared" si="14"/>
        <v>336.65000000000003</v>
      </c>
      <c r="L44" s="23">
        <f t="shared" si="14"/>
        <v>420.72</v>
      </c>
      <c r="M44" s="23">
        <f t="shared" si="14"/>
        <v>372.22743487806281</v>
      </c>
      <c r="N44" s="23">
        <f t="shared" si="14"/>
        <v>1817.4761274</v>
      </c>
      <c r="O44" s="23">
        <f t="shared" si="14"/>
        <v>1190.5682568699997</v>
      </c>
      <c r="P44" s="23">
        <f>+SUM(P45:P47)</f>
        <v>650.06000000000017</v>
      </c>
      <c r="Q44" s="23">
        <f>+SUM(Q45:Q47)</f>
        <v>166</v>
      </c>
      <c r="R44" s="23">
        <f t="shared" ref="R44" si="15">+SUM(R45:R47)</f>
        <v>579.37</v>
      </c>
      <c r="S44" s="23">
        <v>4907.1000000000004</v>
      </c>
      <c r="T44" s="23">
        <v>12113.64</v>
      </c>
    </row>
    <row r="45" spans="1:20" x14ac:dyDescent="0.2">
      <c r="A45" s="15" t="s">
        <v>17</v>
      </c>
      <c r="B45" s="24">
        <v>0</v>
      </c>
      <c r="C45" s="24">
        <v>18.260000000000002</v>
      </c>
      <c r="D45" s="24">
        <v>21.19</v>
      </c>
      <c r="E45" s="24">
        <v>0.68</v>
      </c>
      <c r="F45" s="24">
        <v>0.65999999999999992</v>
      </c>
      <c r="G45" s="24">
        <v>1.56</v>
      </c>
      <c r="H45" s="24">
        <v>13.21</v>
      </c>
      <c r="I45" s="24">
        <v>0.02</v>
      </c>
      <c r="J45" s="24">
        <v>0.15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650.06000000000017</v>
      </c>
      <c r="Q45" s="24">
        <v>0</v>
      </c>
      <c r="R45" s="24">
        <v>0</v>
      </c>
      <c r="S45" s="24">
        <v>0</v>
      </c>
      <c r="T45" s="24">
        <v>0</v>
      </c>
    </row>
    <row r="46" spans="1:20" x14ac:dyDescent="0.2">
      <c r="A46" s="15" t="s">
        <v>18</v>
      </c>
      <c r="B46" s="24">
        <v>0</v>
      </c>
      <c r="C46" s="24">
        <v>45</v>
      </c>
      <c r="D46" s="24">
        <v>111.30999999999999</v>
      </c>
      <c r="E46" s="24">
        <v>96.72</v>
      </c>
      <c r="F46" s="24">
        <v>170.57000000000002</v>
      </c>
      <c r="G46" s="24">
        <v>132.32</v>
      </c>
      <c r="H46" s="24">
        <v>173.62</v>
      </c>
      <c r="I46" s="24">
        <v>151.82999999999998</v>
      </c>
      <c r="J46" s="24">
        <v>264.70999999999998</v>
      </c>
      <c r="K46" s="24">
        <v>336.65000000000003</v>
      </c>
      <c r="L46" s="24">
        <v>420.72</v>
      </c>
      <c r="M46" s="24">
        <v>372.22743487806281</v>
      </c>
      <c r="N46" s="24">
        <v>1817.4761274</v>
      </c>
      <c r="O46" s="24">
        <v>1190.5682568699997</v>
      </c>
      <c r="P46" s="24">
        <v>0</v>
      </c>
      <c r="Q46" s="24">
        <v>166</v>
      </c>
      <c r="R46" s="24">
        <v>579.37</v>
      </c>
      <c r="S46" s="24">
        <v>4907.1000000000004</v>
      </c>
      <c r="T46" s="24">
        <v>10913.64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27.928096803398546</v>
      </c>
      <c r="G47" s="24">
        <v>59.580804817761987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1200</v>
      </c>
    </row>
    <row r="48" spans="1:20" s="17" customFormat="1" ht="13.5" thickBot="1" x14ac:dyDescent="0.25">
      <c r="A48" s="10" t="s">
        <v>43</v>
      </c>
      <c r="B48" s="25">
        <v>148.65199999999999</v>
      </c>
      <c r="C48" s="25">
        <v>0</v>
      </c>
      <c r="D48" s="25">
        <v>286.81</v>
      </c>
      <c r="E48" s="25">
        <v>298.96000000000004</v>
      </c>
      <c r="F48" s="25">
        <v>430.35999999999996</v>
      </c>
      <c r="G48" s="25">
        <v>495.92</v>
      </c>
      <c r="H48" s="25">
        <v>312.70999999999998</v>
      </c>
      <c r="I48" s="25">
        <v>268.31</v>
      </c>
      <c r="J48" s="25">
        <v>408.65999999999997</v>
      </c>
      <c r="K48" s="25">
        <v>559.59382050999989</v>
      </c>
      <c r="L48" s="25">
        <v>505.41916512000006</v>
      </c>
      <c r="M48" s="25">
        <v>711.1578668945001</v>
      </c>
      <c r="N48" s="25">
        <v>918.22503790000007</v>
      </c>
      <c r="O48" s="25">
        <v>1773.1748449500003</v>
      </c>
      <c r="P48" s="25">
        <v>1376.9089512699998</v>
      </c>
      <c r="Q48" s="23">
        <v>9091.81</v>
      </c>
      <c r="R48" s="23">
        <v>32352.19088269</v>
      </c>
      <c r="S48" s="23">
        <v>49162.566273709999</v>
      </c>
      <c r="T48" s="23">
        <v>172174.88850501005</v>
      </c>
    </row>
    <row r="49" spans="1:20" s="16" customFormat="1" ht="21" customHeight="1" thickBot="1" x14ac:dyDescent="0.3">
      <c r="A49" s="6" t="s">
        <v>23</v>
      </c>
      <c r="B49" s="29">
        <f>+B38+B10</f>
        <v>2986.7001862999996</v>
      </c>
      <c r="C49" s="29">
        <f t="shared" ref="C49:O49" si="16">+C38+C10</f>
        <v>4017.9470678500002</v>
      </c>
      <c r="D49" s="29">
        <f t="shared" si="16"/>
        <v>4731.2049432700005</v>
      </c>
      <c r="E49" s="29">
        <f t="shared" si="16"/>
        <v>6140.2052077870367</v>
      </c>
      <c r="F49" s="29">
        <f t="shared" si="16"/>
        <v>6896.0273291118992</v>
      </c>
      <c r="G49" s="29">
        <f t="shared" si="16"/>
        <v>9285.5805709557117</v>
      </c>
      <c r="H49" s="29">
        <f t="shared" si="16"/>
        <v>11859.556979128301</v>
      </c>
      <c r="I49" s="29">
        <f t="shared" si="16"/>
        <v>16095.360706762245</v>
      </c>
      <c r="J49" s="29">
        <f t="shared" si="16"/>
        <v>21090.863918587002</v>
      </c>
      <c r="K49" s="29">
        <f t="shared" si="16"/>
        <v>29675.536167324892</v>
      </c>
      <c r="L49" s="29">
        <f t="shared" si="16"/>
        <v>38420.900837650304</v>
      </c>
      <c r="M49" s="29">
        <f t="shared" si="16"/>
        <v>50658.454187016243</v>
      </c>
      <c r="N49" s="29">
        <f t="shared" si="16"/>
        <v>69732.693907608191</v>
      </c>
      <c r="O49" s="29">
        <f t="shared" si="16"/>
        <v>93381.852557793653</v>
      </c>
      <c r="P49" s="29">
        <f>+P38+P10</f>
        <v>134881.3201770476</v>
      </c>
      <c r="Q49" s="29">
        <f>+Q38+Q10</f>
        <v>173840.28015028001</v>
      </c>
      <c r="R49" s="29">
        <f t="shared" ref="R49" si="17">+R38+R10</f>
        <v>284169.46211384278</v>
      </c>
      <c r="S49" s="29">
        <v>511371.11797300511</v>
      </c>
      <c r="T49" s="29">
        <f t="shared" ref="T49" si="18">+T38+T10</f>
        <v>1242168.4419485098</v>
      </c>
    </row>
    <row r="50" spans="1:20" s="16" customFormat="1" ht="21" customHeight="1" thickBot="1" x14ac:dyDescent="0.3">
      <c r="A50" s="6" t="s">
        <v>24</v>
      </c>
      <c r="B50" s="29">
        <f>+B42+B25</f>
        <v>2798.3047192354716</v>
      </c>
      <c r="C50" s="29">
        <f t="shared" ref="C50:O50" si="19">+C42+C25</f>
        <v>3741.5792678672378</v>
      </c>
      <c r="D50" s="29">
        <f t="shared" si="19"/>
        <v>4770.7585923881534</v>
      </c>
      <c r="E50" s="29">
        <f t="shared" si="19"/>
        <v>6039.8157641304651</v>
      </c>
      <c r="F50" s="29">
        <f t="shared" si="19"/>
        <v>7358.971737159125</v>
      </c>
      <c r="G50" s="29">
        <f t="shared" si="19"/>
        <v>9219.8733895762089</v>
      </c>
      <c r="H50" s="29">
        <f t="shared" si="19"/>
        <v>13146.243301248021</v>
      </c>
      <c r="I50" s="29">
        <f t="shared" si="19"/>
        <v>16729.368847090715</v>
      </c>
      <c r="J50" s="29">
        <f t="shared" si="19"/>
        <v>22267.052003593515</v>
      </c>
      <c r="K50" s="29">
        <f t="shared" si="19"/>
        <v>30088.71041983644</v>
      </c>
      <c r="L50" s="29">
        <f t="shared" si="19"/>
        <v>42186.111620972224</v>
      </c>
      <c r="M50" s="29">
        <f t="shared" si="19"/>
        <v>53678.05535477119</v>
      </c>
      <c r="N50" s="29">
        <f t="shared" si="19"/>
        <v>72885.980951038626</v>
      </c>
      <c r="O50" s="29">
        <f t="shared" si="19"/>
        <v>95990.580951609649</v>
      </c>
      <c r="P50" s="29">
        <f>+P42+P25</f>
        <v>145756.67644307882</v>
      </c>
      <c r="Q50" s="29">
        <f>+Q42+Q25</f>
        <v>174003.56792868939</v>
      </c>
      <c r="R50" s="29">
        <f t="shared" ref="R50" si="20">+R42+R25</f>
        <v>270470.20090600505</v>
      </c>
      <c r="S50" s="29">
        <v>482105.60729012097</v>
      </c>
      <c r="T50" s="29">
        <f t="shared" ref="T50" si="21">+T42+T25</f>
        <v>1220416.0639621709</v>
      </c>
    </row>
    <row r="51" spans="1:20" s="16" customFormat="1" ht="21" customHeight="1" thickBot="1" x14ac:dyDescent="0.3">
      <c r="A51" s="6" t="s">
        <v>25</v>
      </c>
      <c r="B51" s="29">
        <f>+B49-B50</f>
        <v>188.39546706452802</v>
      </c>
      <c r="C51" s="29">
        <f t="shared" ref="C51:O51" si="22">+C49-C50</f>
        <v>276.36779998276234</v>
      </c>
      <c r="D51" s="29">
        <f t="shared" si="22"/>
        <v>-39.553649118152862</v>
      </c>
      <c r="E51" s="29">
        <f t="shared" si="22"/>
        <v>100.38944365657153</v>
      </c>
      <c r="F51" s="29">
        <f t="shared" si="22"/>
        <v>-462.94440804722581</v>
      </c>
      <c r="G51" s="29">
        <f t="shared" si="22"/>
        <v>65.707181379502799</v>
      </c>
      <c r="H51" s="29">
        <f t="shared" si="22"/>
        <v>-1286.68632211972</v>
      </c>
      <c r="I51" s="29">
        <f t="shared" si="22"/>
        <v>-634.00814032846938</v>
      </c>
      <c r="J51" s="29">
        <f t="shared" si="22"/>
        <v>-1176.1880850065136</v>
      </c>
      <c r="K51" s="29">
        <f t="shared" si="22"/>
        <v>-413.17425251154782</v>
      </c>
      <c r="L51" s="29">
        <f t="shared" si="22"/>
        <v>-3765.2107833219197</v>
      </c>
      <c r="M51" s="29">
        <f t="shared" si="22"/>
        <v>-3019.6011677549468</v>
      </c>
      <c r="N51" s="29">
        <f t="shared" si="22"/>
        <v>-3153.287043430435</v>
      </c>
      <c r="O51" s="29">
        <f t="shared" si="22"/>
        <v>-2608.7283938159962</v>
      </c>
      <c r="P51" s="29">
        <f>+P49-P50</f>
        <v>-10875.356266031216</v>
      </c>
      <c r="Q51" s="29">
        <f>+Q49-Q50</f>
        <v>-163.28777840937255</v>
      </c>
      <c r="R51" s="29">
        <f t="shared" ref="R51" si="23">+R49-R50</f>
        <v>13699.261207837728</v>
      </c>
      <c r="S51" s="29">
        <v>29265.510682884138</v>
      </c>
      <c r="T51" s="29">
        <f t="shared" ref="T51" si="24">+T49-T50</f>
        <v>21752.377986338921</v>
      </c>
    </row>
    <row r="52" spans="1:20" s="16" customFormat="1" ht="21" customHeight="1" thickBot="1" x14ac:dyDescent="0.3">
      <c r="A52" s="7" t="s">
        <v>26</v>
      </c>
      <c r="B52" s="29">
        <f>+B51+B30</f>
        <v>293.71989199999979</v>
      </c>
      <c r="C52" s="29">
        <f t="shared" ref="C52:O52" si="25">+C51+C30</f>
        <v>436.97211102000028</v>
      </c>
      <c r="D52" s="29">
        <f t="shared" si="25"/>
        <v>90.048676270000584</v>
      </c>
      <c r="E52" s="29">
        <f t="shared" si="25"/>
        <v>243.45477949999835</v>
      </c>
      <c r="F52" s="29">
        <f t="shared" si="25"/>
        <v>-308.47792530999982</v>
      </c>
      <c r="G52" s="29">
        <f t="shared" si="25"/>
        <v>254.34988548794988</v>
      </c>
      <c r="H52" s="29">
        <f t="shared" si="25"/>
        <v>-1101.3662357229982</v>
      </c>
      <c r="I52" s="29">
        <f t="shared" si="25"/>
        <v>-435.32332649999637</v>
      </c>
      <c r="J52" s="29">
        <f t="shared" si="25"/>
        <v>-858.75301535299673</v>
      </c>
      <c r="K52" s="29">
        <f t="shared" si="25"/>
        <v>199.56132210499811</v>
      </c>
      <c r="L52" s="29">
        <f t="shared" si="25"/>
        <v>-2834.8614027569956</v>
      </c>
      <c r="M52" s="29">
        <f t="shared" si="25"/>
        <v>-629.64661288234402</v>
      </c>
      <c r="N52" s="29">
        <f t="shared" si="25"/>
        <v>404.19992436210077</v>
      </c>
      <c r="O52" s="29">
        <f t="shared" si="25"/>
        <v>3795.6357220705377</v>
      </c>
      <c r="P52" s="29">
        <f>+P51+P30</f>
        <v>-1879.4994900824277</v>
      </c>
      <c r="Q52" s="29">
        <f>+Q51+Q30</f>
        <v>5807.4306685300162</v>
      </c>
      <c r="R52" s="29">
        <f t="shared" ref="R52" si="26">+R51+R30</f>
        <v>22784.373333592783</v>
      </c>
      <c r="S52" s="29">
        <v>44045.665286435113</v>
      </c>
      <c r="T52" s="29">
        <f t="shared" ref="T52" si="27">+T51+T30</f>
        <v>61606.433650519793</v>
      </c>
    </row>
    <row r="53" spans="1:20" s="16" customFormat="1" ht="21" customHeight="1" thickBot="1" x14ac:dyDescent="0.3">
      <c r="A53" s="7" t="s">
        <v>27</v>
      </c>
      <c r="B53" s="29">
        <f>+B50-B30</f>
        <v>2692.9802943</v>
      </c>
      <c r="C53" s="29">
        <f t="shared" ref="C53:O53" si="28">+C50-C30</f>
        <v>3580.9749568299999</v>
      </c>
      <c r="D53" s="29">
        <f t="shared" si="28"/>
        <v>4641.1562670000003</v>
      </c>
      <c r="E53" s="29">
        <f t="shared" si="28"/>
        <v>5896.7504282870386</v>
      </c>
      <c r="F53" s="29">
        <f t="shared" si="28"/>
        <v>7204.5052544218988</v>
      </c>
      <c r="G53" s="29">
        <f t="shared" si="28"/>
        <v>9031.2306854677627</v>
      </c>
      <c r="H53" s="29">
        <f t="shared" si="28"/>
        <v>12960.9232148513</v>
      </c>
      <c r="I53" s="29">
        <f t="shared" si="28"/>
        <v>16530.684033262241</v>
      </c>
      <c r="J53" s="29">
        <f t="shared" si="28"/>
        <v>21949.616933939997</v>
      </c>
      <c r="K53" s="29">
        <f t="shared" si="28"/>
        <v>29475.974845219895</v>
      </c>
      <c r="L53" s="29">
        <f t="shared" si="28"/>
        <v>41255.762240407297</v>
      </c>
      <c r="M53" s="29">
        <f t="shared" si="28"/>
        <v>51288.100799898588</v>
      </c>
      <c r="N53" s="29">
        <f t="shared" si="28"/>
        <v>69328.493983246095</v>
      </c>
      <c r="O53" s="29">
        <f t="shared" si="28"/>
        <v>89586.216835723113</v>
      </c>
      <c r="P53" s="29">
        <f>+P50-P30</f>
        <v>136760.81966713004</v>
      </c>
      <c r="Q53" s="29">
        <f>+Q50-Q30</f>
        <v>168032.84948174999</v>
      </c>
      <c r="R53" s="29">
        <f t="shared" ref="R53" si="29">+R50-R30</f>
        <v>261385.08878024999</v>
      </c>
      <c r="S53" s="29">
        <v>467325.45268657</v>
      </c>
      <c r="T53" s="29">
        <f t="shared" ref="T53" si="30">+T50-T30</f>
        <v>1180562.0082979901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C9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59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1805.3365820700001</v>
      </c>
      <c r="C10" s="21">
        <f t="shared" ref="C10:O10" si="0">+C11+C18+C19+C22+C23+C24</f>
        <v>2247.4807772066097</v>
      </c>
      <c r="D10" s="21">
        <f t="shared" si="0"/>
        <v>2934.6604390899997</v>
      </c>
      <c r="E10" s="21">
        <f t="shared" si="0"/>
        <v>3833.1330775299998</v>
      </c>
      <c r="F10" s="21">
        <f t="shared" si="0"/>
        <v>4265.1424847599992</v>
      </c>
      <c r="G10" s="21">
        <f t="shared" si="0"/>
        <v>6066.3407810548506</v>
      </c>
      <c r="H10" s="21">
        <f t="shared" si="0"/>
        <v>7682.4729414859994</v>
      </c>
      <c r="I10" s="21">
        <f t="shared" si="0"/>
        <v>9975.3522040799999</v>
      </c>
      <c r="J10" s="21">
        <f t="shared" si="0"/>
        <v>12655.386846764002</v>
      </c>
      <c r="K10" s="21">
        <f t="shared" si="0"/>
        <v>19086.882244035005</v>
      </c>
      <c r="L10" s="21">
        <f t="shared" si="0"/>
        <v>25875.404820353</v>
      </c>
      <c r="M10" s="21">
        <f t="shared" si="0"/>
        <v>32152.300445832952</v>
      </c>
      <c r="N10" s="21">
        <f t="shared" si="0"/>
        <v>43453.918734118146</v>
      </c>
      <c r="O10" s="21">
        <f t="shared" si="0"/>
        <v>60995.671451856419</v>
      </c>
      <c r="P10" s="21">
        <f>+P11+P18+P19+P22+P23+P24</f>
        <v>88731.453349046191</v>
      </c>
      <c r="Q10" s="21">
        <f>+Q11+Q18+Q19+Q22+Q23+Q24</f>
        <v>134188.8319947042</v>
      </c>
      <c r="R10" s="21">
        <f>+R11+R18+R19+R22+R23+R24</f>
        <v>221430.94080964953</v>
      </c>
      <c r="S10" s="21">
        <f t="shared" ref="S10:T10" si="1">+S11+S18+S19+S22+S23+S24</f>
        <v>406360.90659846371</v>
      </c>
      <c r="T10" s="21">
        <f t="shared" si="1"/>
        <v>900651.98868764762</v>
      </c>
    </row>
    <row r="11" spans="1:20" s="17" customFormat="1" x14ac:dyDescent="0.2">
      <c r="A11" s="10" t="s">
        <v>29</v>
      </c>
      <c r="B11" s="22">
        <f>+B12+B13</f>
        <v>1407.8895</v>
      </c>
      <c r="C11" s="22">
        <f t="shared" ref="C11:O11" si="2">+C12+C13</f>
        <v>1790.6605736476095</v>
      </c>
      <c r="D11" s="22">
        <f t="shared" si="2"/>
        <v>2357.1832776699998</v>
      </c>
      <c r="E11" s="22">
        <f t="shared" si="2"/>
        <v>3048.3254024999997</v>
      </c>
      <c r="F11" s="22">
        <f t="shared" si="2"/>
        <v>3244.9274604299994</v>
      </c>
      <c r="G11" s="22">
        <f t="shared" si="2"/>
        <v>4342.7559557250006</v>
      </c>
      <c r="H11" s="22">
        <f t="shared" si="2"/>
        <v>5864.2121273059993</v>
      </c>
      <c r="I11" s="22">
        <f t="shared" si="2"/>
        <v>7641.8141324799981</v>
      </c>
      <c r="J11" s="22">
        <f t="shared" si="2"/>
        <v>10004.467906614002</v>
      </c>
      <c r="K11" s="22">
        <f t="shared" si="2"/>
        <v>14916.707783335001</v>
      </c>
      <c r="L11" s="22">
        <f t="shared" si="2"/>
        <v>20408.977470833001</v>
      </c>
      <c r="M11" s="22">
        <f t="shared" si="2"/>
        <v>25913.569640922004</v>
      </c>
      <c r="N11" s="22">
        <f t="shared" si="2"/>
        <v>34445.601601973554</v>
      </c>
      <c r="O11" s="22">
        <f t="shared" si="2"/>
        <v>47351.047132636413</v>
      </c>
      <c r="P11" s="22">
        <f>+P12+P13</f>
        <v>69546.552107862648</v>
      </c>
      <c r="Q11" s="22">
        <f>+Q12+Q13</f>
        <v>104050.89551703501</v>
      </c>
      <c r="R11" s="22">
        <f>+R12+R13</f>
        <v>178707.80569614054</v>
      </c>
      <c r="S11" s="22">
        <v>329466.22514036659</v>
      </c>
      <c r="T11" s="22">
        <f t="shared" ref="T11" si="3">+T12+T13</f>
        <v>724776.70851962664</v>
      </c>
    </row>
    <row r="12" spans="1:20" s="17" customFormat="1" x14ac:dyDescent="0.2">
      <c r="A12" s="10" t="s">
        <v>5</v>
      </c>
      <c r="B12" s="23">
        <v>256.95000000000005</v>
      </c>
      <c r="C12" s="23">
        <v>370.81403230760958</v>
      </c>
      <c r="D12" s="23">
        <v>499.51000000000005</v>
      </c>
      <c r="E12" s="23">
        <v>709.18000000000006</v>
      </c>
      <c r="F12" s="23">
        <v>692.04</v>
      </c>
      <c r="G12" s="23">
        <v>911.05</v>
      </c>
      <c r="H12" s="23">
        <v>1308.1349999999995</v>
      </c>
      <c r="I12" s="23">
        <v>1841.5888962499998</v>
      </c>
      <c r="J12" s="23">
        <v>2438.5313500000007</v>
      </c>
      <c r="K12" s="23">
        <v>4494.0358000000006</v>
      </c>
      <c r="L12" s="23">
        <v>6122.8186099099994</v>
      </c>
      <c r="M12" s="23">
        <v>7684.3900000000012</v>
      </c>
      <c r="N12" s="23">
        <v>9921.7200000000012</v>
      </c>
      <c r="O12" s="23">
        <v>13258.396616860002</v>
      </c>
      <c r="P12" s="23">
        <v>18933.488753410002</v>
      </c>
      <c r="Q12" s="23">
        <v>33735.241198540003</v>
      </c>
      <c r="R12" s="23">
        <v>64519.673696489997</v>
      </c>
      <c r="S12" s="23">
        <v>120452.89</v>
      </c>
      <c r="T12" s="23">
        <v>266311.97541207995</v>
      </c>
    </row>
    <row r="13" spans="1:20" s="17" customFormat="1" x14ac:dyDescent="0.2">
      <c r="A13" s="10" t="s">
        <v>6</v>
      </c>
      <c r="B13" s="23">
        <f>+B16+B17</f>
        <v>1150.9395</v>
      </c>
      <c r="C13" s="23">
        <f t="shared" ref="C13:O13" si="4">+C16+C17</f>
        <v>1419.8465413399999</v>
      </c>
      <c r="D13" s="23">
        <f t="shared" si="4"/>
        <v>1857.6732776699998</v>
      </c>
      <c r="E13" s="23">
        <f t="shared" si="4"/>
        <v>2339.1454024999994</v>
      </c>
      <c r="F13" s="23">
        <f t="shared" si="4"/>
        <v>2552.8874604299995</v>
      </c>
      <c r="G13" s="23">
        <f t="shared" si="4"/>
        <v>3431.7059557250004</v>
      </c>
      <c r="H13" s="23">
        <f t="shared" si="4"/>
        <v>4556.077127306</v>
      </c>
      <c r="I13" s="23">
        <f t="shared" si="4"/>
        <v>5800.2252362299987</v>
      </c>
      <c r="J13" s="23">
        <f t="shared" si="4"/>
        <v>7565.9365566140004</v>
      </c>
      <c r="K13" s="23">
        <f t="shared" si="4"/>
        <v>10422.671983335</v>
      </c>
      <c r="L13" s="23">
        <f t="shared" si="4"/>
        <v>14286.158860923</v>
      </c>
      <c r="M13" s="23">
        <f t="shared" si="4"/>
        <v>18229.179640922004</v>
      </c>
      <c r="N13" s="23">
        <f t="shared" si="4"/>
        <v>24523.881601973557</v>
      </c>
      <c r="O13" s="23">
        <f t="shared" si="4"/>
        <v>34092.650515776411</v>
      </c>
      <c r="P13" s="23">
        <f>+P16+P17</f>
        <v>50613.06335445265</v>
      </c>
      <c r="Q13" s="23">
        <f>+Q16+Q17</f>
        <v>70315.654318494999</v>
      </c>
      <c r="R13" s="23">
        <f>+R16+R17</f>
        <v>114188.13199965055</v>
      </c>
      <c r="S13" s="23">
        <v>209013.33514036657</v>
      </c>
      <c r="T13" s="23">
        <v>458464.73310754664</v>
      </c>
    </row>
    <row r="14" spans="1:20" x14ac:dyDescent="0.2">
      <c r="A14" s="11" t="s">
        <v>7</v>
      </c>
      <c r="B14" s="24">
        <v>812.28499999999997</v>
      </c>
      <c r="C14" s="24">
        <v>982.7183</v>
      </c>
      <c r="D14" s="24">
        <v>1294.7047</v>
      </c>
      <c r="E14" s="24">
        <v>1573.6759999999999</v>
      </c>
      <c r="F14" s="24">
        <v>1612.3605</v>
      </c>
      <c r="G14" s="24">
        <v>2118.9457987440001</v>
      </c>
      <c r="H14" s="24">
        <v>3393.6374652760001</v>
      </c>
      <c r="I14" s="24">
        <v>3637.7686248609989</v>
      </c>
      <c r="J14" s="24">
        <v>4788.6724007809999</v>
      </c>
      <c r="K14" s="24">
        <v>6634.5567864889999</v>
      </c>
      <c r="L14" s="24">
        <v>7953.8735475740004</v>
      </c>
      <c r="M14" s="24">
        <v>10525.538007042001</v>
      </c>
      <c r="N14" s="24">
        <v>14822.0995</v>
      </c>
      <c r="O14" s="24">
        <v>25449.2435</v>
      </c>
      <c r="P14" s="24">
        <v>37432.126299999996</v>
      </c>
      <c r="Q14" s="24">
        <v>51378.171399999999</v>
      </c>
      <c r="R14" s="24">
        <v>84523.28869999999</v>
      </c>
      <c r="S14" s="24">
        <v>163476.53130000003</v>
      </c>
      <c r="T14" s="24">
        <v>356542.30309999996</v>
      </c>
    </row>
    <row r="15" spans="1:20" x14ac:dyDescent="0.2">
      <c r="A15" s="11" t="s">
        <v>8</v>
      </c>
      <c r="B15" s="24">
        <v>0</v>
      </c>
      <c r="C15" s="24">
        <v>37.517741340000008</v>
      </c>
      <c r="D15" s="24">
        <v>73.499777669999844</v>
      </c>
      <c r="E15" s="24">
        <v>153.86530249999936</v>
      </c>
      <c r="F15" s="24">
        <v>273.22416042999953</v>
      </c>
      <c r="G15" s="24">
        <v>431.63746367000005</v>
      </c>
      <c r="H15" s="24">
        <v>0</v>
      </c>
      <c r="I15" s="24">
        <v>670.11069716999998</v>
      </c>
      <c r="J15" s="24">
        <v>820.25246492000008</v>
      </c>
      <c r="K15" s="24">
        <v>1034.20816767</v>
      </c>
      <c r="L15" s="24">
        <v>2536.9400800399999</v>
      </c>
      <c r="M15" s="24">
        <v>3302.7743653600005</v>
      </c>
      <c r="N15" s="24">
        <v>4058.9162762635565</v>
      </c>
      <c r="O15" s="24">
        <v>5146.8777183364091</v>
      </c>
      <c r="P15" s="24">
        <v>7666.307141702654</v>
      </c>
      <c r="Q15" s="24">
        <v>9236.2427341949951</v>
      </c>
      <c r="R15" s="24">
        <v>15558.248812049393</v>
      </c>
      <c r="S15" s="24">
        <v>24920.919025800024</v>
      </c>
      <c r="T15" s="24">
        <v>60307.767143099751</v>
      </c>
    </row>
    <row r="16" spans="1:20" x14ac:dyDescent="0.2">
      <c r="A16" s="11" t="s">
        <v>9</v>
      </c>
      <c r="B16" s="24">
        <f>+B14+B15</f>
        <v>812.28499999999997</v>
      </c>
      <c r="C16" s="24">
        <f t="shared" ref="C16:O16" si="5">+C14+C15</f>
        <v>1020.23604134</v>
      </c>
      <c r="D16" s="24">
        <f t="shared" si="5"/>
        <v>1368.20447767</v>
      </c>
      <c r="E16" s="24">
        <f t="shared" si="5"/>
        <v>1727.5413024999993</v>
      </c>
      <c r="F16" s="24">
        <f t="shared" si="5"/>
        <v>1885.5846604299995</v>
      </c>
      <c r="G16" s="24">
        <f t="shared" si="5"/>
        <v>2550.5832624140003</v>
      </c>
      <c r="H16" s="24">
        <f t="shared" si="5"/>
        <v>3393.6374652760001</v>
      </c>
      <c r="I16" s="24">
        <f t="shared" si="5"/>
        <v>4307.879322030999</v>
      </c>
      <c r="J16" s="24">
        <f t="shared" si="5"/>
        <v>5608.9248657010003</v>
      </c>
      <c r="K16" s="24">
        <f t="shared" si="5"/>
        <v>7668.7649541589999</v>
      </c>
      <c r="L16" s="24">
        <f t="shared" si="5"/>
        <v>10490.813627613999</v>
      </c>
      <c r="M16" s="24">
        <f t="shared" si="5"/>
        <v>13828.312372402002</v>
      </c>
      <c r="N16" s="24">
        <f t="shared" si="5"/>
        <v>18881.015776263557</v>
      </c>
      <c r="O16" s="24">
        <f t="shared" si="5"/>
        <v>30596.121218336411</v>
      </c>
      <c r="P16" s="24">
        <f>+P14+P15</f>
        <v>45098.433441702648</v>
      </c>
      <c r="Q16" s="24">
        <f>+Q14+Q15</f>
        <v>60614.414134194994</v>
      </c>
      <c r="R16" s="24">
        <f>+R14+R15</f>
        <v>100081.53751204938</v>
      </c>
      <c r="S16" s="24">
        <v>188397.45032580005</v>
      </c>
      <c r="T16" s="24">
        <v>416850.0702430997</v>
      </c>
    </row>
    <row r="17" spans="1:20" x14ac:dyDescent="0.2">
      <c r="A17" s="12" t="s">
        <v>10</v>
      </c>
      <c r="B17" s="24">
        <v>338.65449999999998</v>
      </c>
      <c r="C17" s="24">
        <v>399.6105</v>
      </c>
      <c r="D17" s="24">
        <v>489.46879999999993</v>
      </c>
      <c r="E17" s="24">
        <v>611.60410000000002</v>
      </c>
      <c r="F17" s="24">
        <v>667.30279999999993</v>
      </c>
      <c r="G17" s="24">
        <v>881.12269331099992</v>
      </c>
      <c r="H17" s="24">
        <v>1162.4396620299999</v>
      </c>
      <c r="I17" s="24">
        <v>1492.3459141990002</v>
      </c>
      <c r="J17" s="24">
        <v>1957.0116909130004</v>
      </c>
      <c r="K17" s="24">
        <v>2753.9070291759999</v>
      </c>
      <c r="L17" s="24">
        <v>3795.3452333090008</v>
      </c>
      <c r="M17" s="24">
        <v>4400.8672685199999</v>
      </c>
      <c r="N17" s="24">
        <v>5642.8658257099996</v>
      </c>
      <c r="O17" s="24">
        <v>3496.5292974400004</v>
      </c>
      <c r="P17" s="24">
        <v>5514.6299127499988</v>
      </c>
      <c r="Q17" s="24">
        <v>9701.2401843000007</v>
      </c>
      <c r="R17" s="24">
        <v>14106.594487601158</v>
      </c>
      <c r="S17" s="24">
        <v>20615.88481456654</v>
      </c>
      <c r="T17" s="24">
        <v>41614.662864446917</v>
      </c>
    </row>
    <row r="18" spans="1:20" s="17" customFormat="1" x14ac:dyDescent="0.2">
      <c r="A18" s="13" t="s">
        <v>30</v>
      </c>
      <c r="B18" s="23">
        <v>177.94</v>
      </c>
      <c r="C18" s="23">
        <v>201.51617430900001</v>
      </c>
      <c r="D18" s="23">
        <v>248.78</v>
      </c>
      <c r="E18" s="23">
        <v>322.14999999999998</v>
      </c>
      <c r="F18" s="23">
        <v>378.98</v>
      </c>
      <c r="G18" s="23">
        <v>465.19000000000005</v>
      </c>
      <c r="H18" s="23">
        <v>591.04999999999995</v>
      </c>
      <c r="I18" s="23">
        <v>771.60818112000015</v>
      </c>
      <c r="J18" s="23">
        <v>1024.9811099999999</v>
      </c>
      <c r="K18" s="23">
        <v>1459.3453</v>
      </c>
      <c r="L18" s="23">
        <v>2090.4672673499999</v>
      </c>
      <c r="M18" s="23">
        <v>3118.1800000000003</v>
      </c>
      <c r="N18" s="23">
        <v>4596.6000000000004</v>
      </c>
      <c r="O18" s="23">
        <v>6212.4839946900001</v>
      </c>
      <c r="P18" s="23">
        <v>10233.347554013544</v>
      </c>
      <c r="Q18" s="24">
        <v>15064.739119708005</v>
      </c>
      <c r="R18" s="24">
        <v>24125.219959730002</v>
      </c>
      <c r="S18" s="24">
        <v>45900.23</v>
      </c>
      <c r="T18" s="24">
        <v>107882.41269953002</v>
      </c>
    </row>
    <row r="19" spans="1:20" s="17" customFormat="1" x14ac:dyDescent="0.2">
      <c r="A19" s="10" t="s">
        <v>31</v>
      </c>
      <c r="B19" s="23">
        <f>+B20+B21</f>
        <v>42.68</v>
      </c>
      <c r="C19" s="23">
        <f t="shared" ref="C19:O19" si="6">+C20+C21</f>
        <v>52.224248399999993</v>
      </c>
      <c r="D19" s="23">
        <f t="shared" si="6"/>
        <v>70.739999999999995</v>
      </c>
      <c r="E19" s="23">
        <f t="shared" si="6"/>
        <v>93.17</v>
      </c>
      <c r="F19" s="23">
        <f t="shared" si="6"/>
        <v>151.22</v>
      </c>
      <c r="G19" s="23">
        <f t="shared" si="6"/>
        <v>164.17000000000002</v>
      </c>
      <c r="H19" s="23">
        <f t="shared" si="6"/>
        <v>127.54000000000002</v>
      </c>
      <c r="I19" s="23">
        <f t="shared" si="6"/>
        <v>233.18508253000005</v>
      </c>
      <c r="J19" s="23">
        <f t="shared" si="6"/>
        <v>198.87509799999998</v>
      </c>
      <c r="K19" s="23">
        <f t="shared" si="6"/>
        <v>221.4298</v>
      </c>
      <c r="L19" s="23">
        <f t="shared" si="6"/>
        <v>287.95267634000004</v>
      </c>
      <c r="M19" s="23">
        <f t="shared" si="6"/>
        <v>304.14</v>
      </c>
      <c r="N19" s="23">
        <f t="shared" si="6"/>
        <v>590.97</v>
      </c>
      <c r="O19" s="23">
        <f t="shared" si="6"/>
        <v>782.10701199999994</v>
      </c>
      <c r="P19" s="23">
        <f>+P20+P21</f>
        <v>1801.84071283</v>
      </c>
      <c r="Q19" s="23">
        <f>+Q20+Q21</f>
        <v>2105.8974712300001</v>
      </c>
      <c r="R19" s="23">
        <f>+R20+R21</f>
        <v>1901.7335527499999</v>
      </c>
      <c r="S19" s="23">
        <v>3568.6900000000005</v>
      </c>
      <c r="T19" s="23">
        <v>11894.973543447699</v>
      </c>
    </row>
    <row r="20" spans="1:20" x14ac:dyDescent="0.2">
      <c r="A20" s="12" t="s">
        <v>11</v>
      </c>
      <c r="B20" s="24">
        <v>20.16</v>
      </c>
      <c r="C20" s="24">
        <v>22.025168000000001</v>
      </c>
      <c r="D20" s="24">
        <v>34.159999999999997</v>
      </c>
      <c r="E20" s="24">
        <v>39.83</v>
      </c>
      <c r="F20" s="24">
        <v>97.74</v>
      </c>
      <c r="G20" s="24">
        <v>94.97</v>
      </c>
      <c r="H20" s="24">
        <v>46.790000000000006</v>
      </c>
      <c r="I20" s="24">
        <v>126.05519250000002</v>
      </c>
      <c r="J20" s="24">
        <v>59.17822799999999</v>
      </c>
      <c r="K20" s="24">
        <v>65.455399999999997</v>
      </c>
      <c r="L20" s="24">
        <v>85.238561000000004</v>
      </c>
      <c r="M20" s="24">
        <v>36.76</v>
      </c>
      <c r="N20" s="24">
        <v>163.45000000000002</v>
      </c>
      <c r="O20" s="24">
        <v>153.86591668</v>
      </c>
      <c r="P20" s="24">
        <v>1031.5849020000001</v>
      </c>
      <c r="Q20" s="24">
        <v>965.96823678999999</v>
      </c>
      <c r="R20" s="24">
        <v>859.69922100000008</v>
      </c>
      <c r="S20" s="24">
        <v>1610.16</v>
      </c>
      <c r="T20" s="24">
        <v>93.452624450000002</v>
      </c>
    </row>
    <row r="21" spans="1:20" x14ac:dyDescent="0.2">
      <c r="A21" s="12" t="s">
        <v>12</v>
      </c>
      <c r="B21" s="24">
        <v>22.52</v>
      </c>
      <c r="C21" s="24">
        <v>30.199080399999996</v>
      </c>
      <c r="D21" s="24">
        <v>36.58</v>
      </c>
      <c r="E21" s="24">
        <v>53.34</v>
      </c>
      <c r="F21" s="24">
        <v>53.480000000000004</v>
      </c>
      <c r="G21" s="24">
        <v>69.2</v>
      </c>
      <c r="H21" s="24">
        <v>80.750000000000014</v>
      </c>
      <c r="I21" s="24">
        <v>107.12989003000001</v>
      </c>
      <c r="J21" s="24">
        <v>139.69686999999999</v>
      </c>
      <c r="K21" s="24">
        <v>155.9744</v>
      </c>
      <c r="L21" s="24">
        <v>202.71411534000001</v>
      </c>
      <c r="M21" s="24">
        <v>267.38</v>
      </c>
      <c r="N21" s="24">
        <v>427.52</v>
      </c>
      <c r="O21" s="24">
        <v>628.24109532</v>
      </c>
      <c r="P21" s="24">
        <v>770.25581082999997</v>
      </c>
      <c r="Q21" s="24">
        <v>1139.9292344400001</v>
      </c>
      <c r="R21" s="24">
        <v>1042.0343317499999</v>
      </c>
      <c r="S21" s="24">
        <v>1958.5300000000002</v>
      </c>
      <c r="T21" s="24">
        <v>11801.520918997699</v>
      </c>
    </row>
    <row r="22" spans="1:20" s="17" customFormat="1" x14ac:dyDescent="0.2">
      <c r="A22" s="10" t="s">
        <v>32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17" customFormat="1" x14ac:dyDescent="0.2">
      <c r="A23" s="10" t="s">
        <v>33</v>
      </c>
      <c r="B23" s="23">
        <v>9.23</v>
      </c>
      <c r="C23" s="23">
        <v>17.060000000000002</v>
      </c>
      <c r="D23" s="23">
        <v>12.46</v>
      </c>
      <c r="E23" s="23">
        <v>4.74</v>
      </c>
      <c r="F23" s="23">
        <v>23.36</v>
      </c>
      <c r="G23" s="23">
        <v>46.36</v>
      </c>
      <c r="H23" s="23">
        <v>63.690000000000005</v>
      </c>
      <c r="I23" s="23">
        <v>148.70443354000003</v>
      </c>
      <c r="J23" s="23">
        <v>182.45728</v>
      </c>
      <c r="K23" s="23">
        <v>258.98430000000002</v>
      </c>
      <c r="L23" s="23">
        <v>266.51837842000003</v>
      </c>
      <c r="M23" s="23">
        <v>310.86972602000003</v>
      </c>
      <c r="N23" s="23">
        <v>547.69000000000005</v>
      </c>
      <c r="O23" s="23">
        <v>888.01797998000006</v>
      </c>
      <c r="P23" s="23">
        <v>2065.38449287</v>
      </c>
      <c r="Q23" s="23">
        <v>1691.2087303200001</v>
      </c>
      <c r="R23" s="23">
        <v>2260.0178166589999</v>
      </c>
      <c r="S23" s="23">
        <v>5161.9399999999996</v>
      </c>
      <c r="T23" s="23">
        <v>8243.7487759199994</v>
      </c>
    </row>
    <row r="24" spans="1:20" s="17" customFormat="1" ht="13.5" thickBot="1" x14ac:dyDescent="0.25">
      <c r="A24" s="10" t="s">
        <v>34</v>
      </c>
      <c r="B24" s="25">
        <v>167.59708207000003</v>
      </c>
      <c r="C24" s="25">
        <v>186.01978084999999</v>
      </c>
      <c r="D24" s="25">
        <v>245.49716142</v>
      </c>
      <c r="E24" s="25">
        <v>364.74767503000004</v>
      </c>
      <c r="F24" s="25">
        <v>466.65502433000006</v>
      </c>
      <c r="G24" s="25">
        <v>1047.86482532985</v>
      </c>
      <c r="H24" s="25">
        <v>1035.9808141800002</v>
      </c>
      <c r="I24" s="25">
        <v>1180.0403744099999</v>
      </c>
      <c r="J24" s="25">
        <v>1244.6054521499998</v>
      </c>
      <c r="K24" s="25">
        <v>2230.4150607000001</v>
      </c>
      <c r="L24" s="25">
        <v>2821.4890274100003</v>
      </c>
      <c r="M24" s="25">
        <v>2505.5410788909503</v>
      </c>
      <c r="N24" s="25">
        <v>3273.0571321445909</v>
      </c>
      <c r="O24" s="25">
        <v>5762.0153325500005</v>
      </c>
      <c r="P24" s="25">
        <v>5084.3284814699991</v>
      </c>
      <c r="Q24" s="23">
        <v>11276.091156411199</v>
      </c>
      <c r="R24" s="23">
        <v>14436.163784370001</v>
      </c>
      <c r="S24" s="23">
        <v>22263.821458097143</v>
      </c>
      <c r="T24" s="23">
        <v>47854.145149123258</v>
      </c>
    </row>
    <row r="25" spans="1:20" s="16" customFormat="1" ht="21" customHeight="1" x14ac:dyDescent="0.25">
      <c r="A25" s="5" t="s">
        <v>13</v>
      </c>
      <c r="B25" s="21">
        <f>+B26+B30+B31+B32</f>
        <v>1398.6382626989614</v>
      </c>
      <c r="C25" s="21">
        <f t="shared" ref="C25:O25" si="7">+C26+C30+C31+C32</f>
        <v>1687.3470952951529</v>
      </c>
      <c r="D25" s="21">
        <f t="shared" si="7"/>
        <v>2198.8666455772891</v>
      </c>
      <c r="E25" s="21">
        <f t="shared" si="7"/>
        <v>2964.4479652352443</v>
      </c>
      <c r="F25" s="21">
        <f t="shared" si="7"/>
        <v>3442.4012072512646</v>
      </c>
      <c r="G25" s="21">
        <f t="shared" si="7"/>
        <v>4459.8567547248958</v>
      </c>
      <c r="H25" s="21">
        <f t="shared" si="7"/>
        <v>6288.1438971903535</v>
      </c>
      <c r="I25" s="21">
        <f t="shared" si="7"/>
        <v>8399.9717280266341</v>
      </c>
      <c r="J25" s="21">
        <f t="shared" si="7"/>
        <v>11521.427977014238</v>
      </c>
      <c r="K25" s="21">
        <f t="shared" si="7"/>
        <v>16542.976998728744</v>
      </c>
      <c r="L25" s="21">
        <f t="shared" si="7"/>
        <v>24126.412388384873</v>
      </c>
      <c r="M25" s="21">
        <f t="shared" si="7"/>
        <v>32832.142852306933</v>
      </c>
      <c r="N25" s="21">
        <f t="shared" si="7"/>
        <v>40114.982705134775</v>
      </c>
      <c r="O25" s="21">
        <f t="shared" si="7"/>
        <v>52589.79017373544</v>
      </c>
      <c r="P25" s="21">
        <f>+P26+P30+P31+P32</f>
        <v>77649.718430672016</v>
      </c>
      <c r="Q25" s="21">
        <f>+Q26+Q30+Q31+Q32</f>
        <v>115000.30168824269</v>
      </c>
      <c r="R25" s="21">
        <f>+R26+R30+R31+R32</f>
        <v>198682.6705471153</v>
      </c>
      <c r="S25" s="21">
        <v>359517.27689721959</v>
      </c>
      <c r="T25" s="21">
        <v>832907.24853986246</v>
      </c>
    </row>
    <row r="26" spans="1:20" s="17" customFormat="1" x14ac:dyDescent="0.2">
      <c r="A26" s="10" t="s">
        <v>35</v>
      </c>
      <c r="B26" s="22">
        <f>+SUM(B27:B29)</f>
        <v>772.40679716000011</v>
      </c>
      <c r="C26" s="22">
        <f t="shared" ref="C26:O26" si="8">+SUM(C27:C29)</f>
        <v>954.12193213666671</v>
      </c>
      <c r="D26" s="22">
        <f t="shared" si="8"/>
        <v>1275.78</v>
      </c>
      <c r="E26" s="22">
        <f t="shared" si="8"/>
        <v>1735.78</v>
      </c>
      <c r="F26" s="22">
        <f t="shared" si="8"/>
        <v>2112.2599999999993</v>
      </c>
      <c r="G26" s="22">
        <f t="shared" si="8"/>
        <v>2632.7500000000005</v>
      </c>
      <c r="H26" s="22">
        <f t="shared" si="8"/>
        <v>3715.31</v>
      </c>
      <c r="I26" s="22">
        <f t="shared" si="8"/>
        <v>5053.2283568100002</v>
      </c>
      <c r="J26" s="22">
        <f t="shared" si="8"/>
        <v>7114.8668100000004</v>
      </c>
      <c r="K26" s="22">
        <f t="shared" si="8"/>
        <v>10231.350699999999</v>
      </c>
      <c r="L26" s="22">
        <f t="shared" si="8"/>
        <v>14902.892084800002</v>
      </c>
      <c r="M26" s="22">
        <f t="shared" si="8"/>
        <v>20564.180000000004</v>
      </c>
      <c r="N26" s="22">
        <f t="shared" si="8"/>
        <v>24671.37</v>
      </c>
      <c r="O26" s="22">
        <f t="shared" si="8"/>
        <v>28771.273198490413</v>
      </c>
      <c r="P26" s="22">
        <f>+SUM(P27:P29)</f>
        <v>39800.926944874293</v>
      </c>
      <c r="Q26" s="22">
        <f>+SUM(Q27:Q29)</f>
        <v>56218.219229130205</v>
      </c>
      <c r="R26" s="22">
        <f>+SUM(R27:R29)</f>
        <v>101422.69600730001</v>
      </c>
      <c r="S26" s="22">
        <v>173138.56999999998</v>
      </c>
      <c r="T26" s="22">
        <v>397727.13819307007</v>
      </c>
    </row>
    <row r="27" spans="1:20" x14ac:dyDescent="0.2">
      <c r="A27" s="12" t="s">
        <v>14</v>
      </c>
      <c r="B27" s="24">
        <v>645.31679716000008</v>
      </c>
      <c r="C27" s="24">
        <v>815.41608131666669</v>
      </c>
      <c r="D27" s="24">
        <v>1081.75</v>
      </c>
      <c r="E27" s="24">
        <v>1449.39</v>
      </c>
      <c r="F27" s="24">
        <v>1767.9099999999996</v>
      </c>
      <c r="G27" s="24">
        <v>2235.59</v>
      </c>
      <c r="H27" s="24">
        <v>3157.33</v>
      </c>
      <c r="I27" s="24">
        <v>4341.8436338000001</v>
      </c>
      <c r="J27" s="24">
        <v>6044.53395</v>
      </c>
      <c r="K27" s="24">
        <v>8557.0435999999991</v>
      </c>
      <c r="L27" s="24">
        <v>12516.053920870001</v>
      </c>
      <c r="M27" s="24">
        <v>17621.350000000002</v>
      </c>
      <c r="N27" s="24">
        <v>21381.96</v>
      </c>
      <c r="O27" s="24">
        <v>24464.559345020833</v>
      </c>
      <c r="P27" s="24">
        <v>33066.473164631665</v>
      </c>
      <c r="Q27" s="24">
        <v>47631.914501980209</v>
      </c>
      <c r="R27" s="24">
        <v>88777.405928990003</v>
      </c>
      <c r="S27" s="24">
        <v>153773.90999999997</v>
      </c>
      <c r="T27" s="24">
        <v>351081.40891311009</v>
      </c>
    </row>
    <row r="28" spans="1:20" x14ac:dyDescent="0.2">
      <c r="A28" s="12" t="s">
        <v>15</v>
      </c>
      <c r="B28" s="24">
        <v>38.11</v>
      </c>
      <c r="C28" s="24">
        <v>50.055850819999996</v>
      </c>
      <c r="D28" s="24">
        <v>62.59</v>
      </c>
      <c r="E28" s="24">
        <v>91.81</v>
      </c>
      <c r="F28" s="24">
        <v>105.89999999999998</v>
      </c>
      <c r="G28" s="24">
        <v>159.05000000000001</v>
      </c>
      <c r="H28" s="24">
        <v>193.93</v>
      </c>
      <c r="I28" s="24">
        <v>231.69914381000001</v>
      </c>
      <c r="J28" s="24">
        <v>431.70704000000001</v>
      </c>
      <c r="K28" s="24">
        <v>579.41139999999996</v>
      </c>
      <c r="L28" s="24">
        <v>556.13600379000002</v>
      </c>
      <c r="M28" s="24">
        <v>929.41000000000008</v>
      </c>
      <c r="N28" s="24">
        <v>861.21999999999991</v>
      </c>
      <c r="O28" s="24">
        <v>1259.8058056395832</v>
      </c>
      <c r="P28" s="24">
        <v>2086.0526482499999</v>
      </c>
      <c r="Q28" s="24">
        <v>2687.5016996200002</v>
      </c>
      <c r="R28" s="24">
        <v>3183.0218469199995</v>
      </c>
      <c r="S28" s="24">
        <v>5059.5</v>
      </c>
      <c r="T28" s="24">
        <v>7253.0428739599993</v>
      </c>
    </row>
    <row r="29" spans="1:20" x14ac:dyDescent="0.2">
      <c r="A29" s="12" t="s">
        <v>16</v>
      </c>
      <c r="B29" s="24">
        <v>88.98</v>
      </c>
      <c r="C29" s="24">
        <v>88.649999999999991</v>
      </c>
      <c r="D29" s="24">
        <v>131.44</v>
      </c>
      <c r="E29" s="24">
        <v>194.58</v>
      </c>
      <c r="F29" s="24">
        <v>238.45</v>
      </c>
      <c r="G29" s="24">
        <v>238.11</v>
      </c>
      <c r="H29" s="24">
        <v>364.05</v>
      </c>
      <c r="I29" s="24">
        <v>479.68557920000001</v>
      </c>
      <c r="J29" s="24">
        <v>638.62581999999986</v>
      </c>
      <c r="K29" s="24">
        <v>1094.8957</v>
      </c>
      <c r="L29" s="24">
        <v>1830.7021601400002</v>
      </c>
      <c r="M29" s="24">
        <v>2013.4200000000003</v>
      </c>
      <c r="N29" s="24">
        <v>2428.19</v>
      </c>
      <c r="O29" s="24">
        <v>3046.9080478299998</v>
      </c>
      <c r="P29" s="24">
        <v>4648.4011319926303</v>
      </c>
      <c r="Q29" s="24">
        <v>5898.8030275299998</v>
      </c>
      <c r="R29" s="24">
        <v>9462.2682313900023</v>
      </c>
      <c r="S29" s="24">
        <v>14305.16</v>
      </c>
      <c r="T29" s="24">
        <v>39392.686406000001</v>
      </c>
    </row>
    <row r="30" spans="1:20" s="17" customFormat="1" x14ac:dyDescent="0.2">
      <c r="A30" s="10" t="s">
        <v>36</v>
      </c>
      <c r="B30" s="23">
        <v>69.992365538961238</v>
      </c>
      <c r="C30" s="23">
        <v>64.186405558486427</v>
      </c>
      <c r="D30" s="23">
        <v>74.785484157289233</v>
      </c>
      <c r="E30" s="23">
        <v>85.113290205244326</v>
      </c>
      <c r="F30" s="23">
        <v>91.354082921265274</v>
      </c>
      <c r="G30" s="23">
        <v>66.712978164895432</v>
      </c>
      <c r="H30" s="23">
        <v>9.6691585603538286</v>
      </c>
      <c r="I30" s="23">
        <v>12.605743596633824</v>
      </c>
      <c r="J30" s="23">
        <v>13.559712394239261</v>
      </c>
      <c r="K30" s="23">
        <v>10.643635078745616</v>
      </c>
      <c r="L30" s="23">
        <v>11.583430124873324</v>
      </c>
      <c r="M30" s="23">
        <v>21.677776485978079</v>
      </c>
      <c r="N30" s="23">
        <v>310.48767299018522</v>
      </c>
      <c r="O30" s="23">
        <v>600.22986859326932</v>
      </c>
      <c r="P30" s="23">
        <v>766.35906708619689</v>
      </c>
      <c r="Q30" s="23">
        <v>704.38615772552328</v>
      </c>
      <c r="R30" s="23">
        <v>465.32710167782079</v>
      </c>
      <c r="S30" s="23">
        <v>2358.8882504295329</v>
      </c>
      <c r="T30" s="23">
        <v>4551.1259487194384</v>
      </c>
    </row>
    <row r="31" spans="1:20" s="17" customFormat="1" x14ac:dyDescent="0.2">
      <c r="A31" s="10" t="s">
        <v>45</v>
      </c>
      <c r="B31" s="23">
        <v>145.78</v>
      </c>
      <c r="C31" s="23">
        <v>177.40950000000001</v>
      </c>
      <c r="D31" s="23">
        <v>206.07</v>
      </c>
      <c r="E31" s="23">
        <v>259.31</v>
      </c>
      <c r="F31" s="23">
        <v>308.39999999999998</v>
      </c>
      <c r="G31" s="23">
        <v>375.71999999999991</v>
      </c>
      <c r="H31" s="23">
        <v>488.42999999999995</v>
      </c>
      <c r="I31" s="23">
        <v>633.84790571999997</v>
      </c>
      <c r="J31" s="23">
        <v>871.76760999999999</v>
      </c>
      <c r="K31" s="23">
        <v>1303.9445000000001</v>
      </c>
      <c r="L31" s="23">
        <v>1896.53202704</v>
      </c>
      <c r="M31" s="23">
        <v>2941.5300000000007</v>
      </c>
      <c r="N31" s="23">
        <v>4209.72</v>
      </c>
      <c r="O31" s="23">
        <v>5868.4915871907642</v>
      </c>
      <c r="P31" s="23">
        <v>8832.9282979072595</v>
      </c>
      <c r="Q31" s="23">
        <v>11993.090091486867</v>
      </c>
      <c r="R31" s="23">
        <v>23933.776858630004</v>
      </c>
      <c r="S31" s="23">
        <v>42311.7</v>
      </c>
      <c r="T31" s="23">
        <v>94630.775360189989</v>
      </c>
    </row>
    <row r="32" spans="1:20" s="17" customFormat="1" x14ac:dyDescent="0.2">
      <c r="A32" s="10" t="s">
        <v>37</v>
      </c>
      <c r="B32" s="23">
        <f>+B33+B34+B35</f>
        <v>410.45910000000003</v>
      </c>
      <c r="C32" s="23">
        <f t="shared" ref="C32:O32" si="9">+C33+C34+C35</f>
        <v>491.62925759999996</v>
      </c>
      <c r="D32" s="23">
        <f t="shared" si="9"/>
        <v>642.23116142000003</v>
      </c>
      <c r="E32" s="23">
        <f t="shared" si="9"/>
        <v>884.24467502999994</v>
      </c>
      <c r="F32" s="23">
        <f t="shared" si="9"/>
        <v>930.38712432999989</v>
      </c>
      <c r="G32" s="23">
        <f t="shared" si="9"/>
        <v>1384.6737765599999</v>
      </c>
      <c r="H32" s="23">
        <f t="shared" si="9"/>
        <v>2074.7347386300003</v>
      </c>
      <c r="I32" s="23">
        <f t="shared" si="9"/>
        <v>2700.2897219000001</v>
      </c>
      <c r="J32" s="23">
        <f t="shared" si="9"/>
        <v>3521.2338446200001</v>
      </c>
      <c r="K32" s="23">
        <f t="shared" si="9"/>
        <v>4997.0381636500006</v>
      </c>
      <c r="L32" s="23">
        <f t="shared" si="9"/>
        <v>7315.4048464200005</v>
      </c>
      <c r="M32" s="23">
        <f t="shared" si="9"/>
        <v>9304.7550758209509</v>
      </c>
      <c r="N32" s="23">
        <f t="shared" si="9"/>
        <v>10923.405032144588</v>
      </c>
      <c r="O32" s="23">
        <f t="shared" si="9"/>
        <v>17349.795519461</v>
      </c>
      <c r="P32" s="23">
        <f>+P33+P34+P35</f>
        <v>28249.504120804275</v>
      </c>
      <c r="Q32" s="23">
        <f>+Q33+Q34+Q35</f>
        <v>46084.606209900099</v>
      </c>
      <c r="R32" s="23">
        <f>+R33+R34+R35</f>
        <v>72860.870579507464</v>
      </c>
      <c r="S32" s="23">
        <v>141708.11864679013</v>
      </c>
      <c r="T32" s="23">
        <v>335998.20903788292</v>
      </c>
    </row>
    <row r="33" spans="1:20" x14ac:dyDescent="0.2">
      <c r="A33" s="12" t="s">
        <v>17</v>
      </c>
      <c r="B33" s="24">
        <v>241.42000000000002</v>
      </c>
      <c r="C33" s="24">
        <v>306.33936268000002</v>
      </c>
      <c r="D33" s="24">
        <v>404.48116142000003</v>
      </c>
      <c r="E33" s="24">
        <v>483.33</v>
      </c>
      <c r="F33" s="24">
        <v>548.4</v>
      </c>
      <c r="G33" s="24">
        <v>874.94782395999994</v>
      </c>
      <c r="H33" s="24">
        <v>1328.2091939800002</v>
      </c>
      <c r="I33" s="24">
        <v>1788.3760324499999</v>
      </c>
      <c r="J33" s="24">
        <v>2357.49919215</v>
      </c>
      <c r="K33" s="24">
        <v>3349.9292607000002</v>
      </c>
      <c r="L33" s="24">
        <v>5116.25123644</v>
      </c>
      <c r="M33" s="24">
        <v>6311.2079343309506</v>
      </c>
      <c r="N33" s="24">
        <v>7274.8171321445889</v>
      </c>
      <c r="O33" s="24">
        <v>8002.5870951109982</v>
      </c>
      <c r="P33" s="24">
        <v>12986.816102334273</v>
      </c>
      <c r="Q33" s="24">
        <v>21036.934725520096</v>
      </c>
      <c r="R33" s="24">
        <v>33663.350616460004</v>
      </c>
      <c r="S33" s="24">
        <v>54735.011458097142</v>
      </c>
      <c r="T33" s="24">
        <v>131610.78256889325</v>
      </c>
    </row>
    <row r="34" spans="1:20" x14ac:dyDescent="0.2">
      <c r="A34" s="12" t="s">
        <v>18</v>
      </c>
      <c r="B34" s="24">
        <v>169.03910000000002</v>
      </c>
      <c r="C34" s="24">
        <v>185.28989491999997</v>
      </c>
      <c r="D34" s="24">
        <v>237.75</v>
      </c>
      <c r="E34" s="24">
        <v>400.91467502999996</v>
      </c>
      <c r="F34" s="24">
        <v>363.18209999999999</v>
      </c>
      <c r="G34" s="24">
        <v>509.72595259999997</v>
      </c>
      <c r="H34" s="24">
        <v>746.52554465000003</v>
      </c>
      <c r="I34" s="24">
        <v>911.91368945000011</v>
      </c>
      <c r="J34" s="24">
        <v>1163.7346524700001</v>
      </c>
      <c r="K34" s="24">
        <v>1647.1089029500001</v>
      </c>
      <c r="L34" s="24">
        <v>2199.1536099800005</v>
      </c>
      <c r="M34" s="24">
        <v>2993.5471414899998</v>
      </c>
      <c r="N34" s="24">
        <v>3648.5879</v>
      </c>
      <c r="O34" s="24">
        <v>9347.2084243500012</v>
      </c>
      <c r="P34" s="24">
        <v>15262.68801847</v>
      </c>
      <c r="Q34" s="24">
        <v>25047.67148438</v>
      </c>
      <c r="R34" s="24">
        <v>39197.51996304746</v>
      </c>
      <c r="S34" s="24">
        <v>86973.107188692986</v>
      </c>
      <c r="T34" s="24">
        <v>204387.42646898967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18.805024329999931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406.69831937103868</v>
      </c>
      <c r="C36" s="27">
        <f t="shared" ref="C36:O36" si="10">+C10-C25</f>
        <v>560.13368191145673</v>
      </c>
      <c r="D36" s="27">
        <f t="shared" si="10"/>
        <v>735.79379351271064</v>
      </c>
      <c r="E36" s="27">
        <f t="shared" si="10"/>
        <v>868.68511229475553</v>
      </c>
      <c r="F36" s="27">
        <f t="shared" si="10"/>
        <v>822.74127750873458</v>
      </c>
      <c r="G36" s="27">
        <f t="shared" si="10"/>
        <v>1606.4840263299548</v>
      </c>
      <c r="H36" s="27">
        <f t="shared" si="10"/>
        <v>1394.3290442956459</v>
      </c>
      <c r="I36" s="27">
        <f t="shared" si="10"/>
        <v>1575.3804760533658</v>
      </c>
      <c r="J36" s="27">
        <f t="shared" si="10"/>
        <v>1133.9588697497638</v>
      </c>
      <c r="K36" s="27">
        <f t="shared" si="10"/>
        <v>2543.9052453062613</v>
      </c>
      <c r="L36" s="27">
        <f t="shared" si="10"/>
        <v>1748.9924319681268</v>
      </c>
      <c r="M36" s="27">
        <f t="shared" si="10"/>
        <v>-679.8424064739811</v>
      </c>
      <c r="N36" s="27">
        <f t="shared" si="10"/>
        <v>3338.9360289833712</v>
      </c>
      <c r="O36" s="27">
        <f t="shared" si="10"/>
        <v>8405.8812781209781</v>
      </c>
      <c r="P36" s="27">
        <f>+P10-P25</f>
        <v>11081.734918374175</v>
      </c>
      <c r="Q36" s="27">
        <f>+Q10-Q25</f>
        <v>19188.530306461515</v>
      </c>
      <c r="R36" s="27">
        <f>+R10-R25</f>
        <v>22748.270262534235</v>
      </c>
      <c r="S36" s="27">
        <v>46843.629701244121</v>
      </c>
      <c r="T36" s="27">
        <v>67744.740147785167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152.19654220000001</v>
      </c>
      <c r="C38" s="21">
        <f t="shared" ref="C38:O38" si="11">+C39+C40+C41</f>
        <v>187.98911037000002</v>
      </c>
      <c r="D38" s="21">
        <f t="shared" si="11"/>
        <v>227.40594292</v>
      </c>
      <c r="E38" s="21">
        <f t="shared" si="11"/>
        <v>199.96319239999997</v>
      </c>
      <c r="F38" s="21">
        <f t="shared" si="11"/>
        <v>477.87899807604902</v>
      </c>
      <c r="G38" s="21">
        <f t="shared" si="11"/>
        <v>577.01895930437649</v>
      </c>
      <c r="H38" s="21">
        <f t="shared" si="11"/>
        <v>674.18140160829375</v>
      </c>
      <c r="I38" s="21">
        <f t="shared" si="11"/>
        <v>807.67910816836775</v>
      </c>
      <c r="J38" s="21">
        <f t="shared" si="11"/>
        <v>1798.0960728699997</v>
      </c>
      <c r="K38" s="21">
        <f t="shared" si="11"/>
        <v>2517.6158956566369</v>
      </c>
      <c r="L38" s="21">
        <f t="shared" si="11"/>
        <v>3026.1415661683322</v>
      </c>
      <c r="M38" s="21">
        <f t="shared" si="11"/>
        <v>2765.6657217675215</v>
      </c>
      <c r="N38" s="21">
        <f t="shared" si="11"/>
        <v>3814.5149869532361</v>
      </c>
      <c r="O38" s="21">
        <f t="shared" si="11"/>
        <v>3238.5589557152816</v>
      </c>
      <c r="P38" s="21">
        <f>+P39+P40+P41</f>
        <v>2324.4427368763509</v>
      </c>
      <c r="Q38" s="21">
        <f>+Q39+Q40+Q41</f>
        <v>3156.4000769999998</v>
      </c>
      <c r="R38" s="21">
        <f>+R39+R40+R41</f>
        <v>6222.5854878099999</v>
      </c>
      <c r="S38" s="21">
        <v>8400.0677146899998</v>
      </c>
      <c r="T38" s="21">
        <v>36630.155125485013</v>
      </c>
    </row>
    <row r="39" spans="1:20" s="17" customFormat="1" x14ac:dyDescent="0.2">
      <c r="A39" s="10" t="s">
        <v>38</v>
      </c>
      <c r="B39" s="22">
        <v>0.59</v>
      </c>
      <c r="C39" s="22">
        <v>0.57669567999999993</v>
      </c>
      <c r="D39" s="22">
        <v>0.94</v>
      </c>
      <c r="E39" s="22">
        <v>1.03</v>
      </c>
      <c r="F39" s="22">
        <v>1.08</v>
      </c>
      <c r="G39" s="22">
        <v>2.5300000000000002</v>
      </c>
      <c r="H39" s="22">
        <v>3.1</v>
      </c>
      <c r="I39" s="22">
        <v>3.4095375199999998</v>
      </c>
      <c r="J39" s="22">
        <v>3.0497899999999998</v>
      </c>
      <c r="K39" s="22">
        <v>5.4202000000000004</v>
      </c>
      <c r="L39" s="22">
        <v>6.5125579299999998</v>
      </c>
      <c r="M39" s="22">
        <v>5.83</v>
      </c>
      <c r="N39" s="22">
        <v>11.743333333333332</v>
      </c>
      <c r="O39" s="22">
        <v>13.406156319999997</v>
      </c>
      <c r="P39" s="22">
        <v>20.362372450000002</v>
      </c>
      <c r="Q39" s="23">
        <v>17.987097240000001</v>
      </c>
      <c r="R39" s="23">
        <v>25.232135</v>
      </c>
      <c r="S39" s="23">
        <v>36.19</v>
      </c>
      <c r="T39" s="23">
        <v>105.29693909</v>
      </c>
    </row>
    <row r="40" spans="1:20" s="17" customFormat="1" x14ac:dyDescent="0.2">
      <c r="A40" s="10" t="s">
        <v>39</v>
      </c>
      <c r="B40" s="23">
        <v>128.69654220000001</v>
      </c>
      <c r="C40" s="23">
        <v>157.26675500000002</v>
      </c>
      <c r="D40" s="23">
        <v>189.92594292000001</v>
      </c>
      <c r="E40" s="23">
        <v>149.71319239999997</v>
      </c>
      <c r="F40" s="23">
        <v>415.47899807604904</v>
      </c>
      <c r="G40" s="23">
        <v>500.05895930437651</v>
      </c>
      <c r="H40" s="23">
        <v>571.32140160829374</v>
      </c>
      <c r="I40" s="23">
        <v>683.96317192836773</v>
      </c>
      <c r="J40" s="23">
        <v>1561.9766228699998</v>
      </c>
      <c r="K40" s="23">
        <v>2320.5027956566369</v>
      </c>
      <c r="L40" s="23">
        <v>2764.0031649683319</v>
      </c>
      <c r="M40" s="23">
        <v>2357.6557217675218</v>
      </c>
      <c r="N40" s="23">
        <v>3272.7916536199027</v>
      </c>
      <c r="O40" s="23">
        <v>2560.57907308721</v>
      </c>
      <c r="P40" s="23">
        <v>1415.59195041</v>
      </c>
      <c r="Q40" s="23">
        <v>1911.5944852400003</v>
      </c>
      <c r="R40" s="23">
        <v>4645.8935098000002</v>
      </c>
      <c r="S40" s="23">
        <v>6284.4277146900004</v>
      </c>
      <c r="T40" s="23">
        <v>33184.855551645007</v>
      </c>
    </row>
    <row r="41" spans="1:20" s="17" customFormat="1" ht="13.5" thickBot="1" x14ac:dyDescent="0.25">
      <c r="A41" s="10" t="s">
        <v>40</v>
      </c>
      <c r="B41" s="25">
        <v>22.91</v>
      </c>
      <c r="C41" s="25">
        <v>30.145659690000006</v>
      </c>
      <c r="D41" s="25">
        <v>36.54</v>
      </c>
      <c r="E41" s="25">
        <v>49.22</v>
      </c>
      <c r="F41" s="25">
        <v>61.32</v>
      </c>
      <c r="G41" s="25">
        <v>74.430000000000007</v>
      </c>
      <c r="H41" s="25">
        <v>99.759999999999991</v>
      </c>
      <c r="I41" s="25">
        <v>120.30639872</v>
      </c>
      <c r="J41" s="25">
        <v>233.06965999999997</v>
      </c>
      <c r="K41" s="25">
        <v>191.69290000000004</v>
      </c>
      <c r="L41" s="25">
        <v>255.62584326999996</v>
      </c>
      <c r="M41" s="25">
        <v>402.18</v>
      </c>
      <c r="N41" s="25">
        <v>529.9799999999999</v>
      </c>
      <c r="O41" s="25">
        <v>664.57372630807208</v>
      </c>
      <c r="P41" s="25">
        <v>888.48841401635104</v>
      </c>
      <c r="Q41" s="23">
        <v>1226.8184945199996</v>
      </c>
      <c r="R41" s="23">
        <v>1551.4598430099995</v>
      </c>
      <c r="S41" s="23">
        <v>2079.4499999999998</v>
      </c>
      <c r="T41" s="23">
        <v>3340.0026347500002</v>
      </c>
    </row>
    <row r="42" spans="1:20" s="16" customFormat="1" ht="21" customHeight="1" x14ac:dyDescent="0.25">
      <c r="A42" s="5" t="s">
        <v>22</v>
      </c>
      <c r="B42" s="21">
        <f>+B43+B44+B48</f>
        <v>525.47569999999996</v>
      </c>
      <c r="C42" s="21">
        <f t="shared" ref="C42:O42" si="12">+C43+C44+C48</f>
        <v>684.66355270000008</v>
      </c>
      <c r="D42" s="21">
        <f t="shared" si="12"/>
        <v>1005.9163429199999</v>
      </c>
      <c r="E42" s="21">
        <f t="shared" si="12"/>
        <v>1035.52671852</v>
      </c>
      <c r="F42" s="21">
        <f t="shared" si="12"/>
        <v>1349.3408237419717</v>
      </c>
      <c r="G42" s="21">
        <f t="shared" si="12"/>
        <v>1667.7389370643766</v>
      </c>
      <c r="H42" s="21">
        <f t="shared" si="12"/>
        <v>2199.0389375482937</v>
      </c>
      <c r="I42" s="21">
        <f t="shared" si="12"/>
        <v>2601.8432360583679</v>
      </c>
      <c r="J42" s="21">
        <f t="shared" si="12"/>
        <v>4404.3508189200002</v>
      </c>
      <c r="K42" s="21">
        <f t="shared" si="12"/>
        <v>5432.351439656637</v>
      </c>
      <c r="L42" s="21">
        <f t="shared" si="12"/>
        <v>8677.7904181253325</v>
      </c>
      <c r="M42" s="21">
        <f t="shared" si="12"/>
        <v>6368.965018977522</v>
      </c>
      <c r="N42" s="21">
        <f t="shared" si="12"/>
        <v>10048.752853619902</v>
      </c>
      <c r="O42" s="21">
        <f t="shared" si="12"/>
        <v>10979.118758812696</v>
      </c>
      <c r="P42" s="21">
        <f>+P43+P44+P48</f>
        <v>16768.733441293312</v>
      </c>
      <c r="Q42" s="21">
        <f>+Q43+Q44+Q48</f>
        <v>21633.217197927159</v>
      </c>
      <c r="R42" s="21">
        <f t="shared" ref="R42" si="13">+R43+R44+R48</f>
        <v>33432.333442033691</v>
      </c>
      <c r="S42" s="21">
        <v>48019.137714690005</v>
      </c>
      <c r="T42" s="21">
        <v>104327.15026619502</v>
      </c>
    </row>
    <row r="43" spans="1:20" s="17" customFormat="1" x14ac:dyDescent="0.2">
      <c r="A43" s="10" t="s">
        <v>41</v>
      </c>
      <c r="B43" s="22">
        <v>491.06569999999999</v>
      </c>
      <c r="C43" s="22">
        <v>639.25355270000011</v>
      </c>
      <c r="D43" s="22">
        <v>901.00634291999995</v>
      </c>
      <c r="E43" s="22">
        <v>926.71671851999997</v>
      </c>
      <c r="F43" s="22">
        <v>1247.8608237419717</v>
      </c>
      <c r="G43" s="22">
        <v>1462.0789370643765</v>
      </c>
      <c r="H43" s="22">
        <v>1851.2289375482937</v>
      </c>
      <c r="I43" s="22">
        <v>2252.185483658368</v>
      </c>
      <c r="J43" s="22">
        <v>3803.1413428699998</v>
      </c>
      <c r="K43" s="22">
        <v>4878.8104956566367</v>
      </c>
      <c r="L43" s="22">
        <v>7777.7498102153322</v>
      </c>
      <c r="M43" s="22">
        <v>5439.4457217675217</v>
      </c>
      <c r="N43" s="22">
        <v>8631.5316536199025</v>
      </c>
      <c r="O43" s="22">
        <v>8694.6269996626961</v>
      </c>
      <c r="P43" s="22">
        <v>13929.517610133313</v>
      </c>
      <c r="Q43" s="23">
        <v>16916.583228167157</v>
      </c>
      <c r="R43" s="23">
        <v>26935.273770039992</v>
      </c>
      <c r="S43" s="23">
        <v>37851.517714690002</v>
      </c>
      <c r="T43" s="23">
        <v>71347.090635905013</v>
      </c>
    </row>
    <row r="44" spans="1:20" s="17" customFormat="1" x14ac:dyDescent="0.2">
      <c r="A44" s="18" t="s">
        <v>42</v>
      </c>
      <c r="B44" s="23">
        <f>+SUM(B45:B47)</f>
        <v>17.869999999999997</v>
      </c>
      <c r="C44" s="23">
        <f t="shared" ref="C44:O44" si="14">+SUM(C45:C47)</f>
        <v>30.31</v>
      </c>
      <c r="D44" s="23">
        <f t="shared" si="14"/>
        <v>71.13</v>
      </c>
      <c r="E44" s="23">
        <f t="shared" si="14"/>
        <v>59.3</v>
      </c>
      <c r="F44" s="23">
        <f t="shared" si="14"/>
        <v>56.85</v>
      </c>
      <c r="G44" s="23">
        <f t="shared" si="14"/>
        <v>120.65</v>
      </c>
      <c r="H44" s="23">
        <f t="shared" si="14"/>
        <v>184.61</v>
      </c>
      <c r="I44" s="23">
        <f t="shared" si="14"/>
        <v>121.76775239999999</v>
      </c>
      <c r="J44" s="23">
        <f t="shared" si="14"/>
        <v>196.73531604999999</v>
      </c>
      <c r="K44" s="23">
        <f t="shared" si="14"/>
        <v>301.750944</v>
      </c>
      <c r="L44" s="23">
        <f t="shared" si="14"/>
        <v>469.47990791000007</v>
      </c>
      <c r="M44" s="23">
        <f t="shared" si="14"/>
        <v>475.29929721000002</v>
      </c>
      <c r="N44" s="23">
        <f t="shared" si="14"/>
        <v>587.52120000000014</v>
      </c>
      <c r="O44" s="23">
        <f t="shared" si="14"/>
        <v>792.84349499999996</v>
      </c>
      <c r="P44" s="23">
        <f>+SUM(P45:P47)</f>
        <v>869.41481720999991</v>
      </c>
      <c r="Q44" s="23">
        <f>+SUM(Q45:Q47)</f>
        <v>1379.8059762499997</v>
      </c>
      <c r="R44" s="23">
        <f t="shared" ref="R44" si="15">+SUM(R45:R47)</f>
        <v>2008.1218769936968</v>
      </c>
      <c r="S44" s="23">
        <v>2596.9399999999996</v>
      </c>
      <c r="T44" s="23">
        <v>4759.5328842899999</v>
      </c>
    </row>
    <row r="45" spans="1:20" x14ac:dyDescent="0.2">
      <c r="A45" s="15" t="s">
        <v>17</v>
      </c>
      <c r="B45" s="24">
        <v>12.1</v>
      </c>
      <c r="C45" s="24">
        <v>29.54</v>
      </c>
      <c r="D45" s="24">
        <v>69.72</v>
      </c>
      <c r="E45" s="24">
        <v>55.3</v>
      </c>
      <c r="F45" s="24">
        <v>33.64</v>
      </c>
      <c r="G45" s="24">
        <v>120.65</v>
      </c>
      <c r="H45" s="24">
        <v>15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734.39477942999986</v>
      </c>
      <c r="R45" s="24">
        <v>1289.66128725</v>
      </c>
      <c r="S45" s="24">
        <v>1900.0099999999998</v>
      </c>
      <c r="T45" s="24">
        <v>2729.2862565700002</v>
      </c>
    </row>
    <row r="46" spans="1:20" x14ac:dyDescent="0.2">
      <c r="A46" s="15" t="s">
        <v>18</v>
      </c>
      <c r="B46" s="24">
        <v>5.77</v>
      </c>
      <c r="C46" s="24">
        <v>0.77</v>
      </c>
      <c r="D46" s="24">
        <v>1.41</v>
      </c>
      <c r="E46" s="24">
        <v>4</v>
      </c>
      <c r="F46" s="24">
        <v>23.21</v>
      </c>
      <c r="G46" s="24">
        <v>0</v>
      </c>
      <c r="H46" s="24">
        <v>169.61</v>
      </c>
      <c r="I46" s="24">
        <v>121.76775239999999</v>
      </c>
      <c r="J46" s="24">
        <v>196.73531604999999</v>
      </c>
      <c r="K46" s="24">
        <v>301.750944</v>
      </c>
      <c r="L46" s="24">
        <v>469.47990791000007</v>
      </c>
      <c r="M46" s="24">
        <v>475.29929721000002</v>
      </c>
      <c r="N46" s="24">
        <v>587.52120000000014</v>
      </c>
      <c r="O46" s="24">
        <v>792.84349499999996</v>
      </c>
      <c r="P46" s="24">
        <v>869.41481720999991</v>
      </c>
      <c r="Q46" s="24">
        <v>645.41119681999999</v>
      </c>
      <c r="R46" s="24">
        <v>718.4605897436968</v>
      </c>
      <c r="S46" s="24">
        <v>696.93</v>
      </c>
      <c r="T46" s="24">
        <v>2030.2466277199999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16.54</v>
      </c>
      <c r="C48" s="25">
        <v>15.100000000000001</v>
      </c>
      <c r="D48" s="25">
        <v>33.78</v>
      </c>
      <c r="E48" s="25">
        <v>49.51</v>
      </c>
      <c r="F48" s="25">
        <v>44.63</v>
      </c>
      <c r="G48" s="25">
        <v>85.01</v>
      </c>
      <c r="H48" s="25">
        <v>163.19999999999999</v>
      </c>
      <c r="I48" s="25">
        <v>227.89000000000004</v>
      </c>
      <c r="J48" s="25">
        <v>404.4741600000001</v>
      </c>
      <c r="K48" s="25">
        <v>251.79000000000002</v>
      </c>
      <c r="L48" s="25">
        <v>430.5607</v>
      </c>
      <c r="M48" s="25">
        <v>454.22</v>
      </c>
      <c r="N48" s="25">
        <v>829.7</v>
      </c>
      <c r="O48" s="25">
        <v>1491.6482641499999</v>
      </c>
      <c r="P48" s="25">
        <v>1969.80101395</v>
      </c>
      <c r="Q48" s="23">
        <v>3336.8279935100004</v>
      </c>
      <c r="R48" s="23">
        <v>4488.9377949999998</v>
      </c>
      <c r="S48" s="23">
        <v>7570.68</v>
      </c>
      <c r="T48" s="23">
        <v>28220.526746</v>
      </c>
    </row>
    <row r="49" spans="1:20" s="16" customFormat="1" ht="21" customHeight="1" thickBot="1" x14ac:dyDescent="0.3">
      <c r="A49" s="6" t="s">
        <v>23</v>
      </c>
      <c r="B49" s="29">
        <f>+B38+B10</f>
        <v>1957.5331242700001</v>
      </c>
      <c r="C49" s="29">
        <f t="shared" ref="C49:O49" si="16">+C38+C10</f>
        <v>2435.4698875766098</v>
      </c>
      <c r="D49" s="29">
        <f t="shared" si="16"/>
        <v>3162.0663820099999</v>
      </c>
      <c r="E49" s="29">
        <f t="shared" si="16"/>
        <v>4033.0962699299998</v>
      </c>
      <c r="F49" s="29">
        <f t="shared" si="16"/>
        <v>4743.0214828360486</v>
      </c>
      <c r="G49" s="29">
        <f t="shared" si="16"/>
        <v>6643.3597403592266</v>
      </c>
      <c r="H49" s="29">
        <f t="shared" si="16"/>
        <v>8356.6543430942929</v>
      </c>
      <c r="I49" s="29">
        <f t="shared" si="16"/>
        <v>10783.031312248368</v>
      </c>
      <c r="J49" s="29">
        <f t="shared" si="16"/>
        <v>14453.482919634002</v>
      </c>
      <c r="K49" s="29">
        <f t="shared" si="16"/>
        <v>21604.498139691641</v>
      </c>
      <c r="L49" s="29">
        <f t="shared" si="16"/>
        <v>28901.546386521331</v>
      </c>
      <c r="M49" s="29">
        <f t="shared" si="16"/>
        <v>34917.966167600476</v>
      </c>
      <c r="N49" s="29">
        <f t="shared" si="16"/>
        <v>47268.433721071386</v>
      </c>
      <c r="O49" s="29">
        <f t="shared" si="16"/>
        <v>64234.230407571697</v>
      </c>
      <c r="P49" s="29">
        <f>+P38+P10</f>
        <v>91055.896085922548</v>
      </c>
      <c r="Q49" s="29">
        <f>+Q38+Q10</f>
        <v>137345.2320717042</v>
      </c>
      <c r="R49" s="29">
        <f t="shared" ref="R49" si="17">+R38+R10</f>
        <v>227653.52629745952</v>
      </c>
      <c r="S49" s="29">
        <v>414760.97431315371</v>
      </c>
      <c r="T49" s="29">
        <f t="shared" ref="T49" si="18">+T38+T10</f>
        <v>937282.14381313266</v>
      </c>
    </row>
    <row r="50" spans="1:20" s="16" customFormat="1" ht="21" customHeight="1" thickBot="1" x14ac:dyDescent="0.3">
      <c r="A50" s="6" t="s">
        <v>24</v>
      </c>
      <c r="B50" s="29">
        <f>+B42+B25</f>
        <v>1924.1139626989614</v>
      </c>
      <c r="C50" s="29">
        <f t="shared" ref="C50:O50" si="19">+C42+C25</f>
        <v>2372.0106479951528</v>
      </c>
      <c r="D50" s="29">
        <f t="shared" si="19"/>
        <v>3204.7829884972889</v>
      </c>
      <c r="E50" s="29">
        <f t="shared" si="19"/>
        <v>3999.9746837552443</v>
      </c>
      <c r="F50" s="29">
        <f t="shared" si="19"/>
        <v>4791.7420309932368</v>
      </c>
      <c r="G50" s="29">
        <f t="shared" si="19"/>
        <v>6127.5956917892727</v>
      </c>
      <c r="H50" s="29">
        <f t="shared" si="19"/>
        <v>8487.1828347386472</v>
      </c>
      <c r="I50" s="29">
        <f t="shared" si="19"/>
        <v>11001.814964085002</v>
      </c>
      <c r="J50" s="29">
        <f t="shared" si="19"/>
        <v>15925.778795934239</v>
      </c>
      <c r="K50" s="29">
        <f t="shared" si="19"/>
        <v>21975.328438385382</v>
      </c>
      <c r="L50" s="29">
        <f t="shared" si="19"/>
        <v>32804.202806510206</v>
      </c>
      <c r="M50" s="29">
        <f t="shared" si="19"/>
        <v>39201.107871284454</v>
      </c>
      <c r="N50" s="29">
        <f t="shared" si="19"/>
        <v>50163.735558754677</v>
      </c>
      <c r="O50" s="29">
        <f t="shared" si="19"/>
        <v>63568.908932548133</v>
      </c>
      <c r="P50" s="29">
        <f>+P42+P25</f>
        <v>94418.451871965328</v>
      </c>
      <c r="Q50" s="29">
        <f>+Q42+Q25</f>
        <v>136633.51888616986</v>
      </c>
      <c r="R50" s="29">
        <f t="shared" ref="R50" si="20">+R42+R25</f>
        <v>232115.003989149</v>
      </c>
      <c r="S50" s="29">
        <v>407536.4146119096</v>
      </c>
      <c r="T50" s="29">
        <f t="shared" ref="T50" si="21">+T42+T25</f>
        <v>937234.39880605752</v>
      </c>
    </row>
    <row r="51" spans="1:20" s="16" customFormat="1" ht="21" customHeight="1" thickBot="1" x14ac:dyDescent="0.3">
      <c r="A51" s="6" t="s">
        <v>25</v>
      </c>
      <c r="B51" s="29">
        <f>+B49-B50</f>
        <v>33.419161571038785</v>
      </c>
      <c r="C51" s="29">
        <f t="shared" ref="C51:O51" si="22">+C49-C50</f>
        <v>63.459239581457041</v>
      </c>
      <c r="D51" s="29">
        <f t="shared" si="22"/>
        <v>-42.716606487289027</v>
      </c>
      <c r="E51" s="29">
        <f t="shared" si="22"/>
        <v>33.121586174755521</v>
      </c>
      <c r="F51" s="29">
        <f t="shared" si="22"/>
        <v>-48.720548157188205</v>
      </c>
      <c r="G51" s="29">
        <f t="shared" si="22"/>
        <v>515.76404856995396</v>
      </c>
      <c r="H51" s="29">
        <f t="shared" si="22"/>
        <v>-130.52849164435429</v>
      </c>
      <c r="I51" s="29">
        <f t="shared" si="22"/>
        <v>-218.78365183663482</v>
      </c>
      <c r="J51" s="29">
        <f t="shared" si="22"/>
        <v>-1472.2958763002371</v>
      </c>
      <c r="K51" s="29">
        <f t="shared" si="22"/>
        <v>-370.8302986937415</v>
      </c>
      <c r="L51" s="29">
        <f t="shared" si="22"/>
        <v>-3902.6564199888744</v>
      </c>
      <c r="M51" s="29">
        <f t="shared" si="22"/>
        <v>-4283.1417036839775</v>
      </c>
      <c r="N51" s="29">
        <f t="shared" si="22"/>
        <v>-2895.3018376832915</v>
      </c>
      <c r="O51" s="29">
        <f t="shared" si="22"/>
        <v>665.32147502356383</v>
      </c>
      <c r="P51" s="29">
        <f>+P49-P50</f>
        <v>-3362.5557860427798</v>
      </c>
      <c r="Q51" s="29">
        <f>+Q49-Q50</f>
        <v>711.71318553434685</v>
      </c>
      <c r="R51" s="29">
        <f t="shared" ref="R51" si="23">+R49-R50</f>
        <v>-4461.4776916894771</v>
      </c>
      <c r="S51" s="29">
        <v>7224.559701244114</v>
      </c>
      <c r="T51" s="29">
        <f t="shared" ref="T51" si="24">+T49-T50</f>
        <v>47.745007075136527</v>
      </c>
    </row>
    <row r="52" spans="1:20" s="16" customFormat="1" ht="21" customHeight="1" thickBot="1" x14ac:dyDescent="0.3">
      <c r="A52" s="7" t="s">
        <v>26</v>
      </c>
      <c r="B52" s="29">
        <f>+B51+B30</f>
        <v>103.41152711000002</v>
      </c>
      <c r="C52" s="29">
        <f t="shared" ref="C52:O52" si="25">+C51+C30</f>
        <v>127.64564513994347</v>
      </c>
      <c r="D52" s="29">
        <f t="shared" si="25"/>
        <v>32.068877670000205</v>
      </c>
      <c r="E52" s="29">
        <f t="shared" si="25"/>
        <v>118.23487637999985</v>
      </c>
      <c r="F52" s="29">
        <f t="shared" si="25"/>
        <v>42.633534764077069</v>
      </c>
      <c r="G52" s="29">
        <f t="shared" si="25"/>
        <v>582.47702673484935</v>
      </c>
      <c r="H52" s="29">
        <f t="shared" si="25"/>
        <v>-120.85933308400047</v>
      </c>
      <c r="I52" s="29">
        <f t="shared" si="25"/>
        <v>-206.17790824000099</v>
      </c>
      <c r="J52" s="29">
        <f t="shared" si="25"/>
        <v>-1458.7361639059977</v>
      </c>
      <c r="K52" s="29">
        <f t="shared" si="25"/>
        <v>-360.18666361499589</v>
      </c>
      <c r="L52" s="29">
        <f t="shared" si="25"/>
        <v>-3891.0729898640011</v>
      </c>
      <c r="M52" s="29">
        <f t="shared" si="25"/>
        <v>-4261.4639271979995</v>
      </c>
      <c r="N52" s="29">
        <f t="shared" si="25"/>
        <v>-2584.8141646931062</v>
      </c>
      <c r="O52" s="29">
        <f t="shared" si="25"/>
        <v>1265.551343616833</v>
      </c>
      <c r="P52" s="29">
        <f>+P51+P30</f>
        <v>-2596.196718956583</v>
      </c>
      <c r="Q52" s="29">
        <f>+Q51+Q30</f>
        <v>1416.0993432598702</v>
      </c>
      <c r="R52" s="29">
        <f t="shared" ref="R52" si="26">+R51+R30</f>
        <v>-3996.1505900116563</v>
      </c>
      <c r="S52" s="29">
        <v>9583.4479516736465</v>
      </c>
      <c r="T52" s="29">
        <f t="shared" ref="T52" si="27">+T51+T30</f>
        <v>4598.8709557945749</v>
      </c>
    </row>
    <row r="53" spans="1:20" s="16" customFormat="1" ht="21" customHeight="1" thickBot="1" x14ac:dyDescent="0.3">
      <c r="A53" s="7" t="s">
        <v>27</v>
      </c>
      <c r="B53" s="29">
        <f>+B50-B30</f>
        <v>1854.1215971600002</v>
      </c>
      <c r="C53" s="29">
        <f t="shared" ref="C53:O53" si="28">+C50-C30</f>
        <v>2307.8242424366663</v>
      </c>
      <c r="D53" s="29">
        <f t="shared" si="28"/>
        <v>3129.9975043399995</v>
      </c>
      <c r="E53" s="29">
        <f t="shared" si="28"/>
        <v>3914.8613935499998</v>
      </c>
      <c r="F53" s="29">
        <f t="shared" si="28"/>
        <v>4700.3879480719716</v>
      </c>
      <c r="G53" s="29">
        <f t="shared" si="28"/>
        <v>6060.8827136243772</v>
      </c>
      <c r="H53" s="29">
        <f t="shared" si="28"/>
        <v>8477.5136761782942</v>
      </c>
      <c r="I53" s="29">
        <f t="shared" si="28"/>
        <v>10989.209220488368</v>
      </c>
      <c r="J53" s="29">
        <f t="shared" si="28"/>
        <v>15912.21908354</v>
      </c>
      <c r="K53" s="29">
        <f t="shared" si="28"/>
        <v>21964.684803306638</v>
      </c>
      <c r="L53" s="29">
        <f t="shared" si="28"/>
        <v>32792.61937638533</v>
      </c>
      <c r="M53" s="29">
        <f t="shared" si="28"/>
        <v>39179.430094798474</v>
      </c>
      <c r="N53" s="29">
        <f t="shared" si="28"/>
        <v>49853.247885764489</v>
      </c>
      <c r="O53" s="29">
        <f t="shared" si="28"/>
        <v>62968.679063954864</v>
      </c>
      <c r="P53" s="29">
        <f>+P50-P30</f>
        <v>93652.092804879125</v>
      </c>
      <c r="Q53" s="29">
        <f>+Q50-Q30</f>
        <v>135929.13272844433</v>
      </c>
      <c r="R53" s="29">
        <f t="shared" ref="R53" si="29">+R50-R30</f>
        <v>231649.67688747117</v>
      </c>
      <c r="S53" s="29">
        <v>405177.52636148006</v>
      </c>
      <c r="T53" s="29">
        <f t="shared" ref="T53" si="30">+T50-T30</f>
        <v>932683.27285733807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G8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60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3141.2912884399998</v>
      </c>
      <c r="C10" s="21">
        <f t="shared" ref="C10:O10" si="0">+C11+C18+C19+C22+C23+C24</f>
        <v>3628.6481199400005</v>
      </c>
      <c r="D10" s="21">
        <f t="shared" si="0"/>
        <v>4189.0330550223953</v>
      </c>
      <c r="E10" s="21">
        <f t="shared" si="0"/>
        <v>5413.2472456100013</v>
      </c>
      <c r="F10" s="21">
        <f t="shared" si="0"/>
        <v>6786.8077910600014</v>
      </c>
      <c r="G10" s="21">
        <f t="shared" si="0"/>
        <v>7831.9518478993714</v>
      </c>
      <c r="H10" s="21">
        <f t="shared" si="0"/>
        <v>9449.0545694350003</v>
      </c>
      <c r="I10" s="21">
        <f t="shared" si="0"/>
        <v>11720.569601262001</v>
      </c>
      <c r="J10" s="21">
        <f t="shared" si="0"/>
        <v>14933.381803213999</v>
      </c>
      <c r="K10" s="21">
        <f t="shared" si="0"/>
        <v>23404.207444111998</v>
      </c>
      <c r="L10" s="21">
        <f t="shared" si="0"/>
        <v>30220.531791035999</v>
      </c>
      <c r="M10" s="21">
        <f t="shared" si="0"/>
        <v>43338.51521520393</v>
      </c>
      <c r="N10" s="21">
        <f t="shared" si="0"/>
        <v>56851.016800010868</v>
      </c>
      <c r="O10" s="21">
        <f t="shared" si="0"/>
        <v>91306.106028182126</v>
      </c>
      <c r="P10" s="21">
        <f>+P11+P18+P19+P22+P23+P24</f>
        <v>137604.09483129645</v>
      </c>
      <c r="Q10" s="21">
        <f>+Q11+Q18+Q19+Q22+Q23+Q24</f>
        <v>170284.24529988496</v>
      </c>
      <c r="R10" s="21">
        <f>+R11+R18+R19+R22+R23+R24</f>
        <v>282685.30681327858</v>
      </c>
      <c r="S10" s="21">
        <f t="shared" ref="S10:T10" si="1">+S11+S18+S19+S22+S23+S24</f>
        <v>539036.94781946694</v>
      </c>
      <c r="T10" s="21">
        <f t="shared" si="1"/>
        <v>1354111.8682431108</v>
      </c>
    </row>
    <row r="11" spans="1:20" s="17" customFormat="1" x14ac:dyDescent="0.2">
      <c r="A11" s="10" t="s">
        <v>29</v>
      </c>
      <c r="B11" s="22">
        <f>+B12+B13</f>
        <v>1098.204154</v>
      </c>
      <c r="C11" s="22">
        <f t="shared" ref="C11:O11" si="2">+C12+C13</f>
        <v>1371.38569207</v>
      </c>
      <c r="D11" s="22">
        <f t="shared" si="2"/>
        <v>1775.5867275799999</v>
      </c>
      <c r="E11" s="22">
        <f t="shared" si="2"/>
        <v>2219.1854919999996</v>
      </c>
      <c r="F11" s="22">
        <f t="shared" si="2"/>
        <v>2346.77198219</v>
      </c>
      <c r="G11" s="22">
        <f t="shared" si="2"/>
        <v>3211.4156855470001</v>
      </c>
      <c r="H11" s="22">
        <f t="shared" si="2"/>
        <v>4419.1737628450001</v>
      </c>
      <c r="I11" s="22">
        <f t="shared" si="2"/>
        <v>5672.336142872</v>
      </c>
      <c r="J11" s="22">
        <f t="shared" si="2"/>
        <v>7859.4135576740009</v>
      </c>
      <c r="K11" s="22">
        <f t="shared" si="2"/>
        <v>11445.673940772002</v>
      </c>
      <c r="L11" s="22">
        <f t="shared" si="2"/>
        <v>15296.965780025999</v>
      </c>
      <c r="M11" s="22">
        <f t="shared" si="2"/>
        <v>20648.305407728003</v>
      </c>
      <c r="N11" s="22">
        <f t="shared" si="2"/>
        <v>26368.326233600856</v>
      </c>
      <c r="O11" s="22">
        <f t="shared" si="2"/>
        <v>41520.175407462113</v>
      </c>
      <c r="P11" s="22">
        <f>+P12+P13</f>
        <v>63677.12185838641</v>
      </c>
      <c r="Q11" s="22">
        <f>+Q12+Q13</f>
        <v>74825.879501244985</v>
      </c>
      <c r="R11" s="22">
        <f>+R12+R13</f>
        <v>128439.13064408858</v>
      </c>
      <c r="S11" s="22">
        <v>234977.85453104696</v>
      </c>
      <c r="T11" s="22">
        <f t="shared" ref="T11" si="3">+T12+T13</f>
        <v>555369.11970809079</v>
      </c>
    </row>
    <row r="12" spans="1:20" s="17" customFormat="1" x14ac:dyDescent="0.2">
      <c r="A12" s="10" t="s">
        <v>5</v>
      </c>
      <c r="B12" s="23">
        <v>473.78655400000008</v>
      </c>
      <c r="C12" s="23">
        <v>610.30345900000009</v>
      </c>
      <c r="D12" s="23">
        <v>786.53828199999998</v>
      </c>
      <c r="E12" s="23">
        <v>978.64301699999987</v>
      </c>
      <c r="F12" s="23">
        <v>985.14501499999994</v>
      </c>
      <c r="G12" s="23">
        <v>1386.76105985</v>
      </c>
      <c r="H12" s="23">
        <v>2004.428048</v>
      </c>
      <c r="I12" s="23">
        <v>2596.4086830900001</v>
      </c>
      <c r="J12" s="23">
        <v>3854.05401901</v>
      </c>
      <c r="K12" s="23">
        <v>5943.0685240000012</v>
      </c>
      <c r="L12" s="23">
        <v>7790.8397629999999</v>
      </c>
      <c r="M12" s="23">
        <v>11047.021187</v>
      </c>
      <c r="N12" s="23">
        <v>13426.22325805</v>
      </c>
      <c r="O12" s="23">
        <v>23586.883465310002</v>
      </c>
      <c r="P12" s="23">
        <v>37120.638811080004</v>
      </c>
      <c r="Q12" s="23">
        <v>37954.414226849993</v>
      </c>
      <c r="R12" s="23">
        <v>68232.235719539996</v>
      </c>
      <c r="S12" s="23">
        <v>125400.9672895</v>
      </c>
      <c r="T12" s="23">
        <v>316242</v>
      </c>
    </row>
    <row r="13" spans="1:20" s="17" customFormat="1" x14ac:dyDescent="0.2">
      <c r="A13" s="10" t="s">
        <v>6</v>
      </c>
      <c r="B13" s="23">
        <f>+B16+B17</f>
        <v>624.41759999999999</v>
      </c>
      <c r="C13" s="23">
        <f t="shared" ref="C13:O13" si="4">+C16+C17</f>
        <v>761.08223307000003</v>
      </c>
      <c r="D13" s="23">
        <f t="shared" si="4"/>
        <v>989.04844557999991</v>
      </c>
      <c r="E13" s="23">
        <f t="shared" si="4"/>
        <v>1240.5424749999997</v>
      </c>
      <c r="F13" s="23">
        <f t="shared" si="4"/>
        <v>1361.62696719</v>
      </c>
      <c r="G13" s="23">
        <f t="shared" si="4"/>
        <v>1824.654625697</v>
      </c>
      <c r="H13" s="23">
        <f t="shared" si="4"/>
        <v>2414.7457148450003</v>
      </c>
      <c r="I13" s="23">
        <f t="shared" si="4"/>
        <v>3075.9274597819995</v>
      </c>
      <c r="J13" s="23">
        <f t="shared" si="4"/>
        <v>4005.3595386640004</v>
      </c>
      <c r="K13" s="23">
        <f t="shared" si="4"/>
        <v>5502.6054167720004</v>
      </c>
      <c r="L13" s="23">
        <f t="shared" si="4"/>
        <v>7506.1260170259993</v>
      </c>
      <c r="M13" s="23">
        <f t="shared" si="4"/>
        <v>9601.2842207280009</v>
      </c>
      <c r="N13" s="23">
        <f t="shared" si="4"/>
        <v>12942.102975550853</v>
      </c>
      <c r="O13" s="23">
        <f t="shared" si="4"/>
        <v>17933.291942152111</v>
      </c>
      <c r="P13" s="23">
        <f>+P16+P17</f>
        <v>26556.48304730641</v>
      </c>
      <c r="Q13" s="23">
        <f>+Q16+Q17</f>
        <v>36871.465274394999</v>
      </c>
      <c r="R13" s="23">
        <f>+R16+R17</f>
        <v>60206.894924548578</v>
      </c>
      <c r="S13" s="23">
        <v>109576.88724154697</v>
      </c>
      <c r="T13" s="23">
        <v>239127.11970809073</v>
      </c>
    </row>
    <row r="14" spans="1:20" x14ac:dyDescent="0.2">
      <c r="A14" s="11" t="s">
        <v>7</v>
      </c>
      <c r="B14" s="24">
        <v>426.7851</v>
      </c>
      <c r="C14" s="24">
        <v>519.96579999999994</v>
      </c>
      <c r="D14" s="24">
        <v>686.94819999999993</v>
      </c>
      <c r="E14" s="24">
        <v>842.82640000000004</v>
      </c>
      <c r="F14" s="24">
        <v>877.09250000000009</v>
      </c>
      <c r="G14" s="24">
        <v>1165.1210910459999</v>
      </c>
      <c r="H14" s="24">
        <v>1783.0607743710002</v>
      </c>
      <c r="I14" s="24">
        <v>1975.2145637869999</v>
      </c>
      <c r="J14" s="24">
        <v>2589.8992724280001</v>
      </c>
      <c r="K14" s="24">
        <v>3580.927501224</v>
      </c>
      <c r="L14" s="24">
        <v>4462.6981210099993</v>
      </c>
      <c r="M14" s="24">
        <v>5879.9765513010007</v>
      </c>
      <c r="N14" s="24">
        <v>8214.1000999999997</v>
      </c>
      <c r="O14" s="24">
        <v>13898.2089</v>
      </c>
      <c r="P14" s="24">
        <v>20412.596300000001</v>
      </c>
      <c r="Q14" s="24">
        <v>27878.894900000007</v>
      </c>
      <c r="R14" s="24">
        <v>45782.484300000004</v>
      </c>
      <c r="S14" s="24">
        <v>87997.691899999991</v>
      </c>
      <c r="T14" s="24">
        <v>191503.96959999998</v>
      </c>
    </row>
    <row r="15" spans="1:20" x14ac:dyDescent="0.2">
      <c r="A15" s="11" t="s">
        <v>8</v>
      </c>
      <c r="B15" s="24">
        <v>0</v>
      </c>
      <c r="C15" s="24">
        <v>16.079033069999994</v>
      </c>
      <c r="D15" s="24">
        <v>31.924145580000008</v>
      </c>
      <c r="E15" s="24">
        <v>64.845974999999797</v>
      </c>
      <c r="F15" s="24">
        <v>113.61796718999977</v>
      </c>
      <c r="G15" s="24">
        <v>174.98816149000007</v>
      </c>
      <c r="H15" s="24">
        <v>0</v>
      </c>
      <c r="I15" s="24">
        <v>288.20064139999999</v>
      </c>
      <c r="J15" s="24">
        <v>357.10199589000001</v>
      </c>
      <c r="K15" s="24">
        <v>448.34024393999999</v>
      </c>
      <c r="L15" s="24">
        <v>1049.31029532</v>
      </c>
      <c r="M15" s="24">
        <v>1385.5966335999997</v>
      </c>
      <c r="N15" s="24">
        <v>1706.2285129908521</v>
      </c>
      <c r="O15" s="24">
        <v>2177.0083299521125</v>
      </c>
      <c r="P15" s="24">
        <v>3282.7007081964084</v>
      </c>
      <c r="Q15" s="24">
        <v>3968.6980502349888</v>
      </c>
      <c r="R15" s="24">
        <v>6801.6428045528482</v>
      </c>
      <c r="S15" s="24">
        <v>10988.751696299965</v>
      </c>
      <c r="T15" s="24">
        <v>27514.418961509946</v>
      </c>
    </row>
    <row r="16" spans="1:20" x14ac:dyDescent="0.2">
      <c r="A16" s="11" t="s">
        <v>9</v>
      </c>
      <c r="B16" s="24">
        <f>+B14+B15</f>
        <v>426.7851</v>
      </c>
      <c r="C16" s="24">
        <f t="shared" ref="C16:O16" si="5">+C14+C15</f>
        <v>536.04483306999998</v>
      </c>
      <c r="D16" s="24">
        <f t="shared" si="5"/>
        <v>718.87234557999989</v>
      </c>
      <c r="E16" s="24">
        <f t="shared" si="5"/>
        <v>907.67237499999987</v>
      </c>
      <c r="F16" s="24">
        <f t="shared" si="5"/>
        <v>990.71046718999992</v>
      </c>
      <c r="G16" s="24">
        <f t="shared" si="5"/>
        <v>1340.109252536</v>
      </c>
      <c r="H16" s="24">
        <f t="shared" si="5"/>
        <v>1783.0607743710002</v>
      </c>
      <c r="I16" s="24">
        <f t="shared" si="5"/>
        <v>2263.4152051869996</v>
      </c>
      <c r="J16" s="24">
        <f t="shared" si="5"/>
        <v>2947.0012683180003</v>
      </c>
      <c r="K16" s="24">
        <f t="shared" si="5"/>
        <v>4029.2677451640002</v>
      </c>
      <c r="L16" s="24">
        <f t="shared" si="5"/>
        <v>5512.0084163299998</v>
      </c>
      <c r="M16" s="24">
        <f t="shared" si="5"/>
        <v>7265.5731849010008</v>
      </c>
      <c r="N16" s="24">
        <f t="shared" si="5"/>
        <v>9920.328612990852</v>
      </c>
      <c r="O16" s="24">
        <f t="shared" si="5"/>
        <v>16075.217229952112</v>
      </c>
      <c r="P16" s="24">
        <f>+P14+P15</f>
        <v>23695.297008196409</v>
      </c>
      <c r="Q16" s="24">
        <f>+Q14+Q15</f>
        <v>31847.592950234997</v>
      </c>
      <c r="R16" s="24">
        <f>+R14+R15</f>
        <v>52584.127104552856</v>
      </c>
      <c r="S16" s="24">
        <v>98986.443596299956</v>
      </c>
      <c r="T16" s="24">
        <v>219018.38856150993</v>
      </c>
    </row>
    <row r="17" spans="1:20" x14ac:dyDescent="0.2">
      <c r="A17" s="12" t="s">
        <v>10</v>
      </c>
      <c r="B17" s="24">
        <v>197.63250000000002</v>
      </c>
      <c r="C17" s="24">
        <v>225.03739999999999</v>
      </c>
      <c r="D17" s="24">
        <v>270.17609999999996</v>
      </c>
      <c r="E17" s="24">
        <v>332.87009999999998</v>
      </c>
      <c r="F17" s="24">
        <v>370.91650000000004</v>
      </c>
      <c r="G17" s="24">
        <v>484.5453731610001</v>
      </c>
      <c r="H17" s="24">
        <v>631.68494047400009</v>
      </c>
      <c r="I17" s="24">
        <v>812.51225459499983</v>
      </c>
      <c r="J17" s="24">
        <v>1058.3582703460002</v>
      </c>
      <c r="K17" s="24">
        <v>1473.3376716079999</v>
      </c>
      <c r="L17" s="24">
        <v>1994.117600696</v>
      </c>
      <c r="M17" s="24">
        <v>2335.7110358270002</v>
      </c>
      <c r="N17" s="24">
        <v>3021.7743625600006</v>
      </c>
      <c r="O17" s="24">
        <v>1858.0747122000002</v>
      </c>
      <c r="P17" s="24">
        <v>2861.1860391100004</v>
      </c>
      <c r="Q17" s="24">
        <v>5023.8723241600001</v>
      </c>
      <c r="R17" s="24">
        <v>7622.7678199957218</v>
      </c>
      <c r="S17" s="24">
        <v>10590.443645247009</v>
      </c>
      <c r="T17" s="24">
        <v>20108.731146580812</v>
      </c>
    </row>
    <row r="18" spans="1:20" s="17" customFormat="1" x14ac:dyDescent="0.2">
      <c r="A18" s="13" t="s">
        <v>30</v>
      </c>
      <c r="B18" s="23">
        <v>439.04876199999995</v>
      </c>
      <c r="C18" s="23">
        <v>554.72299799999996</v>
      </c>
      <c r="D18" s="23">
        <v>421.60295500000001</v>
      </c>
      <c r="E18" s="23">
        <v>645.05465000000004</v>
      </c>
      <c r="F18" s="23">
        <v>796.05068300000005</v>
      </c>
      <c r="G18" s="23">
        <v>918.70074699999998</v>
      </c>
      <c r="H18" s="23">
        <v>1184.687545</v>
      </c>
      <c r="I18" s="23">
        <v>1581.3015519999999</v>
      </c>
      <c r="J18" s="23">
        <v>2008.208979</v>
      </c>
      <c r="K18" s="23">
        <v>2746.4272660000001</v>
      </c>
      <c r="L18" s="23">
        <v>4306.2833609999998</v>
      </c>
      <c r="M18" s="23">
        <v>6091.7218659999999</v>
      </c>
      <c r="N18" s="23">
        <v>10153.444152</v>
      </c>
      <c r="O18" s="23">
        <v>14152.502856999999</v>
      </c>
      <c r="P18" s="23">
        <v>22091.104191920003</v>
      </c>
      <c r="Q18" s="24">
        <v>29904.427035690002</v>
      </c>
      <c r="R18" s="24">
        <v>41788.012179110003</v>
      </c>
      <c r="S18" s="24">
        <v>83392.85234292</v>
      </c>
      <c r="T18" s="24">
        <v>206528</v>
      </c>
    </row>
    <row r="19" spans="1:20" s="17" customFormat="1" x14ac:dyDescent="0.2">
      <c r="A19" s="10" t="s">
        <v>31</v>
      </c>
      <c r="B19" s="23">
        <f>+B20+B21</f>
        <v>1515.7226900000001</v>
      </c>
      <c r="C19" s="23">
        <f t="shared" ref="C19:O19" si="6">+C20+C21</f>
        <v>1618.054083</v>
      </c>
      <c r="D19" s="23">
        <f t="shared" si="6"/>
        <v>1808.4745743923954</v>
      </c>
      <c r="E19" s="23">
        <f t="shared" si="6"/>
        <v>2192.4516410000001</v>
      </c>
      <c r="F19" s="23">
        <f t="shared" si="6"/>
        <v>3196.8764460000002</v>
      </c>
      <c r="G19" s="23">
        <f t="shared" si="6"/>
        <v>2856.655917</v>
      </c>
      <c r="H19" s="23">
        <f t="shared" si="6"/>
        <v>3012.0293300000003</v>
      </c>
      <c r="I19" s="23">
        <f t="shared" si="6"/>
        <v>3511.3334650000006</v>
      </c>
      <c r="J19" s="23">
        <f t="shared" si="6"/>
        <v>3964.1192192000003</v>
      </c>
      <c r="K19" s="23">
        <f t="shared" si="6"/>
        <v>7358.6672479999997</v>
      </c>
      <c r="L19" s="23">
        <f t="shared" si="6"/>
        <v>8470.0716839999986</v>
      </c>
      <c r="M19" s="23">
        <f t="shared" si="6"/>
        <v>13307.511278000002</v>
      </c>
      <c r="N19" s="23">
        <f t="shared" si="6"/>
        <v>15138.901102</v>
      </c>
      <c r="O19" s="23">
        <f t="shared" si="6"/>
        <v>29074.067514000002</v>
      </c>
      <c r="P19" s="23">
        <f>+P20+P21</f>
        <v>43001.156915280008</v>
      </c>
      <c r="Q19" s="23">
        <f>+Q20+Q21</f>
        <v>52651.659628510009</v>
      </c>
      <c r="R19" s="23">
        <f>+R20+R21</f>
        <v>97599.553559769993</v>
      </c>
      <c r="S19" s="23">
        <v>192148.70756671001</v>
      </c>
      <c r="T19" s="23">
        <v>488969.3</v>
      </c>
    </row>
    <row r="20" spans="1:20" x14ac:dyDescent="0.2">
      <c r="A20" s="12" t="s">
        <v>11</v>
      </c>
      <c r="B20" s="24">
        <v>1462.936614</v>
      </c>
      <c r="C20" s="24">
        <v>1550.419322</v>
      </c>
      <c r="D20" s="24">
        <v>1704.6809999999998</v>
      </c>
      <c r="E20" s="24">
        <v>1867.9237880000003</v>
      </c>
      <c r="F20" s="24">
        <v>1892.396111</v>
      </c>
      <c r="G20" s="24">
        <v>2052.2265689999999</v>
      </c>
      <c r="H20" s="24">
        <v>2340.7186590000001</v>
      </c>
      <c r="I20" s="24">
        <v>2664.7386290000004</v>
      </c>
      <c r="J20" s="24">
        <v>2971.9028711999999</v>
      </c>
      <c r="K20" s="24">
        <v>4803.0494699999999</v>
      </c>
      <c r="L20" s="24">
        <v>5358.4399169999997</v>
      </c>
      <c r="M20" s="24">
        <v>8521.1564629999993</v>
      </c>
      <c r="N20" s="24">
        <v>10022.664492</v>
      </c>
      <c r="O20" s="24">
        <v>22166.177871000004</v>
      </c>
      <c r="P20" s="24">
        <v>33337.520515390002</v>
      </c>
      <c r="Q20" s="24">
        <v>35681.725065319995</v>
      </c>
      <c r="R20" s="24">
        <v>73012.248601330008</v>
      </c>
      <c r="S20" s="24">
        <v>157267.50083705003</v>
      </c>
      <c r="T20" s="24">
        <v>424861.29999999993</v>
      </c>
    </row>
    <row r="21" spans="1:20" x14ac:dyDescent="0.2">
      <c r="A21" s="12" t="s">
        <v>12</v>
      </c>
      <c r="B21" s="24">
        <v>52.786076000000001</v>
      </c>
      <c r="C21" s="24">
        <v>67.634760999999997</v>
      </c>
      <c r="D21" s="24">
        <v>103.79357439239573</v>
      </c>
      <c r="E21" s="24">
        <v>324.52785299999999</v>
      </c>
      <c r="F21" s="24">
        <v>1304.480335</v>
      </c>
      <c r="G21" s="24">
        <v>804.42934800000023</v>
      </c>
      <c r="H21" s="24">
        <v>671.31067099999996</v>
      </c>
      <c r="I21" s="24">
        <v>846.59483600000021</v>
      </c>
      <c r="J21" s="24">
        <v>992.21634800000027</v>
      </c>
      <c r="K21" s="24">
        <v>2555.6177779999994</v>
      </c>
      <c r="L21" s="24">
        <v>3111.6317669999994</v>
      </c>
      <c r="M21" s="24">
        <v>4786.3548150000015</v>
      </c>
      <c r="N21" s="24">
        <v>5116.2366099999999</v>
      </c>
      <c r="O21" s="24">
        <v>6907.8896429999977</v>
      </c>
      <c r="P21" s="24">
        <v>9663.6363998900033</v>
      </c>
      <c r="Q21" s="24">
        <v>16969.934563190014</v>
      </c>
      <c r="R21" s="24">
        <v>24587.304958439978</v>
      </c>
      <c r="S21" s="24">
        <v>34881.20672966</v>
      </c>
      <c r="T21" s="24">
        <v>64108.000000000051</v>
      </c>
    </row>
    <row r="22" spans="1:20" s="17" customFormat="1" x14ac:dyDescent="0.2">
      <c r="A22" s="10" t="s">
        <v>32</v>
      </c>
      <c r="B22" s="23">
        <v>15.852672</v>
      </c>
      <c r="C22" s="23">
        <v>16.289432000000001</v>
      </c>
      <c r="D22" s="23">
        <v>15.347</v>
      </c>
      <c r="E22" s="23">
        <v>235.03869</v>
      </c>
      <c r="F22" s="23">
        <v>283.15684200000004</v>
      </c>
      <c r="G22" s="23">
        <v>321.237955</v>
      </c>
      <c r="H22" s="23">
        <v>382.25196700000004</v>
      </c>
      <c r="I22" s="23">
        <v>481.98501600000003</v>
      </c>
      <c r="J22" s="23">
        <v>549.47619299999997</v>
      </c>
      <c r="K22" s="23">
        <v>773.64702510000006</v>
      </c>
      <c r="L22" s="23">
        <v>822.09246199999995</v>
      </c>
      <c r="M22" s="23">
        <v>1370.4206590000001</v>
      </c>
      <c r="N22" s="23">
        <v>2293.335564</v>
      </c>
      <c r="O22" s="23">
        <v>3518.0458390000003</v>
      </c>
      <c r="P22" s="23">
        <v>5973.5508059100002</v>
      </c>
      <c r="Q22" s="23">
        <v>6267.3063200600009</v>
      </c>
      <c r="R22" s="23">
        <v>8601.8402769999993</v>
      </c>
      <c r="S22" s="23">
        <v>18633.023971710001</v>
      </c>
      <c r="T22" s="23">
        <v>41880.9</v>
      </c>
    </row>
    <row r="23" spans="1:20" s="17" customFormat="1" x14ac:dyDescent="0.2">
      <c r="A23" s="10" t="s">
        <v>33</v>
      </c>
      <c r="B23" s="23">
        <v>9.37805</v>
      </c>
      <c r="C23" s="23">
        <v>5.5572989999999987</v>
      </c>
      <c r="D23" s="23">
        <v>96.856003999999984</v>
      </c>
      <c r="E23" s="23">
        <v>37.205595000000002</v>
      </c>
      <c r="F23" s="23">
        <v>21.734601999999999</v>
      </c>
      <c r="G23" s="23">
        <v>11.373146000000002</v>
      </c>
      <c r="H23" s="23">
        <v>49.034363999999997</v>
      </c>
      <c r="I23" s="23">
        <v>40.053053999999996</v>
      </c>
      <c r="J23" s="23">
        <v>75.753877000000003</v>
      </c>
      <c r="K23" s="23">
        <v>299.78655500000002</v>
      </c>
      <c r="L23" s="23">
        <v>396.43103600000001</v>
      </c>
      <c r="M23" s="23">
        <v>295.87445856591518</v>
      </c>
      <c r="N23" s="23">
        <v>832.28205400000002</v>
      </c>
      <c r="O23" s="23">
        <v>1424.0868799999998</v>
      </c>
      <c r="P23" s="23">
        <v>1839.8453925399999</v>
      </c>
      <c r="Q23" s="23">
        <v>3536.2273558799998</v>
      </c>
      <c r="R23" s="23">
        <v>2635.7229459800005</v>
      </c>
      <c r="S23" s="23">
        <v>4419.4348836199997</v>
      </c>
      <c r="T23" s="23">
        <v>41391.5</v>
      </c>
    </row>
    <row r="24" spans="1:20" s="17" customFormat="1" ht="13.5" thickBot="1" x14ac:dyDescent="0.25">
      <c r="A24" s="10" t="s">
        <v>34</v>
      </c>
      <c r="B24" s="25">
        <v>63.084960439999996</v>
      </c>
      <c r="C24" s="25">
        <v>62.638615869999995</v>
      </c>
      <c r="D24" s="25">
        <v>71.165794049999988</v>
      </c>
      <c r="E24" s="25">
        <v>84.311177609999987</v>
      </c>
      <c r="F24" s="25">
        <v>142.21723587</v>
      </c>
      <c r="G24" s="25">
        <v>512.56839735237179</v>
      </c>
      <c r="H24" s="25">
        <v>401.87760058999999</v>
      </c>
      <c r="I24" s="25">
        <v>433.56037139</v>
      </c>
      <c r="J24" s="25">
        <v>476.40997733999995</v>
      </c>
      <c r="K24" s="25">
        <v>780.00540924000006</v>
      </c>
      <c r="L24" s="25">
        <v>928.68746800999998</v>
      </c>
      <c r="M24" s="25">
        <v>1624.6815459100001</v>
      </c>
      <c r="N24" s="25">
        <v>2064.7276944099999</v>
      </c>
      <c r="O24" s="25">
        <v>1617.2275307199998</v>
      </c>
      <c r="P24" s="25">
        <v>1021.3156672600001</v>
      </c>
      <c r="Q24" s="23">
        <v>3098.7454584999996</v>
      </c>
      <c r="R24" s="23">
        <v>3621.0472073299998</v>
      </c>
      <c r="S24" s="23">
        <v>5465.0745234600008</v>
      </c>
      <c r="T24" s="23">
        <v>19973.048535020003</v>
      </c>
    </row>
    <row r="25" spans="1:20" s="16" customFormat="1" ht="21" customHeight="1" x14ac:dyDescent="0.25">
      <c r="A25" s="5" t="s">
        <v>13</v>
      </c>
      <c r="B25" s="21">
        <f>+B26+B30+B31+B32</f>
        <v>2507.922521765805</v>
      </c>
      <c r="C25" s="21">
        <f t="shared" ref="C25:O25" si="7">+C26+C30+C31+C32</f>
        <v>3025.0165548013656</v>
      </c>
      <c r="D25" s="21">
        <f t="shared" si="7"/>
        <v>3572.1310184834174</v>
      </c>
      <c r="E25" s="21">
        <f t="shared" si="7"/>
        <v>5072.870229883044</v>
      </c>
      <c r="F25" s="21">
        <f t="shared" si="7"/>
        <v>6006.3734741793887</v>
      </c>
      <c r="G25" s="21">
        <f t="shared" si="7"/>
        <v>7069.1945143125749</v>
      </c>
      <c r="H25" s="21">
        <f t="shared" si="7"/>
        <v>9145.7739747075429</v>
      </c>
      <c r="I25" s="21">
        <f t="shared" si="7"/>
        <v>11925.015221160202</v>
      </c>
      <c r="J25" s="21">
        <f t="shared" si="7"/>
        <v>14745.819284441615</v>
      </c>
      <c r="K25" s="21">
        <f t="shared" si="7"/>
        <v>22115.467700279423</v>
      </c>
      <c r="L25" s="21">
        <f t="shared" si="7"/>
        <v>32566.413415181625</v>
      </c>
      <c r="M25" s="21">
        <f t="shared" si="7"/>
        <v>44956.652476689109</v>
      </c>
      <c r="N25" s="21">
        <f t="shared" si="7"/>
        <v>60862.595267842153</v>
      </c>
      <c r="O25" s="21">
        <f t="shared" si="7"/>
        <v>84028.471693656436</v>
      </c>
      <c r="P25" s="21">
        <f>+P26+P30+P31+P32</f>
        <v>135157.31074577125</v>
      </c>
      <c r="Q25" s="21">
        <f>+Q26+Q30+Q31+Q32</f>
        <v>173384.57336745676</v>
      </c>
      <c r="R25" s="21">
        <f>+R26+R30+R31+R32</f>
        <v>255748.07490776622</v>
      </c>
      <c r="S25" s="21">
        <v>510998.32960938581</v>
      </c>
      <c r="T25" s="21">
        <v>1271024.483313224</v>
      </c>
    </row>
    <row r="26" spans="1:20" s="17" customFormat="1" x14ac:dyDescent="0.2">
      <c r="A26" s="10" t="s">
        <v>35</v>
      </c>
      <c r="B26" s="22">
        <f>+SUM(B27:B29)</f>
        <v>1385.96840817</v>
      </c>
      <c r="C26" s="22">
        <f t="shared" ref="C26:O26" si="8">+SUM(C27:C29)</f>
        <v>1735.0743620000003</v>
      </c>
      <c r="D26" s="22">
        <f t="shared" si="8"/>
        <v>2255.9867939999999</v>
      </c>
      <c r="E26" s="22">
        <f t="shared" si="8"/>
        <v>3419.7050550000004</v>
      </c>
      <c r="F26" s="22">
        <f t="shared" si="8"/>
        <v>4141.5897370000002</v>
      </c>
      <c r="G26" s="22">
        <f t="shared" si="8"/>
        <v>4795.0735520000007</v>
      </c>
      <c r="H26" s="22">
        <f t="shared" si="8"/>
        <v>6180.6200680000002</v>
      </c>
      <c r="I26" s="22">
        <f t="shared" si="8"/>
        <v>8165.9109560000006</v>
      </c>
      <c r="J26" s="22">
        <f t="shared" si="8"/>
        <v>9952.3482569999996</v>
      </c>
      <c r="K26" s="22">
        <f t="shared" si="8"/>
        <v>14785.724441999999</v>
      </c>
      <c r="L26" s="22">
        <f t="shared" si="8"/>
        <v>21981.303661000002</v>
      </c>
      <c r="M26" s="22">
        <f t="shared" si="8"/>
        <v>28964.879710999998</v>
      </c>
      <c r="N26" s="22">
        <f t="shared" si="8"/>
        <v>39364.986787000002</v>
      </c>
      <c r="O26" s="22">
        <f t="shared" si="8"/>
        <v>52580.429375999993</v>
      </c>
      <c r="P26" s="22">
        <f>+SUM(P27:P29)</f>
        <v>84425.193341307488</v>
      </c>
      <c r="Q26" s="22">
        <f>+SUM(Q27:Q29)</f>
        <v>109249.16428638255</v>
      </c>
      <c r="R26" s="22">
        <f>+SUM(R27:R29)</f>
        <v>160392.15895631502</v>
      </c>
      <c r="S26" s="22">
        <v>321873.98598458472</v>
      </c>
      <c r="T26" s="22">
        <v>795972.4</v>
      </c>
    </row>
    <row r="27" spans="1:20" x14ac:dyDescent="0.2">
      <c r="A27" s="12" t="s">
        <v>14</v>
      </c>
      <c r="B27" s="24">
        <v>976.66564299999993</v>
      </c>
      <c r="C27" s="24">
        <v>1247.7995290000001</v>
      </c>
      <c r="D27" s="24">
        <v>1651.644</v>
      </c>
      <c r="E27" s="24">
        <v>2680.7420690000004</v>
      </c>
      <c r="F27" s="24">
        <v>3310.7299069999999</v>
      </c>
      <c r="G27" s="24">
        <v>3758.8315110000008</v>
      </c>
      <c r="H27" s="24">
        <v>4942.5388849999999</v>
      </c>
      <c r="I27" s="24">
        <v>6599.9172570000001</v>
      </c>
      <c r="J27" s="24">
        <v>7996.2252699999999</v>
      </c>
      <c r="K27" s="24">
        <v>12003.817316999999</v>
      </c>
      <c r="L27" s="24">
        <v>18222.584030999999</v>
      </c>
      <c r="M27" s="24">
        <v>24819.374094999999</v>
      </c>
      <c r="N27" s="24">
        <v>32505.788717999996</v>
      </c>
      <c r="O27" s="24">
        <v>43819.646112999995</v>
      </c>
      <c r="P27" s="24">
        <v>70425.459883704985</v>
      </c>
      <c r="Q27" s="24">
        <v>92844.97676459256</v>
      </c>
      <c r="R27" s="24">
        <v>135669.25314557253</v>
      </c>
      <c r="S27" s="24">
        <v>265837.37603439478</v>
      </c>
      <c r="T27" s="24">
        <v>657497.4</v>
      </c>
    </row>
    <row r="28" spans="1:20" x14ac:dyDescent="0.2">
      <c r="A28" s="12" t="s">
        <v>15</v>
      </c>
      <c r="B28" s="24">
        <v>137.20786559999999</v>
      </c>
      <c r="C28" s="24">
        <v>154.41022899999999</v>
      </c>
      <c r="D28" s="24">
        <v>167.29328709999993</v>
      </c>
      <c r="E28" s="24">
        <v>213.75534299999998</v>
      </c>
      <c r="F28" s="24">
        <v>313.78248400000001</v>
      </c>
      <c r="G28" s="24">
        <v>413.64506899999998</v>
      </c>
      <c r="H28" s="24">
        <v>495.59858600000001</v>
      </c>
      <c r="I28" s="24">
        <v>650.78525400000001</v>
      </c>
      <c r="J28" s="24">
        <v>802.94368300000008</v>
      </c>
      <c r="K28" s="24">
        <v>1097.319792</v>
      </c>
      <c r="L28" s="24">
        <v>1429.6168170000001</v>
      </c>
      <c r="M28" s="24">
        <v>1294.3895910000001</v>
      </c>
      <c r="N28" s="24">
        <v>2247.2567590000003</v>
      </c>
      <c r="O28" s="24">
        <v>3017.8172180000001</v>
      </c>
      <c r="P28" s="24">
        <v>5301.1262409174988</v>
      </c>
      <c r="Q28" s="24">
        <v>7368.7707304649975</v>
      </c>
      <c r="R28" s="24">
        <v>9197.8144391549959</v>
      </c>
      <c r="S28" s="24">
        <v>18974.568652527494</v>
      </c>
      <c r="T28" s="24">
        <v>41127.099999999991</v>
      </c>
    </row>
    <row r="29" spans="1:20" x14ac:dyDescent="0.2">
      <c r="A29" s="12" t="s">
        <v>16</v>
      </c>
      <c r="B29" s="24">
        <v>272.09489957</v>
      </c>
      <c r="C29" s="24">
        <v>332.86460399999999</v>
      </c>
      <c r="D29" s="24">
        <v>437.04950689999993</v>
      </c>
      <c r="E29" s="24">
        <v>525.20764300000008</v>
      </c>
      <c r="F29" s="24">
        <v>517.07734600000003</v>
      </c>
      <c r="G29" s="24">
        <v>622.59697199999994</v>
      </c>
      <c r="H29" s="24">
        <v>742.48259699999994</v>
      </c>
      <c r="I29" s="24">
        <v>915.2084450000001</v>
      </c>
      <c r="J29" s="24">
        <v>1153.179304</v>
      </c>
      <c r="K29" s="24">
        <v>1684.5873329999997</v>
      </c>
      <c r="L29" s="24">
        <v>2329.1028130000004</v>
      </c>
      <c r="M29" s="24">
        <v>2851.1160249999998</v>
      </c>
      <c r="N29" s="24">
        <v>4611.9413100000002</v>
      </c>
      <c r="O29" s="24">
        <v>5742.966045000001</v>
      </c>
      <c r="P29" s="24">
        <v>8698.6072166850063</v>
      </c>
      <c r="Q29" s="24">
        <v>9035.4167913250003</v>
      </c>
      <c r="R29" s="24">
        <v>15525.091371587492</v>
      </c>
      <c r="S29" s="24">
        <v>37062.041297662501</v>
      </c>
      <c r="T29" s="24">
        <v>97347.900000000009</v>
      </c>
    </row>
    <row r="30" spans="1:20" s="17" customFormat="1" x14ac:dyDescent="0.2">
      <c r="A30" s="10" t="s">
        <v>36</v>
      </c>
      <c r="B30" s="23">
        <v>57.13766657700512</v>
      </c>
      <c r="C30" s="23">
        <v>51.076689579143391</v>
      </c>
      <c r="D30" s="23">
        <v>99.859066433417453</v>
      </c>
      <c r="E30" s="23">
        <v>110.90034727304315</v>
      </c>
      <c r="F30" s="23">
        <v>121.3891493093881</v>
      </c>
      <c r="G30" s="23">
        <v>130.35403979257359</v>
      </c>
      <c r="H30" s="23">
        <v>141.28008597421035</v>
      </c>
      <c r="I30" s="23">
        <v>146.75346977019996</v>
      </c>
      <c r="J30" s="23">
        <v>222.06907910161425</v>
      </c>
      <c r="K30" s="23">
        <v>369.25940703942166</v>
      </c>
      <c r="L30" s="23">
        <v>677.0344111716206</v>
      </c>
      <c r="M30" s="23">
        <v>1955.662275779116</v>
      </c>
      <c r="N30" s="23">
        <v>2792.1910180921482</v>
      </c>
      <c r="O30" s="23">
        <v>4514.9415769364414</v>
      </c>
      <c r="P30" s="23">
        <v>6659.3852819037547</v>
      </c>
      <c r="Q30" s="23">
        <v>7366.3496150642104</v>
      </c>
      <c r="R30" s="23">
        <v>6662.7148186011746</v>
      </c>
      <c r="S30" s="23">
        <v>14222.460846451082</v>
      </c>
      <c r="T30" s="23">
        <v>33057.270995203988</v>
      </c>
    </row>
    <row r="31" spans="1:20" s="17" customFormat="1" x14ac:dyDescent="0.2">
      <c r="A31" s="10" t="s">
        <v>45</v>
      </c>
      <c r="B31" s="23">
        <v>402.71245199999987</v>
      </c>
      <c r="C31" s="23">
        <v>516.40416900000002</v>
      </c>
      <c r="D31" s="23">
        <v>380.51</v>
      </c>
      <c r="E31" s="23">
        <v>591.82184800000005</v>
      </c>
      <c r="F31" s="23">
        <v>750.65071899999998</v>
      </c>
      <c r="G31" s="23">
        <v>901.95413900000005</v>
      </c>
      <c r="H31" s="23">
        <v>1240.506406</v>
      </c>
      <c r="I31" s="23">
        <v>1713.9720930000001</v>
      </c>
      <c r="J31" s="23">
        <v>2193.4350880000002</v>
      </c>
      <c r="K31" s="23">
        <v>3421.7949319999998</v>
      </c>
      <c r="L31" s="23">
        <v>5310.3321669999996</v>
      </c>
      <c r="M31" s="23">
        <v>7439.0059440000005</v>
      </c>
      <c r="N31" s="23">
        <v>10118.865913</v>
      </c>
      <c r="O31" s="23">
        <v>14117.230003000001</v>
      </c>
      <c r="P31" s="23">
        <v>24670.694201499999</v>
      </c>
      <c r="Q31" s="23">
        <v>34158.620374099999</v>
      </c>
      <c r="R31" s="23">
        <v>48732.544037300002</v>
      </c>
      <c r="S31" s="23">
        <v>97095.547990850013</v>
      </c>
      <c r="T31" s="23">
        <v>243228.5</v>
      </c>
    </row>
    <row r="32" spans="1:20" s="17" customFormat="1" x14ac:dyDescent="0.2">
      <c r="A32" s="10" t="s">
        <v>37</v>
      </c>
      <c r="B32" s="23">
        <f>+B33+B34+B35</f>
        <v>662.10399501879999</v>
      </c>
      <c r="C32" s="23">
        <f t="shared" ref="C32:O32" si="9">+C33+C34+C35</f>
        <v>722.46133422222215</v>
      </c>
      <c r="D32" s="23">
        <f t="shared" si="9"/>
        <v>835.77515804999996</v>
      </c>
      <c r="E32" s="23">
        <f t="shared" si="9"/>
        <v>950.44297961000018</v>
      </c>
      <c r="F32" s="23">
        <f t="shared" si="9"/>
        <v>992.74386887000014</v>
      </c>
      <c r="G32" s="23">
        <f t="shared" si="9"/>
        <v>1241.81278352</v>
      </c>
      <c r="H32" s="23">
        <f t="shared" si="9"/>
        <v>1583.3674147333331</v>
      </c>
      <c r="I32" s="23">
        <f t="shared" si="9"/>
        <v>1898.3787023900004</v>
      </c>
      <c r="J32" s="23">
        <f t="shared" si="9"/>
        <v>2377.96686034</v>
      </c>
      <c r="K32" s="23">
        <f t="shared" si="9"/>
        <v>3538.6889192399999</v>
      </c>
      <c r="L32" s="23">
        <f t="shared" si="9"/>
        <v>4597.7431760100008</v>
      </c>
      <c r="M32" s="23">
        <f t="shared" si="9"/>
        <v>6597.1045459099996</v>
      </c>
      <c r="N32" s="23">
        <f t="shared" si="9"/>
        <v>8586.5515497500019</v>
      </c>
      <c r="O32" s="23">
        <f t="shared" si="9"/>
        <v>12815.870737719999</v>
      </c>
      <c r="P32" s="23">
        <f>+P33+P34+P35</f>
        <v>19402.03792106</v>
      </c>
      <c r="Q32" s="23">
        <f>+Q33+Q34+Q35</f>
        <v>22610.439091910001</v>
      </c>
      <c r="R32" s="23">
        <f>+R33+R34+R35</f>
        <v>39960.657095549999</v>
      </c>
      <c r="S32" s="23">
        <v>77806.334787500033</v>
      </c>
      <c r="T32" s="23">
        <v>198766.31231802001</v>
      </c>
    </row>
    <row r="33" spans="1:20" x14ac:dyDescent="0.2">
      <c r="A33" s="12" t="s">
        <v>17</v>
      </c>
      <c r="B33" s="24">
        <v>232.35537399999996</v>
      </c>
      <c r="C33" s="24">
        <v>238.37033899999997</v>
      </c>
      <c r="D33" s="24">
        <v>282.02499999999998</v>
      </c>
      <c r="E33" s="24">
        <v>294.59595100000001</v>
      </c>
      <c r="F33" s="24">
        <v>283.14094800000004</v>
      </c>
      <c r="G33" s="24">
        <v>327.01812451999996</v>
      </c>
      <c r="H33" s="24">
        <v>414.59653373333333</v>
      </c>
      <c r="I33" s="24">
        <v>465.88406939000004</v>
      </c>
      <c r="J33" s="24">
        <v>555.41850533999991</v>
      </c>
      <c r="K33" s="24">
        <v>779.99650724000003</v>
      </c>
      <c r="L33" s="24">
        <v>1115.1367510100004</v>
      </c>
      <c r="M33" s="24">
        <v>1714.3883749099998</v>
      </c>
      <c r="N33" s="24">
        <v>2678.2358747500002</v>
      </c>
      <c r="O33" s="24">
        <v>2703.80422172</v>
      </c>
      <c r="P33" s="24">
        <v>3600.6371276600012</v>
      </c>
      <c r="Q33" s="24">
        <v>4543.1948663500007</v>
      </c>
      <c r="R33" s="24">
        <v>7624.0063643600006</v>
      </c>
      <c r="S33" s="24">
        <v>14084.145434530001</v>
      </c>
      <c r="T33" s="24">
        <v>35117.112318020001</v>
      </c>
    </row>
    <row r="34" spans="1:20" x14ac:dyDescent="0.2">
      <c r="A34" s="12" t="s">
        <v>18</v>
      </c>
      <c r="B34" s="24">
        <v>429.74862101880001</v>
      </c>
      <c r="C34" s="24">
        <v>484.0909952222222</v>
      </c>
      <c r="D34" s="24">
        <v>553.75015804999998</v>
      </c>
      <c r="E34" s="24">
        <v>655.84702861000017</v>
      </c>
      <c r="F34" s="24">
        <v>709.60292087000005</v>
      </c>
      <c r="G34" s="24">
        <v>914.79465900000002</v>
      </c>
      <c r="H34" s="24">
        <v>1168.7708809999999</v>
      </c>
      <c r="I34" s="24">
        <v>1432.4946330000002</v>
      </c>
      <c r="J34" s="24">
        <v>1822.5483550000001</v>
      </c>
      <c r="K34" s="24">
        <v>2758.6924119999999</v>
      </c>
      <c r="L34" s="24">
        <v>3482.6064250000004</v>
      </c>
      <c r="M34" s="24">
        <v>4882.716171</v>
      </c>
      <c r="N34" s="24">
        <v>5908.3156750000007</v>
      </c>
      <c r="O34" s="24">
        <v>10112.066515999999</v>
      </c>
      <c r="P34" s="24">
        <v>15801.4007934</v>
      </c>
      <c r="Q34" s="24">
        <v>18067.24422556</v>
      </c>
      <c r="R34" s="24">
        <v>32336.650731189999</v>
      </c>
      <c r="S34" s="24">
        <v>63722.189352970025</v>
      </c>
      <c r="T34" s="24">
        <v>163649.20000000001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633.36876667419483</v>
      </c>
      <c r="C36" s="27">
        <f t="shared" ref="C36:O36" si="10">+C10-C25</f>
        <v>603.63156513863487</v>
      </c>
      <c r="D36" s="27">
        <f t="shared" si="10"/>
        <v>616.90203653897788</v>
      </c>
      <c r="E36" s="27">
        <f t="shared" si="10"/>
        <v>340.37701572695732</v>
      </c>
      <c r="F36" s="27">
        <f t="shared" si="10"/>
        <v>780.43431688061264</v>
      </c>
      <c r="G36" s="27">
        <f t="shared" si="10"/>
        <v>762.75733358679645</v>
      </c>
      <c r="H36" s="27">
        <f t="shared" si="10"/>
        <v>303.28059472745736</v>
      </c>
      <c r="I36" s="27">
        <f t="shared" si="10"/>
        <v>-204.44561989820068</v>
      </c>
      <c r="J36" s="27">
        <f t="shared" si="10"/>
        <v>187.56251877238356</v>
      </c>
      <c r="K36" s="27">
        <f t="shared" si="10"/>
        <v>1288.7397438325752</v>
      </c>
      <c r="L36" s="27">
        <f t="shared" si="10"/>
        <v>-2345.8816241456261</v>
      </c>
      <c r="M36" s="27">
        <f t="shared" si="10"/>
        <v>-1618.1372614851789</v>
      </c>
      <c r="N36" s="27">
        <f t="shared" si="10"/>
        <v>-4011.5784678312848</v>
      </c>
      <c r="O36" s="27">
        <f t="shared" si="10"/>
        <v>7277.6343345256901</v>
      </c>
      <c r="P36" s="27">
        <f>+P10-P25</f>
        <v>2446.7840855251998</v>
      </c>
      <c r="Q36" s="27">
        <f>+Q10-Q25</f>
        <v>-3100.3280675717979</v>
      </c>
      <c r="R36" s="27">
        <f>+R10-R25</f>
        <v>26937.231905512366</v>
      </c>
      <c r="S36" s="27">
        <v>28038.618210081127</v>
      </c>
      <c r="T36" s="27">
        <v>83087.384929886786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33.230091759999993</v>
      </c>
      <c r="C38" s="21">
        <f t="shared" ref="C38:O38" si="11">+C39+C40+C41</f>
        <v>72.145073089999997</v>
      </c>
      <c r="D38" s="21">
        <f t="shared" si="11"/>
        <v>86.890951150000006</v>
      </c>
      <c r="E38" s="21">
        <f t="shared" si="11"/>
        <v>85.96428496999998</v>
      </c>
      <c r="F38" s="21">
        <f t="shared" si="11"/>
        <v>298.60568812544017</v>
      </c>
      <c r="G38" s="21">
        <f t="shared" si="11"/>
        <v>299.96894867975402</v>
      </c>
      <c r="H38" s="21">
        <f t="shared" si="11"/>
        <v>256.35428684733319</v>
      </c>
      <c r="I38" s="21">
        <f t="shared" si="11"/>
        <v>376.88006442268079</v>
      </c>
      <c r="J38" s="21">
        <f t="shared" si="11"/>
        <v>552.57950719999997</v>
      </c>
      <c r="K38" s="21">
        <f t="shared" si="11"/>
        <v>930.61217404156491</v>
      </c>
      <c r="L38" s="21">
        <f t="shared" si="11"/>
        <v>1900.7014550760684</v>
      </c>
      <c r="M38" s="21">
        <f t="shared" si="11"/>
        <v>1724.1746966064577</v>
      </c>
      <c r="N38" s="21">
        <f t="shared" si="11"/>
        <v>2293.4273562409076</v>
      </c>
      <c r="O38" s="21">
        <f t="shared" si="11"/>
        <v>2173.7788525312089</v>
      </c>
      <c r="P38" s="21">
        <f>+P39+P40+P41</f>
        <v>1663.7859715499999</v>
      </c>
      <c r="Q38" s="21">
        <f>+Q39+Q40+Q41</f>
        <v>1770.86789282</v>
      </c>
      <c r="R38" s="21">
        <f>+R39+R40+R41</f>
        <v>5038.29354083</v>
      </c>
      <c r="S38" s="21">
        <v>8392.3876114300001</v>
      </c>
      <c r="T38" s="21">
        <v>26587.47831038</v>
      </c>
    </row>
    <row r="39" spans="1:20" s="17" customFormat="1" x14ac:dyDescent="0.2">
      <c r="A39" s="10" t="s">
        <v>38</v>
      </c>
      <c r="B39" s="22">
        <v>9.823363999999998</v>
      </c>
      <c r="C39" s="22">
        <v>11.273521000000001</v>
      </c>
      <c r="D39" s="22">
        <v>11.468999999999999</v>
      </c>
      <c r="E39" s="22">
        <v>19.023250999999995</v>
      </c>
      <c r="F39" s="22">
        <v>13.342333999999996</v>
      </c>
      <c r="G39" s="22">
        <v>16.996956000000004</v>
      </c>
      <c r="H39" s="22">
        <v>18.164921</v>
      </c>
      <c r="I39" s="22">
        <v>21.608810999999999</v>
      </c>
      <c r="J39" s="22">
        <v>27.965353999999998</v>
      </c>
      <c r="K39" s="22">
        <v>42.793978999999993</v>
      </c>
      <c r="L39" s="22">
        <v>69.474097999999998</v>
      </c>
      <c r="M39" s="22">
        <v>71.457516999999996</v>
      </c>
      <c r="N39" s="22">
        <v>97.036695999999992</v>
      </c>
      <c r="O39" s="22">
        <v>100.51708300000001</v>
      </c>
      <c r="P39" s="22">
        <v>127.96009241000002</v>
      </c>
      <c r="Q39" s="23">
        <v>136.50498958999998</v>
      </c>
      <c r="R39" s="23">
        <v>207.42197806999999</v>
      </c>
      <c r="S39" s="23">
        <v>375.66100783000002</v>
      </c>
      <c r="T39" s="23">
        <v>709.1</v>
      </c>
    </row>
    <row r="40" spans="1:20" s="17" customFormat="1" x14ac:dyDescent="0.2">
      <c r="A40" s="10" t="s">
        <v>39</v>
      </c>
      <c r="B40" s="23">
        <v>2.2136067600000002</v>
      </c>
      <c r="C40" s="23">
        <v>37.460094089999991</v>
      </c>
      <c r="D40" s="23">
        <v>49.562951150000004</v>
      </c>
      <c r="E40" s="23">
        <v>51.793679969999999</v>
      </c>
      <c r="F40" s="23">
        <v>239.74779612544017</v>
      </c>
      <c r="G40" s="23">
        <v>269.337583679754</v>
      </c>
      <c r="H40" s="23">
        <v>225.67833784733321</v>
      </c>
      <c r="I40" s="23">
        <v>328.3534244226808</v>
      </c>
      <c r="J40" s="23">
        <v>490.0724472</v>
      </c>
      <c r="K40" s="23">
        <v>837.41136104156487</v>
      </c>
      <c r="L40" s="23">
        <v>1750.1406970760686</v>
      </c>
      <c r="M40" s="23">
        <v>1534.6311626064576</v>
      </c>
      <c r="N40" s="23">
        <v>2062.3309342409075</v>
      </c>
      <c r="O40" s="23">
        <v>1908.7190385312088</v>
      </c>
      <c r="P40" s="23">
        <v>1384.82576978</v>
      </c>
      <c r="Q40" s="23">
        <v>1476.51495826</v>
      </c>
      <c r="R40" s="23">
        <v>3339.2577265300001</v>
      </c>
      <c r="S40" s="23">
        <v>3943.3982007499994</v>
      </c>
      <c r="T40" s="23">
        <v>6960.1783103799999</v>
      </c>
    </row>
    <row r="41" spans="1:20" s="17" customFormat="1" ht="13.5" thickBot="1" x14ac:dyDescent="0.25">
      <c r="A41" s="10" t="s">
        <v>40</v>
      </c>
      <c r="B41" s="25">
        <v>21.193120999999998</v>
      </c>
      <c r="C41" s="25">
        <v>23.411458000000003</v>
      </c>
      <c r="D41" s="25">
        <v>25.859000000000002</v>
      </c>
      <c r="E41" s="25">
        <v>15.147353999999995</v>
      </c>
      <c r="F41" s="25">
        <v>45.515557999999992</v>
      </c>
      <c r="G41" s="25">
        <v>13.634408999999998</v>
      </c>
      <c r="H41" s="25">
        <v>12.511028000000001</v>
      </c>
      <c r="I41" s="25">
        <v>26.917828999999998</v>
      </c>
      <c r="J41" s="25">
        <v>34.541705999999998</v>
      </c>
      <c r="K41" s="25">
        <v>50.406834000000003</v>
      </c>
      <c r="L41" s="25">
        <v>81.086659999999995</v>
      </c>
      <c r="M41" s="25">
        <v>118.086017</v>
      </c>
      <c r="N41" s="25">
        <v>134.05972600000001</v>
      </c>
      <c r="O41" s="25">
        <v>164.542731</v>
      </c>
      <c r="P41" s="25">
        <v>151.00010936000001</v>
      </c>
      <c r="Q41" s="23">
        <v>157.84794497000004</v>
      </c>
      <c r="R41" s="23">
        <v>1491.6138362299998</v>
      </c>
      <c r="S41" s="23">
        <v>4073.3284028499997</v>
      </c>
      <c r="T41" s="23">
        <v>18918.2</v>
      </c>
    </row>
    <row r="42" spans="1:20" s="16" customFormat="1" ht="21" customHeight="1" x14ac:dyDescent="0.25">
      <c r="A42" s="5" t="s">
        <v>22</v>
      </c>
      <c r="B42" s="21">
        <f>+B43+B44+B48</f>
        <v>593.09313836720003</v>
      </c>
      <c r="C42" s="21">
        <f t="shared" ref="C42:O42" si="12">+C43+C44+C48</f>
        <v>589.18994799999996</v>
      </c>
      <c r="D42" s="21">
        <f t="shared" si="12"/>
        <v>758.43073715000003</v>
      </c>
      <c r="E42" s="21">
        <f t="shared" si="12"/>
        <v>767.76961497000002</v>
      </c>
      <c r="F42" s="21">
        <f t="shared" si="12"/>
        <v>857.5672411254402</v>
      </c>
      <c r="G42" s="21">
        <f t="shared" si="12"/>
        <v>787.51161867975406</v>
      </c>
      <c r="H42" s="21">
        <f t="shared" si="12"/>
        <v>917.2493908473333</v>
      </c>
      <c r="I42" s="21">
        <f t="shared" si="12"/>
        <v>1159.3592712033778</v>
      </c>
      <c r="J42" s="21">
        <f t="shared" si="12"/>
        <v>1543.7602962000001</v>
      </c>
      <c r="K42" s="21">
        <f t="shared" si="12"/>
        <v>2658.3846910415646</v>
      </c>
      <c r="L42" s="21">
        <f t="shared" si="12"/>
        <v>3880.1832020760689</v>
      </c>
      <c r="M42" s="21">
        <f t="shared" si="12"/>
        <v>4398.7402056064584</v>
      </c>
      <c r="N42" s="21">
        <f t="shared" si="12"/>
        <v>5701.7264472409079</v>
      </c>
      <c r="O42" s="21">
        <f t="shared" si="12"/>
        <v>8825.4981636900011</v>
      </c>
      <c r="P42" s="21">
        <f>+P43+P44+P48</f>
        <v>12366.559611409999</v>
      </c>
      <c r="Q42" s="21">
        <f>+Q43+Q44+Q48</f>
        <v>13059.000965120002</v>
      </c>
      <c r="R42" s="21">
        <f t="shared" ref="R42" si="13">+R43+R44+R48</f>
        <v>22178.949351149997</v>
      </c>
      <c r="S42" s="21">
        <v>46446.785277679999</v>
      </c>
      <c r="T42" s="21">
        <v>106467.37831037999</v>
      </c>
    </row>
    <row r="43" spans="1:20" s="17" customFormat="1" x14ac:dyDescent="0.2">
      <c r="A43" s="10" t="s">
        <v>41</v>
      </c>
      <c r="B43" s="22">
        <v>374.35357100000004</v>
      </c>
      <c r="C43" s="22">
        <v>295.19358899999997</v>
      </c>
      <c r="D43" s="22">
        <v>451.19395115000003</v>
      </c>
      <c r="E43" s="22">
        <v>531.12481596999999</v>
      </c>
      <c r="F43" s="22">
        <v>492.52757500000001</v>
      </c>
      <c r="G43" s="22">
        <v>439.36900367975403</v>
      </c>
      <c r="H43" s="22">
        <v>445.37802984733332</v>
      </c>
      <c r="I43" s="22">
        <v>561.78686720337794</v>
      </c>
      <c r="J43" s="22">
        <v>709.76738320000015</v>
      </c>
      <c r="K43" s="22">
        <v>1225.1219750415646</v>
      </c>
      <c r="L43" s="22">
        <v>2050.8806160760687</v>
      </c>
      <c r="M43" s="22">
        <v>2602.9954416064579</v>
      </c>
      <c r="N43" s="22">
        <v>3006.6525982409075</v>
      </c>
      <c r="O43" s="22">
        <v>5143.9984316900009</v>
      </c>
      <c r="P43" s="22">
        <v>7425.887252739999</v>
      </c>
      <c r="Q43" s="23">
        <v>8223.8790460100008</v>
      </c>
      <c r="R43" s="23">
        <v>13600.160106119998</v>
      </c>
      <c r="S43" s="23">
        <v>29457.544024990006</v>
      </c>
      <c r="T43" s="23">
        <v>70153.878310379994</v>
      </c>
    </row>
    <row r="44" spans="1:20" s="17" customFormat="1" x14ac:dyDescent="0.2">
      <c r="A44" s="18" t="s">
        <v>42</v>
      </c>
      <c r="B44" s="23">
        <f>+SUM(B45:B47)</f>
        <v>83.238998367199997</v>
      </c>
      <c r="C44" s="23">
        <f t="shared" ref="C44:O44" si="14">+SUM(C45:C47)</f>
        <v>152.719032</v>
      </c>
      <c r="D44" s="23">
        <f t="shared" si="14"/>
        <v>127.309597</v>
      </c>
      <c r="E44" s="23">
        <f t="shared" si="14"/>
        <v>92.002660999999975</v>
      </c>
      <c r="F44" s="23">
        <f t="shared" si="14"/>
        <v>245.84304112544021</v>
      </c>
      <c r="G44" s="23">
        <f t="shared" si="14"/>
        <v>185.37061599999998</v>
      </c>
      <c r="H44" s="23">
        <f t="shared" si="14"/>
        <v>244.20218399999999</v>
      </c>
      <c r="I44" s="23">
        <f t="shared" si="14"/>
        <v>222.185653</v>
      </c>
      <c r="J44" s="23">
        <f t="shared" si="14"/>
        <v>282.61818900000003</v>
      </c>
      <c r="K44" s="23">
        <f t="shared" si="14"/>
        <v>562.22008999999991</v>
      </c>
      <c r="L44" s="23">
        <f t="shared" si="14"/>
        <v>532.23362299999997</v>
      </c>
      <c r="M44" s="23">
        <f t="shared" si="14"/>
        <v>546.016704</v>
      </c>
      <c r="N44" s="23">
        <f t="shared" si="14"/>
        <v>618.43337499999996</v>
      </c>
      <c r="O44" s="23">
        <f t="shared" si="14"/>
        <v>1095.2846919999999</v>
      </c>
      <c r="P44" s="23">
        <f>+SUM(P45:P47)</f>
        <v>1552.2803747599999</v>
      </c>
      <c r="Q44" s="23">
        <f>+SUM(Q45:Q47)</f>
        <v>393.8234463</v>
      </c>
      <c r="R44" s="23">
        <f t="shared" ref="R44" si="15">+SUM(R45:R47)</f>
        <v>1796.8949149199998</v>
      </c>
      <c r="S44" s="23">
        <v>3901.7849799999999</v>
      </c>
      <c r="T44" s="23">
        <v>9094.1999999999989</v>
      </c>
    </row>
    <row r="45" spans="1:20" x14ac:dyDescent="0.2">
      <c r="A45" s="15" t="s">
        <v>17</v>
      </c>
      <c r="B45" s="24">
        <v>55.508616999999994</v>
      </c>
      <c r="C45" s="24">
        <v>10.065723</v>
      </c>
      <c r="D45" s="24">
        <v>9.2645969999999984</v>
      </c>
      <c r="E45" s="24">
        <v>4.7285149999999998</v>
      </c>
      <c r="F45" s="24">
        <v>7.9985339999999994</v>
      </c>
      <c r="G45" s="24">
        <v>12.209772000000001</v>
      </c>
      <c r="H45" s="24">
        <v>33.957287999999998</v>
      </c>
      <c r="I45" s="24">
        <v>17.948815000000003</v>
      </c>
      <c r="J45" s="24">
        <v>26.56213</v>
      </c>
      <c r="K45" s="24">
        <v>46.424900999999998</v>
      </c>
      <c r="L45" s="24">
        <v>85.000685000000004</v>
      </c>
      <c r="M45" s="24">
        <v>49.606434</v>
      </c>
      <c r="N45" s="24">
        <v>31.910246000000001</v>
      </c>
      <c r="O45" s="24">
        <v>47.931819000000004</v>
      </c>
      <c r="P45" s="24">
        <v>66.945396450000004</v>
      </c>
      <c r="Q45" s="24">
        <v>140.63442612999998</v>
      </c>
      <c r="R45" s="24">
        <v>687.71673282999996</v>
      </c>
      <c r="S45" s="24">
        <v>1308.3478412099998</v>
      </c>
      <c r="T45" s="24">
        <v>874.2</v>
      </c>
    </row>
    <row r="46" spans="1:20" x14ac:dyDescent="0.2">
      <c r="A46" s="15" t="s">
        <v>18</v>
      </c>
      <c r="B46" s="24">
        <v>27.730381367199996</v>
      </c>
      <c r="C46" s="24">
        <v>142.65330900000001</v>
      </c>
      <c r="D46" s="24">
        <v>118.045</v>
      </c>
      <c r="E46" s="24">
        <v>87.274145999999973</v>
      </c>
      <c r="F46" s="24">
        <v>237.8445071254402</v>
      </c>
      <c r="G46" s="24">
        <v>173.160844</v>
      </c>
      <c r="H46" s="24">
        <v>210.24489599999998</v>
      </c>
      <c r="I46" s="24">
        <v>204.23683800000001</v>
      </c>
      <c r="J46" s="24">
        <v>256.056059</v>
      </c>
      <c r="K46" s="24">
        <v>515.79518899999994</v>
      </c>
      <c r="L46" s="24">
        <v>447.23293799999999</v>
      </c>
      <c r="M46" s="24">
        <v>496.41026999999997</v>
      </c>
      <c r="N46" s="24">
        <v>586.52312899999993</v>
      </c>
      <c r="O46" s="24">
        <v>1047.352873</v>
      </c>
      <c r="P46" s="24">
        <v>1485.3349783099998</v>
      </c>
      <c r="Q46" s="24">
        <v>253.18902017000002</v>
      </c>
      <c r="R46" s="24">
        <v>1109.1781820899998</v>
      </c>
      <c r="S46" s="24">
        <v>2593.4371387900001</v>
      </c>
      <c r="T46" s="24">
        <v>8219.9999999999982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135.50056899999998</v>
      </c>
      <c r="C48" s="25">
        <v>141.27732699999999</v>
      </c>
      <c r="D48" s="25">
        <v>179.92718900000003</v>
      </c>
      <c r="E48" s="25">
        <v>144.64213799999999</v>
      </c>
      <c r="F48" s="25">
        <v>119.196625</v>
      </c>
      <c r="G48" s="25">
        <v>162.77199900000002</v>
      </c>
      <c r="H48" s="25">
        <v>227.66917699999999</v>
      </c>
      <c r="I48" s="25">
        <v>375.386751</v>
      </c>
      <c r="J48" s="25">
        <v>551.3747239999999</v>
      </c>
      <c r="K48" s="25">
        <v>871.04262600000004</v>
      </c>
      <c r="L48" s="25">
        <v>1297.0689630000002</v>
      </c>
      <c r="M48" s="25">
        <v>1249.7280599999999</v>
      </c>
      <c r="N48" s="25">
        <v>2076.6404739999998</v>
      </c>
      <c r="O48" s="25">
        <v>2586.21504</v>
      </c>
      <c r="P48" s="25">
        <v>3388.3919839099999</v>
      </c>
      <c r="Q48" s="23">
        <v>4441.29847281</v>
      </c>
      <c r="R48" s="23">
        <v>6781.8943301100007</v>
      </c>
      <c r="S48" s="23">
        <v>13087.456272689999</v>
      </c>
      <c r="T48" s="23">
        <v>27219.3</v>
      </c>
    </row>
    <row r="49" spans="1:20" s="16" customFormat="1" ht="21" customHeight="1" thickBot="1" x14ac:dyDescent="0.3">
      <c r="A49" s="6" t="s">
        <v>23</v>
      </c>
      <c r="B49" s="29">
        <f>+B38+B10</f>
        <v>3174.5213801999998</v>
      </c>
      <c r="C49" s="29">
        <f t="shared" ref="C49:O49" si="16">+C38+C10</f>
        <v>3700.7931930300006</v>
      </c>
      <c r="D49" s="29">
        <f t="shared" si="16"/>
        <v>4275.9240061723949</v>
      </c>
      <c r="E49" s="29">
        <f t="shared" si="16"/>
        <v>5499.2115305800016</v>
      </c>
      <c r="F49" s="29">
        <f t="shared" si="16"/>
        <v>7085.4134791854412</v>
      </c>
      <c r="G49" s="29">
        <f t="shared" si="16"/>
        <v>8131.9207965791256</v>
      </c>
      <c r="H49" s="29">
        <f t="shared" si="16"/>
        <v>9705.4088562823326</v>
      </c>
      <c r="I49" s="29">
        <f t="shared" si="16"/>
        <v>12097.449665684682</v>
      </c>
      <c r="J49" s="29">
        <f t="shared" si="16"/>
        <v>15485.961310413999</v>
      </c>
      <c r="K49" s="29">
        <f t="shared" si="16"/>
        <v>24334.819618153564</v>
      </c>
      <c r="L49" s="29">
        <f t="shared" si="16"/>
        <v>32121.233246112068</v>
      </c>
      <c r="M49" s="29">
        <f t="shared" si="16"/>
        <v>45062.68991181039</v>
      </c>
      <c r="N49" s="29">
        <f t="shared" si="16"/>
        <v>59144.444156251775</v>
      </c>
      <c r="O49" s="29">
        <f t="shared" si="16"/>
        <v>93479.884880713333</v>
      </c>
      <c r="P49" s="29">
        <f>+P38+P10</f>
        <v>139267.88080284646</v>
      </c>
      <c r="Q49" s="29">
        <f>+Q38+Q10</f>
        <v>172055.11319270497</v>
      </c>
      <c r="R49" s="29">
        <f t="shared" ref="R49" si="17">+R38+R10</f>
        <v>287723.60035410861</v>
      </c>
      <c r="S49" s="29">
        <v>547429.33543089696</v>
      </c>
      <c r="T49" s="29">
        <f t="shared" ref="T49" si="18">+T38+T10</f>
        <v>1380699.3465534907</v>
      </c>
    </row>
    <row r="50" spans="1:20" s="16" customFormat="1" ht="21" customHeight="1" thickBot="1" x14ac:dyDescent="0.3">
      <c r="A50" s="6" t="s">
        <v>24</v>
      </c>
      <c r="B50" s="29">
        <f>+B42+B25</f>
        <v>3101.015660133005</v>
      </c>
      <c r="C50" s="29">
        <f t="shared" ref="C50:O50" si="19">+C42+C25</f>
        <v>3614.2065028013658</v>
      </c>
      <c r="D50" s="29">
        <f t="shared" si="19"/>
        <v>4330.5617556334173</v>
      </c>
      <c r="E50" s="29">
        <f t="shared" si="19"/>
        <v>5840.6398448530435</v>
      </c>
      <c r="F50" s="29">
        <f t="shared" si="19"/>
        <v>6863.9407153048287</v>
      </c>
      <c r="G50" s="29">
        <f t="shared" si="19"/>
        <v>7856.706132992329</v>
      </c>
      <c r="H50" s="29">
        <f t="shared" si="19"/>
        <v>10063.023365554876</v>
      </c>
      <c r="I50" s="29">
        <f t="shared" si="19"/>
        <v>13084.374492363579</v>
      </c>
      <c r="J50" s="29">
        <f t="shared" si="19"/>
        <v>16289.579580641615</v>
      </c>
      <c r="K50" s="29">
        <f t="shared" si="19"/>
        <v>24773.852391320986</v>
      </c>
      <c r="L50" s="29">
        <f t="shared" si="19"/>
        <v>36446.596617257695</v>
      </c>
      <c r="M50" s="29">
        <f t="shared" si="19"/>
        <v>49355.392682295569</v>
      </c>
      <c r="N50" s="29">
        <f t="shared" si="19"/>
        <v>66564.321715083061</v>
      </c>
      <c r="O50" s="29">
        <f t="shared" si="19"/>
        <v>92853.969857346441</v>
      </c>
      <c r="P50" s="29">
        <f>+P42+P25</f>
        <v>147523.87035718124</v>
      </c>
      <c r="Q50" s="29">
        <f>+Q42+Q25</f>
        <v>186443.57433257677</v>
      </c>
      <c r="R50" s="29">
        <f t="shared" ref="R50" si="20">+R42+R25</f>
        <v>277927.02425891621</v>
      </c>
      <c r="S50" s="29">
        <v>557445.11488706584</v>
      </c>
      <c r="T50" s="29">
        <f t="shared" ref="T50" si="21">+T42+T25</f>
        <v>1377491.8616236041</v>
      </c>
    </row>
    <row r="51" spans="1:20" s="16" customFormat="1" ht="21" customHeight="1" thickBot="1" x14ac:dyDescent="0.3">
      <c r="A51" s="6" t="s">
        <v>25</v>
      </c>
      <c r="B51" s="29">
        <f>+B49-B50</f>
        <v>73.505720066994854</v>
      </c>
      <c r="C51" s="29">
        <f t="shared" ref="C51:O51" si="22">+C49-C50</f>
        <v>86.586690228634779</v>
      </c>
      <c r="D51" s="29">
        <f t="shared" si="22"/>
        <v>-54.637749461022395</v>
      </c>
      <c r="E51" s="29">
        <f t="shared" si="22"/>
        <v>-341.42831427304191</v>
      </c>
      <c r="F51" s="29">
        <f t="shared" si="22"/>
        <v>221.47276388061255</v>
      </c>
      <c r="G51" s="29">
        <f t="shared" si="22"/>
        <v>275.21466358679663</v>
      </c>
      <c r="H51" s="29">
        <f t="shared" si="22"/>
        <v>-357.61450927254373</v>
      </c>
      <c r="I51" s="29">
        <f t="shared" si="22"/>
        <v>-986.92482667889635</v>
      </c>
      <c r="J51" s="29">
        <f t="shared" si="22"/>
        <v>-803.61827022761645</v>
      </c>
      <c r="K51" s="29">
        <f t="shared" si="22"/>
        <v>-439.03277316742242</v>
      </c>
      <c r="L51" s="29">
        <f t="shared" si="22"/>
        <v>-4325.3633711456278</v>
      </c>
      <c r="M51" s="29">
        <f t="shared" si="22"/>
        <v>-4292.7027704851789</v>
      </c>
      <c r="N51" s="29">
        <f t="shared" si="22"/>
        <v>-7419.8775588312856</v>
      </c>
      <c r="O51" s="29">
        <f t="shared" si="22"/>
        <v>625.91502336689155</v>
      </c>
      <c r="P51" s="29">
        <f>+P49-P50</f>
        <v>-8255.9895543347811</v>
      </c>
      <c r="Q51" s="29">
        <f>+Q49-Q50</f>
        <v>-14388.461139871797</v>
      </c>
      <c r="R51" s="29">
        <f t="shared" ref="R51" si="23">+R49-R50</f>
        <v>9796.5760951924021</v>
      </c>
      <c r="S51" s="29">
        <v>-10015.779456168879</v>
      </c>
      <c r="T51" s="29">
        <f t="shared" ref="T51" si="24">+T49-T50</f>
        <v>3207.4849298866466</v>
      </c>
    </row>
    <row r="52" spans="1:20" s="16" customFormat="1" ht="21" customHeight="1" thickBot="1" x14ac:dyDescent="0.3">
      <c r="A52" s="7" t="s">
        <v>26</v>
      </c>
      <c r="B52" s="29">
        <f>+B51+B30</f>
        <v>130.64338664399997</v>
      </c>
      <c r="C52" s="29">
        <f t="shared" ref="C52:O52" si="25">+C51+C30</f>
        <v>137.66337980777817</v>
      </c>
      <c r="D52" s="29">
        <f t="shared" si="25"/>
        <v>45.221316972395059</v>
      </c>
      <c r="E52" s="29">
        <f t="shared" si="25"/>
        <v>-230.52796699999874</v>
      </c>
      <c r="F52" s="29">
        <f t="shared" si="25"/>
        <v>342.86191319000068</v>
      </c>
      <c r="G52" s="29">
        <f t="shared" si="25"/>
        <v>405.56870337937022</v>
      </c>
      <c r="H52" s="29">
        <f t="shared" si="25"/>
        <v>-216.33442329833338</v>
      </c>
      <c r="I52" s="29">
        <f t="shared" si="25"/>
        <v>-840.17135690869645</v>
      </c>
      <c r="J52" s="29">
        <f t="shared" si="25"/>
        <v>-581.54919112600214</v>
      </c>
      <c r="K52" s="29">
        <f t="shared" si="25"/>
        <v>-69.77336612800076</v>
      </c>
      <c r="L52" s="29">
        <f t="shared" si="25"/>
        <v>-3648.3289599740074</v>
      </c>
      <c r="M52" s="29">
        <f t="shared" si="25"/>
        <v>-2337.0404947060629</v>
      </c>
      <c r="N52" s="29">
        <f t="shared" si="25"/>
        <v>-4627.6865407391379</v>
      </c>
      <c r="O52" s="29">
        <f t="shared" si="25"/>
        <v>5140.8566003033329</v>
      </c>
      <c r="P52" s="29">
        <f>+P51+P30</f>
        <v>-1596.6042724310264</v>
      </c>
      <c r="Q52" s="29">
        <f>+Q51+Q30</f>
        <v>-7022.1115248075866</v>
      </c>
      <c r="R52" s="29">
        <f t="shared" ref="R52" si="26">+R51+R30</f>
        <v>16459.290913793579</v>
      </c>
      <c r="S52" s="29">
        <v>4206.6813902822032</v>
      </c>
      <c r="T52" s="29">
        <f t="shared" ref="T52" si="27">+T51+T30</f>
        <v>36264.755925090634</v>
      </c>
    </row>
    <row r="53" spans="1:20" s="16" customFormat="1" ht="21" customHeight="1" thickBot="1" x14ac:dyDescent="0.3">
      <c r="A53" s="7" t="s">
        <v>27</v>
      </c>
      <c r="B53" s="29">
        <f>+B50-B30</f>
        <v>3043.8779935559996</v>
      </c>
      <c r="C53" s="29">
        <f t="shared" ref="C53:O53" si="28">+C50-C30</f>
        <v>3563.1298132222223</v>
      </c>
      <c r="D53" s="29">
        <f t="shared" si="28"/>
        <v>4230.7026891999994</v>
      </c>
      <c r="E53" s="29">
        <f t="shared" si="28"/>
        <v>5729.7394975800007</v>
      </c>
      <c r="F53" s="29">
        <f t="shared" si="28"/>
        <v>6742.5515659954408</v>
      </c>
      <c r="G53" s="29">
        <f t="shared" si="28"/>
        <v>7726.3520931997555</v>
      </c>
      <c r="H53" s="29">
        <f t="shared" si="28"/>
        <v>9921.7432795806653</v>
      </c>
      <c r="I53" s="29">
        <f t="shared" si="28"/>
        <v>12937.621022593379</v>
      </c>
      <c r="J53" s="29">
        <f t="shared" si="28"/>
        <v>16067.51050154</v>
      </c>
      <c r="K53" s="29">
        <f t="shared" si="28"/>
        <v>24404.592984281564</v>
      </c>
      <c r="L53" s="29">
        <f t="shared" si="28"/>
        <v>35769.562206086077</v>
      </c>
      <c r="M53" s="29">
        <f t="shared" si="28"/>
        <v>47399.73040651645</v>
      </c>
      <c r="N53" s="29">
        <f t="shared" si="28"/>
        <v>63772.130696990913</v>
      </c>
      <c r="O53" s="29">
        <f t="shared" si="28"/>
        <v>88339.028280409999</v>
      </c>
      <c r="P53" s="29">
        <f>+P50-P30</f>
        <v>140864.48507527748</v>
      </c>
      <c r="Q53" s="29">
        <f>+Q50-Q30</f>
        <v>179077.22471751255</v>
      </c>
      <c r="R53" s="29">
        <f t="shared" ref="R53" si="29">+R50-R30</f>
        <v>271264.30944031506</v>
      </c>
      <c r="S53" s="29">
        <v>543222.65404061473</v>
      </c>
      <c r="T53" s="29">
        <f t="shared" ref="T53" si="30">+T50-T30</f>
        <v>1344434.5906284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B4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61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1463.7440491699999</v>
      </c>
      <c r="C10" s="21">
        <f t="shared" ref="C10:O10" si="0">+C11+C18+C19+C22+C23+C24</f>
        <v>1862.54192853</v>
      </c>
      <c r="D10" s="21">
        <f t="shared" si="0"/>
        <v>2290.4179396499994</v>
      </c>
      <c r="E10" s="21">
        <f t="shared" si="0"/>
        <v>2804.51266055</v>
      </c>
      <c r="F10" s="21">
        <f t="shared" si="0"/>
        <v>3150.2602386900007</v>
      </c>
      <c r="G10" s="21">
        <f t="shared" si="0"/>
        <v>4566.7248846987986</v>
      </c>
      <c r="H10" s="21">
        <f t="shared" si="0"/>
        <v>5475.3205022530001</v>
      </c>
      <c r="I10" s="21">
        <f t="shared" si="0"/>
        <v>7002.0163355900004</v>
      </c>
      <c r="J10" s="21">
        <f t="shared" si="0"/>
        <v>9238.8743407660004</v>
      </c>
      <c r="K10" s="21">
        <f t="shared" si="0"/>
        <v>13665.552843326001</v>
      </c>
      <c r="L10" s="21">
        <f t="shared" si="0"/>
        <v>19567.544347882147</v>
      </c>
      <c r="M10" s="21">
        <f t="shared" si="0"/>
        <v>23190.254032515</v>
      </c>
      <c r="N10" s="21">
        <f t="shared" si="0"/>
        <v>30911.818268408384</v>
      </c>
      <c r="O10" s="21">
        <f t="shared" si="0"/>
        <v>45165.406605210359</v>
      </c>
      <c r="P10" s="21">
        <f>+P11+P18+P19+P22+P23+P24</f>
        <v>65109.346137951608</v>
      </c>
      <c r="Q10" s="21">
        <f>+Q11+Q18+Q19+Q22+Q23+Q24</f>
        <v>82815.506273489984</v>
      </c>
      <c r="R10" s="21">
        <f>+R11+R18+R19+R22+R23+R24</f>
        <v>135672.11845319736</v>
      </c>
      <c r="S10" s="21">
        <f t="shared" ref="S10:T10" si="1">+S11+S18+S19+S22+S23+S24</f>
        <v>240310.71141037767</v>
      </c>
      <c r="T10" s="21">
        <f t="shared" si="1"/>
        <v>533087.34461987775</v>
      </c>
    </row>
    <row r="11" spans="1:20" s="17" customFormat="1" x14ac:dyDescent="0.2">
      <c r="A11" s="10" t="s">
        <v>29</v>
      </c>
      <c r="B11" s="22">
        <f>+B12+B13</f>
        <v>1152.5167999999999</v>
      </c>
      <c r="C11" s="22">
        <f t="shared" ref="C11:O11" si="2">+C12+C13</f>
        <v>1440.74495441</v>
      </c>
      <c r="D11" s="22">
        <f t="shared" si="2"/>
        <v>1842.6853621</v>
      </c>
      <c r="E11" s="22">
        <f t="shared" si="2"/>
        <v>2305.3490239000002</v>
      </c>
      <c r="F11" s="22">
        <f t="shared" si="2"/>
        <v>2547.2277614700006</v>
      </c>
      <c r="G11" s="22">
        <f t="shared" si="2"/>
        <v>3385.7166007790001</v>
      </c>
      <c r="H11" s="22">
        <f t="shared" si="2"/>
        <v>4465.9983224930002</v>
      </c>
      <c r="I11" s="22">
        <f t="shared" si="2"/>
        <v>5750.3053200400009</v>
      </c>
      <c r="J11" s="22">
        <f t="shared" si="2"/>
        <v>7736.5351469559992</v>
      </c>
      <c r="K11" s="22">
        <f t="shared" si="2"/>
        <v>10974.793093606</v>
      </c>
      <c r="L11" s="22">
        <f t="shared" si="2"/>
        <v>14721.663485891</v>
      </c>
      <c r="M11" s="22">
        <f t="shared" si="2"/>
        <v>19317.354638255001</v>
      </c>
      <c r="N11" s="22">
        <f t="shared" si="2"/>
        <v>25912.550115468384</v>
      </c>
      <c r="O11" s="22">
        <f t="shared" si="2"/>
        <v>36524.03514597036</v>
      </c>
      <c r="P11" s="22">
        <f>+P12+P13</f>
        <v>53102.634674581612</v>
      </c>
      <c r="Q11" s="22">
        <f>+Q12+Q13</f>
        <v>70423.656673129983</v>
      </c>
      <c r="R11" s="22">
        <f>+R12+R13</f>
        <v>114855.42631279735</v>
      </c>
      <c r="S11" s="22">
        <v>208302.88960077768</v>
      </c>
      <c r="T11" s="22">
        <f t="shared" ref="T11" si="3">+T12+T13</f>
        <v>461933.58958936774</v>
      </c>
    </row>
    <row r="12" spans="1:20" s="17" customFormat="1" x14ac:dyDescent="0.2">
      <c r="A12" s="10" t="s">
        <v>5</v>
      </c>
      <c r="B12" s="23">
        <v>301.33299999999997</v>
      </c>
      <c r="C12" s="23">
        <v>393.92900000000003</v>
      </c>
      <c r="D12" s="23">
        <v>472.37</v>
      </c>
      <c r="E12" s="23">
        <v>584.62195140000006</v>
      </c>
      <c r="F12" s="23">
        <v>662.36415033999992</v>
      </c>
      <c r="G12" s="23">
        <v>849.31555200000003</v>
      </c>
      <c r="H12" s="23">
        <v>1104.0189558</v>
      </c>
      <c r="I12" s="23">
        <v>1468.4197932100001</v>
      </c>
      <c r="J12" s="23">
        <v>2154.7252846699998</v>
      </c>
      <c r="K12" s="23">
        <v>3297.64384333</v>
      </c>
      <c r="L12" s="23">
        <v>4263.7131532800004</v>
      </c>
      <c r="M12" s="23">
        <v>5914.7656950930004</v>
      </c>
      <c r="N12" s="23">
        <v>7826.29541849</v>
      </c>
      <c r="O12" s="23">
        <v>11282.53204043</v>
      </c>
      <c r="P12" s="23">
        <v>15746.3669947</v>
      </c>
      <c r="Q12" s="23">
        <v>18433.997231999998</v>
      </c>
      <c r="R12" s="23">
        <v>30009.787701000001</v>
      </c>
      <c r="S12" s="23">
        <v>52775.142102999998</v>
      </c>
      <c r="T12" s="23">
        <v>121157.009507</v>
      </c>
    </row>
    <row r="13" spans="1:20" s="17" customFormat="1" x14ac:dyDescent="0.2">
      <c r="A13" s="10" t="s">
        <v>6</v>
      </c>
      <c r="B13" s="23">
        <f>+B16+B17</f>
        <v>851.18379999999991</v>
      </c>
      <c r="C13" s="23">
        <f t="shared" ref="C13:O13" si="4">+C16+C17</f>
        <v>1046.8159544099999</v>
      </c>
      <c r="D13" s="23">
        <f t="shared" si="4"/>
        <v>1370.3153621000001</v>
      </c>
      <c r="E13" s="23">
        <f t="shared" si="4"/>
        <v>1720.7270725000001</v>
      </c>
      <c r="F13" s="23">
        <f t="shared" si="4"/>
        <v>1884.8636111300007</v>
      </c>
      <c r="G13" s="23">
        <f t="shared" si="4"/>
        <v>2536.4010487790001</v>
      </c>
      <c r="H13" s="23">
        <f t="shared" si="4"/>
        <v>3361.979366693</v>
      </c>
      <c r="I13" s="23">
        <f t="shared" si="4"/>
        <v>4281.8855268300003</v>
      </c>
      <c r="J13" s="23">
        <f t="shared" si="4"/>
        <v>5581.8098622859998</v>
      </c>
      <c r="K13" s="23">
        <f t="shared" si="4"/>
        <v>7677.1492502760002</v>
      </c>
      <c r="L13" s="23">
        <f t="shared" si="4"/>
        <v>10457.950332611001</v>
      </c>
      <c r="M13" s="23">
        <f t="shared" si="4"/>
        <v>13402.588943162</v>
      </c>
      <c r="N13" s="23">
        <f t="shared" si="4"/>
        <v>18086.254696978383</v>
      </c>
      <c r="O13" s="23">
        <f t="shared" si="4"/>
        <v>25241.50310554036</v>
      </c>
      <c r="P13" s="23">
        <f>+P16+P17</f>
        <v>37356.26767988161</v>
      </c>
      <c r="Q13" s="23">
        <f>+Q16+Q17</f>
        <v>51989.659441129981</v>
      </c>
      <c r="R13" s="23">
        <f>+R16+R17</f>
        <v>84845.63861179736</v>
      </c>
      <c r="S13" s="23">
        <v>155527.74749777769</v>
      </c>
      <c r="T13" s="23">
        <v>340776.58008236776</v>
      </c>
    </row>
    <row r="14" spans="1:20" x14ac:dyDescent="0.2">
      <c r="A14" s="11" t="s">
        <v>7</v>
      </c>
      <c r="B14" s="24">
        <v>620.46259999999995</v>
      </c>
      <c r="C14" s="24">
        <v>760.73810000000003</v>
      </c>
      <c r="D14" s="24">
        <v>1009.2788</v>
      </c>
      <c r="E14" s="24">
        <v>1245.5246999999999</v>
      </c>
      <c r="F14" s="24">
        <v>1311.8042999999998</v>
      </c>
      <c r="G14" s="24">
        <v>1748.8784857229998</v>
      </c>
      <c r="H14" s="24">
        <v>2592.2245361589999</v>
      </c>
      <c r="I14" s="24">
        <v>2972.308334244</v>
      </c>
      <c r="J14" s="24">
        <v>3896.9667051109996</v>
      </c>
      <c r="K14" s="24">
        <v>5365.4247118080002</v>
      </c>
      <c r="L14" s="24">
        <v>6811.3331706250001</v>
      </c>
      <c r="M14" s="24">
        <v>8985.4198244130002</v>
      </c>
      <c r="N14" s="24">
        <v>12504.051100000001</v>
      </c>
      <c r="O14" s="24">
        <v>20914.619799999997</v>
      </c>
      <c r="P14" s="24">
        <v>30785.352500000001</v>
      </c>
      <c r="Q14" s="24">
        <v>41874.523299999993</v>
      </c>
      <c r="R14" s="24">
        <v>68912.368199999997</v>
      </c>
      <c r="S14" s="24">
        <v>131675.5632</v>
      </c>
      <c r="T14" s="24">
        <v>288336.35790000006</v>
      </c>
    </row>
    <row r="15" spans="1:20" x14ac:dyDescent="0.2">
      <c r="A15" s="11" t="s">
        <v>8</v>
      </c>
      <c r="B15" s="24">
        <v>0</v>
      </c>
      <c r="C15" s="24">
        <v>18.567454409999989</v>
      </c>
      <c r="D15" s="24">
        <v>35.82186209999999</v>
      </c>
      <c r="E15" s="24">
        <v>74.054872500000116</v>
      </c>
      <c r="F15" s="24">
        <v>128.49651113000067</v>
      </c>
      <c r="G15" s="24">
        <v>199.38044942000005</v>
      </c>
      <c r="H15" s="24">
        <v>0</v>
      </c>
      <c r="I15" s="24">
        <v>318.25837819999998</v>
      </c>
      <c r="J15" s="24">
        <v>387.40155964999997</v>
      </c>
      <c r="K15" s="24">
        <v>492.34910157000007</v>
      </c>
      <c r="L15" s="24">
        <v>1202.0579968000002</v>
      </c>
      <c r="M15" s="24">
        <v>1577.3144075200003</v>
      </c>
      <c r="N15" s="24">
        <v>1918.1823655483827</v>
      </c>
      <c r="O15" s="24">
        <v>2459.2131134503625</v>
      </c>
      <c r="P15" s="24">
        <v>3663.0135951216052</v>
      </c>
      <c r="Q15" s="24">
        <v>4425.6996445199911</v>
      </c>
      <c r="R15" s="24">
        <v>7534.7540071942767</v>
      </c>
      <c r="S15" s="24">
        <v>12231.527186200035</v>
      </c>
      <c r="T15" s="24">
        <v>30073.89979592985</v>
      </c>
    </row>
    <row r="16" spans="1:20" x14ac:dyDescent="0.2">
      <c r="A16" s="11" t="s">
        <v>9</v>
      </c>
      <c r="B16" s="24">
        <f>+B14+B15</f>
        <v>620.46259999999995</v>
      </c>
      <c r="C16" s="24">
        <f t="shared" ref="C16:O16" si="5">+C14+C15</f>
        <v>779.30555441000001</v>
      </c>
      <c r="D16" s="24">
        <f t="shared" si="5"/>
        <v>1045.1006621000001</v>
      </c>
      <c r="E16" s="24">
        <f t="shared" si="5"/>
        <v>1319.5795725</v>
      </c>
      <c r="F16" s="24">
        <f t="shared" si="5"/>
        <v>1440.3008111300005</v>
      </c>
      <c r="G16" s="24">
        <f t="shared" si="5"/>
        <v>1948.2589351429999</v>
      </c>
      <c r="H16" s="24">
        <f t="shared" si="5"/>
        <v>2592.2245361589999</v>
      </c>
      <c r="I16" s="24">
        <f t="shared" si="5"/>
        <v>3290.5667124440001</v>
      </c>
      <c r="J16" s="24">
        <f t="shared" si="5"/>
        <v>4284.3682647609994</v>
      </c>
      <c r="K16" s="24">
        <f t="shared" si="5"/>
        <v>5857.7738133780003</v>
      </c>
      <c r="L16" s="24">
        <f t="shared" si="5"/>
        <v>8013.3911674250003</v>
      </c>
      <c r="M16" s="24">
        <f t="shared" si="5"/>
        <v>10562.734231933</v>
      </c>
      <c r="N16" s="24">
        <f t="shared" si="5"/>
        <v>14422.233465548383</v>
      </c>
      <c r="O16" s="24">
        <f t="shared" si="5"/>
        <v>23373.832913450358</v>
      </c>
      <c r="P16" s="24">
        <f>+P14+P15</f>
        <v>34448.366095121608</v>
      </c>
      <c r="Q16" s="24">
        <f>+Q14+Q15</f>
        <v>46300.222944519985</v>
      </c>
      <c r="R16" s="24">
        <f>+R14+R15</f>
        <v>76447.122207194276</v>
      </c>
      <c r="S16" s="24">
        <v>143907.09038620003</v>
      </c>
      <c r="T16" s="24">
        <v>318410.2576959299</v>
      </c>
    </row>
    <row r="17" spans="1:20" x14ac:dyDescent="0.2">
      <c r="A17" s="12" t="s">
        <v>10</v>
      </c>
      <c r="B17" s="24">
        <v>230.72119999999998</v>
      </c>
      <c r="C17" s="24">
        <v>267.5104</v>
      </c>
      <c r="D17" s="24">
        <v>325.21469999999999</v>
      </c>
      <c r="E17" s="24">
        <v>401.14749999999998</v>
      </c>
      <c r="F17" s="24">
        <v>444.56280000000004</v>
      </c>
      <c r="G17" s="24">
        <v>588.14211363600009</v>
      </c>
      <c r="H17" s="24">
        <v>769.75483053400012</v>
      </c>
      <c r="I17" s="24">
        <v>991.31881438599999</v>
      </c>
      <c r="J17" s="24">
        <v>1297.4415975249999</v>
      </c>
      <c r="K17" s="24">
        <v>1819.3754368979999</v>
      </c>
      <c r="L17" s="24">
        <v>2444.559165186</v>
      </c>
      <c r="M17" s="24">
        <v>2839.8547112290003</v>
      </c>
      <c r="N17" s="24">
        <v>3664.0212314299997</v>
      </c>
      <c r="O17" s="24">
        <v>1867.67019209</v>
      </c>
      <c r="P17" s="24">
        <v>2907.9015847599999</v>
      </c>
      <c r="Q17" s="24">
        <v>5689.4364966099993</v>
      </c>
      <c r="R17" s="24">
        <v>8398.5164046030841</v>
      </c>
      <c r="S17" s="24">
        <v>11620.657111577675</v>
      </c>
      <c r="T17" s="24">
        <v>22366.322386437867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256.09800000000001</v>
      </c>
      <c r="C19" s="23">
        <f t="shared" ref="C19:O19" si="6">+C20+C21</f>
        <v>366.25900000000001</v>
      </c>
      <c r="D19" s="23">
        <f t="shared" si="6"/>
        <v>368.62293099999999</v>
      </c>
      <c r="E19" s="23">
        <f t="shared" si="6"/>
        <v>423.99327142999999</v>
      </c>
      <c r="F19" s="23">
        <f t="shared" si="6"/>
        <v>492.41192983999997</v>
      </c>
      <c r="G19" s="23">
        <f t="shared" si="6"/>
        <v>594.24369986000011</v>
      </c>
      <c r="H19" s="23">
        <f t="shared" si="6"/>
        <v>775.38290598000003</v>
      </c>
      <c r="I19" s="23">
        <f t="shared" si="6"/>
        <v>989.42957810000007</v>
      </c>
      <c r="J19" s="23">
        <f t="shared" si="6"/>
        <v>1316.0604320899999</v>
      </c>
      <c r="K19" s="23">
        <f t="shared" si="6"/>
        <v>1878.6940466999999</v>
      </c>
      <c r="L19" s="23">
        <f t="shared" si="6"/>
        <v>3789.0089244199999</v>
      </c>
      <c r="M19" s="23">
        <f t="shared" si="6"/>
        <v>3078.2570567299999</v>
      </c>
      <c r="N19" s="23">
        <f t="shared" si="6"/>
        <v>3843.09071223</v>
      </c>
      <c r="O19" s="23">
        <f t="shared" si="6"/>
        <v>6844.3063205800008</v>
      </c>
      <c r="P19" s="23">
        <f>+P20+P21</f>
        <v>9118.277764829998</v>
      </c>
      <c r="Q19" s="23">
        <f>+Q20+Q21</f>
        <v>8491.6419069999993</v>
      </c>
      <c r="R19" s="23">
        <f>+R20+R21</f>
        <v>14578.804394999999</v>
      </c>
      <c r="S19" s="23">
        <v>22561.306882000001</v>
      </c>
      <c r="T19" s="23">
        <v>46324.989305000003</v>
      </c>
    </row>
    <row r="20" spans="1:20" x14ac:dyDescent="0.2">
      <c r="A20" s="12" t="s">
        <v>11</v>
      </c>
      <c r="B20" s="24">
        <v>198.18299999999999</v>
      </c>
      <c r="C20" s="24">
        <v>281.58499999999998</v>
      </c>
      <c r="D20" s="24">
        <v>286.17899999999997</v>
      </c>
      <c r="E20" s="24">
        <v>300.55787243000003</v>
      </c>
      <c r="F20" s="24">
        <v>352.64511637999999</v>
      </c>
      <c r="G20" s="24">
        <v>439.07208963000005</v>
      </c>
      <c r="H20" s="24">
        <v>590.04649731999996</v>
      </c>
      <c r="I20" s="24">
        <v>769.89177131000008</v>
      </c>
      <c r="J20" s="24">
        <v>988.18125268999995</v>
      </c>
      <c r="K20" s="24">
        <v>1440.9812388199998</v>
      </c>
      <c r="L20" s="24">
        <v>3210.8535253499999</v>
      </c>
      <c r="M20" s="24">
        <v>2319.9374772699998</v>
      </c>
      <c r="N20" s="24">
        <v>2439.2122315000001</v>
      </c>
      <c r="O20" s="24">
        <v>4897.6834033900004</v>
      </c>
      <c r="P20" s="24">
        <v>6050.7095071399981</v>
      </c>
      <c r="Q20" s="24">
        <v>5885.5157879999997</v>
      </c>
      <c r="R20" s="24">
        <v>9437.1110690000005</v>
      </c>
      <c r="S20" s="24">
        <v>13186.700058</v>
      </c>
      <c r="T20" s="24">
        <v>27944.500920000002</v>
      </c>
    </row>
    <row r="21" spans="1:20" x14ac:dyDescent="0.2">
      <c r="A21" s="12" t="s">
        <v>12</v>
      </c>
      <c r="B21" s="24">
        <v>57.914999999999999</v>
      </c>
      <c r="C21" s="24">
        <v>84.674000000000007</v>
      </c>
      <c r="D21" s="24">
        <v>82.443931000000006</v>
      </c>
      <c r="E21" s="24">
        <v>123.43539899999998</v>
      </c>
      <c r="F21" s="24">
        <v>139.76681345999998</v>
      </c>
      <c r="G21" s="24">
        <v>155.17161023</v>
      </c>
      <c r="H21" s="24">
        <v>185.33640866000002</v>
      </c>
      <c r="I21" s="24">
        <v>219.53780678999999</v>
      </c>
      <c r="J21" s="24">
        <v>327.8791794</v>
      </c>
      <c r="K21" s="24">
        <v>437.71280788000001</v>
      </c>
      <c r="L21" s="24">
        <v>578.15539906999993</v>
      </c>
      <c r="M21" s="24">
        <v>758.31957946</v>
      </c>
      <c r="N21" s="24">
        <v>1403.8784807299999</v>
      </c>
      <c r="O21" s="24">
        <v>1946.62291719</v>
      </c>
      <c r="P21" s="24">
        <v>3067.5682576899999</v>
      </c>
      <c r="Q21" s="24">
        <v>2606.126119</v>
      </c>
      <c r="R21" s="24">
        <v>5141.6933259999996</v>
      </c>
      <c r="S21" s="24">
        <v>9374.6068240000004</v>
      </c>
      <c r="T21" s="24">
        <v>18380.488385000001</v>
      </c>
    </row>
    <row r="22" spans="1:20" s="17" customFormat="1" x14ac:dyDescent="0.2">
      <c r="A22" s="10" t="s">
        <v>32</v>
      </c>
      <c r="B22" s="23">
        <v>0.11257200000000002</v>
      </c>
      <c r="C22" s="23">
        <v>2.8143299999999996</v>
      </c>
      <c r="D22" s="23">
        <v>3.0610179999999998</v>
      </c>
      <c r="E22" s="23">
        <v>1.7494321000000004</v>
      </c>
      <c r="F22" s="23">
        <v>3.8790603100000003</v>
      </c>
      <c r="G22" s="23">
        <v>4.1878480999999992</v>
      </c>
      <c r="H22" s="23">
        <v>2.7374543199999999</v>
      </c>
      <c r="I22" s="23">
        <v>8.5472149999999996</v>
      </c>
      <c r="J22" s="23">
        <v>21.788694769999999</v>
      </c>
      <c r="K22" s="23">
        <v>22.9338537</v>
      </c>
      <c r="L22" s="23">
        <v>19.224981959999997</v>
      </c>
      <c r="M22" s="23">
        <v>67.432493410000021</v>
      </c>
      <c r="N22" s="23">
        <v>84.161937350000002</v>
      </c>
      <c r="O22" s="23">
        <v>108.72709028</v>
      </c>
      <c r="P22" s="23">
        <v>181.59207693000002</v>
      </c>
      <c r="Q22" s="23">
        <v>251.65716800000001</v>
      </c>
      <c r="R22" s="23">
        <v>474.91537699999998</v>
      </c>
      <c r="S22" s="23">
        <v>311.32810899999998</v>
      </c>
      <c r="T22" s="23">
        <v>320.46784500000001</v>
      </c>
    </row>
    <row r="23" spans="1:20" s="17" customFormat="1" x14ac:dyDescent="0.2">
      <c r="A23" s="10" t="s">
        <v>33</v>
      </c>
      <c r="B23" s="23">
        <v>0.46800000000000003</v>
      </c>
      <c r="C23" s="23">
        <v>1.9165000000000001</v>
      </c>
      <c r="D23" s="23">
        <v>3.7422499999999999</v>
      </c>
      <c r="E23" s="23">
        <v>4.1920840000000013</v>
      </c>
      <c r="F23" s="23">
        <v>5.5420268200000002</v>
      </c>
      <c r="G23" s="23">
        <v>7.5901264099999999</v>
      </c>
      <c r="H23" s="23">
        <v>7.9636266200000003</v>
      </c>
      <c r="I23" s="23">
        <v>0</v>
      </c>
      <c r="J23" s="23">
        <v>0.40055066</v>
      </c>
      <c r="K23" s="23">
        <v>0</v>
      </c>
      <c r="L23" s="23">
        <v>145.793532</v>
      </c>
      <c r="M23" s="23">
        <v>59.554527450000002</v>
      </c>
      <c r="N23" s="23">
        <v>74.100546030000004</v>
      </c>
      <c r="O23" s="23">
        <v>972.92503825999995</v>
      </c>
      <c r="P23" s="23">
        <v>1544.0075830999999</v>
      </c>
      <c r="Q23" s="23">
        <v>126.87488299999998</v>
      </c>
      <c r="R23" s="23">
        <v>1495.1401840000001</v>
      </c>
      <c r="S23" s="23">
        <v>2192.0451629999998</v>
      </c>
      <c r="T23" s="23">
        <v>3687.1884870000004</v>
      </c>
    </row>
    <row r="24" spans="1:20" s="17" customFormat="1" ht="13.5" thickBot="1" x14ac:dyDescent="0.25">
      <c r="A24" s="10" t="s">
        <v>34</v>
      </c>
      <c r="B24" s="25">
        <v>54.548677170000005</v>
      </c>
      <c r="C24" s="25">
        <v>50.807144120000004</v>
      </c>
      <c r="D24" s="25">
        <v>72.306378550000005</v>
      </c>
      <c r="E24" s="25">
        <v>69.228849119999992</v>
      </c>
      <c r="F24" s="25">
        <v>101.19946025000002</v>
      </c>
      <c r="G24" s="25">
        <v>574.98660954979857</v>
      </c>
      <c r="H24" s="25">
        <v>223.23819284000001</v>
      </c>
      <c r="I24" s="25">
        <v>253.73422245000003</v>
      </c>
      <c r="J24" s="25">
        <v>164.08951628999998</v>
      </c>
      <c r="K24" s="25">
        <v>789.1318493199999</v>
      </c>
      <c r="L24" s="25">
        <v>891.85342361114999</v>
      </c>
      <c r="M24" s="25">
        <v>667.65531667000005</v>
      </c>
      <c r="N24" s="25">
        <v>997.91495732999999</v>
      </c>
      <c r="O24" s="25">
        <v>715.41301011999985</v>
      </c>
      <c r="P24" s="25">
        <v>1162.83403851</v>
      </c>
      <c r="Q24" s="23">
        <v>3521.67564236</v>
      </c>
      <c r="R24" s="23">
        <v>4267.8321844000002</v>
      </c>
      <c r="S24" s="23">
        <v>6943.1416556000013</v>
      </c>
      <c r="T24" s="23">
        <v>20821.10939351</v>
      </c>
    </row>
    <row r="25" spans="1:20" s="16" customFormat="1" ht="21" customHeight="1" x14ac:dyDescent="0.25">
      <c r="A25" s="5" t="s">
        <v>13</v>
      </c>
      <c r="B25" s="21">
        <f>+B26+B30+B31+B32</f>
        <v>1343.2373212233538</v>
      </c>
      <c r="C25" s="21">
        <f t="shared" ref="C25:O25" si="7">+C26+C30+C31+C32</f>
        <v>1684.0214780001043</v>
      </c>
      <c r="D25" s="21">
        <f t="shared" si="7"/>
        <v>2113.0256570822471</v>
      </c>
      <c r="E25" s="21">
        <f t="shared" si="7"/>
        <v>2652.3032699705309</v>
      </c>
      <c r="F25" s="21">
        <f t="shared" si="7"/>
        <v>3129.5245540081619</v>
      </c>
      <c r="G25" s="21">
        <f t="shared" si="7"/>
        <v>3943.5996171270222</v>
      </c>
      <c r="H25" s="21">
        <f t="shared" si="7"/>
        <v>5338.6928850720005</v>
      </c>
      <c r="I25" s="21">
        <f t="shared" si="7"/>
        <v>7044.5604761796458</v>
      </c>
      <c r="J25" s="21">
        <f t="shared" si="7"/>
        <v>9611.2771360386178</v>
      </c>
      <c r="K25" s="21">
        <f t="shared" si="7"/>
        <v>12842.607133539952</v>
      </c>
      <c r="L25" s="21">
        <f t="shared" si="7"/>
        <v>18724.015556797018</v>
      </c>
      <c r="M25" s="21">
        <f t="shared" si="7"/>
        <v>25541.001152879409</v>
      </c>
      <c r="N25" s="21">
        <f t="shared" si="7"/>
        <v>33220.150055112317</v>
      </c>
      <c r="O25" s="21">
        <f t="shared" si="7"/>
        <v>43125.124810584239</v>
      </c>
      <c r="P25" s="21">
        <f>+P26+P30+P31+P32</f>
        <v>65341.363241053004</v>
      </c>
      <c r="Q25" s="21">
        <f>+Q26+Q30+Q31+Q32</f>
        <v>84203.790510217514</v>
      </c>
      <c r="R25" s="21">
        <f>+R26+R30+R31+R32</f>
        <v>129109.12860744679</v>
      </c>
      <c r="S25" s="21">
        <v>229999.68831910167</v>
      </c>
      <c r="T25" s="21">
        <v>536882.16718406486</v>
      </c>
    </row>
    <row r="26" spans="1:20" s="17" customFormat="1" x14ac:dyDescent="0.2">
      <c r="A26" s="10" t="s">
        <v>35</v>
      </c>
      <c r="B26" s="22">
        <f>+SUM(B27:B29)</f>
        <v>962.28800000000001</v>
      </c>
      <c r="C26" s="22">
        <f t="shared" ref="C26:O26" si="8">+SUM(C27:C29)</f>
        <v>1251.0336733333334</v>
      </c>
      <c r="D26" s="22">
        <f t="shared" si="8"/>
        <v>1607.1377150000001</v>
      </c>
      <c r="E26" s="22">
        <f t="shared" si="8"/>
        <v>2031.6381700399995</v>
      </c>
      <c r="F26" s="22">
        <f t="shared" si="8"/>
        <v>2394.0339309199999</v>
      </c>
      <c r="G26" s="22">
        <f t="shared" si="8"/>
        <v>3073.3117424800002</v>
      </c>
      <c r="H26" s="22">
        <f t="shared" si="8"/>
        <v>4328.2959279300003</v>
      </c>
      <c r="I26" s="22">
        <f t="shared" si="8"/>
        <v>5485.7800987699993</v>
      </c>
      <c r="J26" s="22">
        <f t="shared" si="8"/>
        <v>7472.2678260299999</v>
      </c>
      <c r="K26" s="22">
        <f t="shared" si="8"/>
        <v>9832.5328010699996</v>
      </c>
      <c r="L26" s="22">
        <f t="shared" si="8"/>
        <v>14686.807991</v>
      </c>
      <c r="M26" s="22">
        <f t="shared" si="8"/>
        <v>19917.37274069</v>
      </c>
      <c r="N26" s="22">
        <f t="shared" si="8"/>
        <v>25230.664032230001</v>
      </c>
      <c r="O26" s="22">
        <f t="shared" si="8"/>
        <v>31493.199412939997</v>
      </c>
      <c r="P26" s="22">
        <f>+SUM(P27:P29)</f>
        <v>47294.704575349999</v>
      </c>
      <c r="Q26" s="22">
        <f>+SUM(Q27:Q29)</f>
        <v>63249.522692999992</v>
      </c>
      <c r="R26" s="22">
        <f>+SUM(R27:R29)</f>
        <v>96551.205235000016</v>
      </c>
      <c r="S26" s="22">
        <v>170149.12570199999</v>
      </c>
      <c r="T26" s="22">
        <v>402373.19967999996</v>
      </c>
    </row>
    <row r="27" spans="1:20" x14ac:dyDescent="0.2">
      <c r="A27" s="12" t="s">
        <v>14</v>
      </c>
      <c r="B27" s="24">
        <v>697.45</v>
      </c>
      <c r="C27" s="24">
        <v>913.11061000000007</v>
      </c>
      <c r="D27" s="24">
        <v>1192.4929999999999</v>
      </c>
      <c r="E27" s="24">
        <v>1581.6432660399996</v>
      </c>
      <c r="F27" s="24">
        <v>1918.3510369099999</v>
      </c>
      <c r="G27" s="24">
        <v>2467.7061265600005</v>
      </c>
      <c r="H27" s="24">
        <v>3603.4468637200002</v>
      </c>
      <c r="I27" s="24">
        <v>4804.7266336599996</v>
      </c>
      <c r="J27" s="24">
        <v>6566.0562085199999</v>
      </c>
      <c r="K27" s="24">
        <v>8832.7289110900001</v>
      </c>
      <c r="L27" s="24">
        <v>12960.005949</v>
      </c>
      <c r="M27" s="24">
        <v>17806.473959200001</v>
      </c>
      <c r="N27" s="24">
        <v>22451.32363631</v>
      </c>
      <c r="O27" s="24">
        <v>27611.671005029995</v>
      </c>
      <c r="P27" s="24">
        <v>40575.767900209998</v>
      </c>
      <c r="Q27" s="24">
        <v>54852.70659999999</v>
      </c>
      <c r="R27" s="24">
        <v>81578.435817000005</v>
      </c>
      <c r="S27" s="24">
        <v>149088.86829799999</v>
      </c>
      <c r="T27" s="24">
        <v>357869.17229399999</v>
      </c>
    </row>
    <row r="28" spans="1:20" x14ac:dyDescent="0.2">
      <c r="A28" s="12" t="s">
        <v>15</v>
      </c>
      <c r="B28" s="24">
        <v>105.932</v>
      </c>
      <c r="C28" s="24">
        <v>131.19850333333335</v>
      </c>
      <c r="D28" s="24">
        <v>166.34517450531774</v>
      </c>
      <c r="E28" s="24">
        <v>149.19647099999997</v>
      </c>
      <c r="F28" s="24">
        <v>183.25707812640002</v>
      </c>
      <c r="G28" s="24">
        <v>189.79558530949998</v>
      </c>
      <c r="H28" s="24">
        <v>241.65038052</v>
      </c>
      <c r="I28" s="24">
        <v>214.91117853999998</v>
      </c>
      <c r="J28" s="24">
        <v>309.12866731999998</v>
      </c>
      <c r="K28" s="24">
        <v>351.14438582000002</v>
      </c>
      <c r="L28" s="24">
        <v>695.42419500000005</v>
      </c>
      <c r="M28" s="24">
        <v>740.68850194000004</v>
      </c>
      <c r="N28" s="24">
        <v>908.91246380000007</v>
      </c>
      <c r="O28" s="24">
        <v>1329.9519787199999</v>
      </c>
      <c r="P28" s="24">
        <v>2607.29597448</v>
      </c>
      <c r="Q28" s="24">
        <v>3966.604949</v>
      </c>
      <c r="R28" s="24">
        <v>7381.1819070000001</v>
      </c>
      <c r="S28" s="24">
        <v>8434.7264529999993</v>
      </c>
      <c r="T28" s="24">
        <v>19005.462336000001</v>
      </c>
    </row>
    <row r="29" spans="1:20" x14ac:dyDescent="0.2">
      <c r="A29" s="12" t="s">
        <v>16</v>
      </c>
      <c r="B29" s="24">
        <v>158.90600000000001</v>
      </c>
      <c r="C29" s="24">
        <v>206.72456</v>
      </c>
      <c r="D29" s="24">
        <v>248.29954049468233</v>
      </c>
      <c r="E29" s="24">
        <v>300.79843299999999</v>
      </c>
      <c r="F29" s="24">
        <v>292.42581588360002</v>
      </c>
      <c r="G29" s="24">
        <v>415.81003061050001</v>
      </c>
      <c r="H29" s="24">
        <v>483.19868369000005</v>
      </c>
      <c r="I29" s="24">
        <v>466.14228657000001</v>
      </c>
      <c r="J29" s="24">
        <v>597.08295019000002</v>
      </c>
      <c r="K29" s="24">
        <v>648.6595041600001</v>
      </c>
      <c r="L29" s="24">
        <v>1031.377847</v>
      </c>
      <c r="M29" s="24">
        <v>1370.21027955</v>
      </c>
      <c r="N29" s="24">
        <v>1870.4279321200002</v>
      </c>
      <c r="O29" s="24">
        <v>2551.57642919</v>
      </c>
      <c r="P29" s="24">
        <v>4111.6407006600002</v>
      </c>
      <c r="Q29" s="24">
        <v>4430.2111439999999</v>
      </c>
      <c r="R29" s="24">
        <v>7591.5875110000006</v>
      </c>
      <c r="S29" s="24">
        <v>12625.530951000001</v>
      </c>
      <c r="T29" s="24">
        <v>25498.565050000001</v>
      </c>
    </row>
    <row r="30" spans="1:20" s="17" customFormat="1" x14ac:dyDescent="0.2">
      <c r="A30" s="10" t="s">
        <v>36</v>
      </c>
      <c r="B30" s="23">
        <v>82.2361853533139</v>
      </c>
      <c r="C30" s="23">
        <v>74.631804666770861</v>
      </c>
      <c r="D30" s="23">
        <v>87.01994208224707</v>
      </c>
      <c r="E30" s="23">
        <v>98.884926160531109</v>
      </c>
      <c r="F30" s="23">
        <v>109.72760226816219</v>
      </c>
      <c r="G30" s="23">
        <v>105.06099138702227</v>
      </c>
      <c r="H30" s="23">
        <v>54.606912752</v>
      </c>
      <c r="I30" s="23">
        <v>59.544021689645888</v>
      </c>
      <c r="J30" s="23">
        <v>74.464861618618173</v>
      </c>
      <c r="K30" s="23">
        <v>124.92590924995235</v>
      </c>
      <c r="L30" s="23">
        <v>163.27526718586864</v>
      </c>
      <c r="M30" s="23">
        <v>433.94348198940736</v>
      </c>
      <c r="N30" s="23">
        <v>1178.8510427723111</v>
      </c>
      <c r="O30" s="23">
        <v>3141.5928654842464</v>
      </c>
      <c r="P30" s="23">
        <v>5041.6726097730061</v>
      </c>
      <c r="Q30" s="23">
        <v>3533.8050398575242</v>
      </c>
      <c r="R30" s="23">
        <v>3918.2624530467724</v>
      </c>
      <c r="S30" s="23">
        <v>10347.053961061665</v>
      </c>
      <c r="T30" s="23">
        <v>22844.429664034909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298.71313587003993</v>
      </c>
      <c r="C32" s="23">
        <f t="shared" ref="C32:O32" si="9">+C33+C34+C35</f>
        <v>358.35599999999994</v>
      </c>
      <c r="D32" s="23">
        <f t="shared" si="9"/>
        <v>418.86799999999999</v>
      </c>
      <c r="E32" s="23">
        <f t="shared" si="9"/>
        <v>521.78017377000015</v>
      </c>
      <c r="F32" s="23">
        <f t="shared" si="9"/>
        <v>625.76302081999995</v>
      </c>
      <c r="G32" s="23">
        <f t="shared" si="9"/>
        <v>765.22688325999991</v>
      </c>
      <c r="H32" s="23">
        <f t="shared" si="9"/>
        <v>955.79004439000005</v>
      </c>
      <c r="I32" s="23">
        <f t="shared" si="9"/>
        <v>1499.2363557200001</v>
      </c>
      <c r="J32" s="23">
        <f t="shared" si="9"/>
        <v>2064.5444483900001</v>
      </c>
      <c r="K32" s="23">
        <f t="shared" si="9"/>
        <v>2885.14842322</v>
      </c>
      <c r="L32" s="23">
        <f t="shared" si="9"/>
        <v>3873.9322986111501</v>
      </c>
      <c r="M32" s="23">
        <f t="shared" si="9"/>
        <v>5189.684930200001</v>
      </c>
      <c r="N32" s="23">
        <f t="shared" si="9"/>
        <v>6810.6349801100005</v>
      </c>
      <c r="O32" s="23">
        <f t="shared" si="9"/>
        <v>8490.3325321599987</v>
      </c>
      <c r="P32" s="23">
        <f>+P33+P34+P35</f>
        <v>13004.98605593</v>
      </c>
      <c r="Q32" s="23">
        <f>+Q33+Q34+Q35</f>
        <v>17420.46277736</v>
      </c>
      <c r="R32" s="23">
        <f>+R33+R34+R35</f>
        <v>28639.660919400001</v>
      </c>
      <c r="S32" s="23">
        <v>49503.508656040001</v>
      </c>
      <c r="T32" s="23">
        <v>111664.53784003</v>
      </c>
    </row>
    <row r="33" spans="1:20" x14ac:dyDescent="0.2">
      <c r="A33" s="12" t="s">
        <v>17</v>
      </c>
      <c r="B33" s="24">
        <v>100.01201647108802</v>
      </c>
      <c r="C33" s="24">
        <v>92.707000000000008</v>
      </c>
      <c r="D33" s="24">
        <v>93.697000000000003</v>
      </c>
      <c r="E33" s="24">
        <v>136.78158000000002</v>
      </c>
      <c r="F33" s="24">
        <v>162.67371729999999</v>
      </c>
      <c r="G33" s="24">
        <v>164.89893794999998</v>
      </c>
      <c r="H33" s="24">
        <v>215.06503335000002</v>
      </c>
      <c r="I33" s="24">
        <v>318.87062700000001</v>
      </c>
      <c r="J33" s="24">
        <v>447.86496731999995</v>
      </c>
      <c r="K33" s="24">
        <v>703.02146844999993</v>
      </c>
      <c r="L33" s="24">
        <v>937.57474461114998</v>
      </c>
      <c r="M33" s="24">
        <v>1237.2712570499998</v>
      </c>
      <c r="N33" s="24">
        <v>1992.6385633399998</v>
      </c>
      <c r="O33" s="24">
        <v>1402.71341261</v>
      </c>
      <c r="P33" s="24">
        <v>2680.5294674500001</v>
      </c>
      <c r="Q33" s="24">
        <v>3988.2103743599996</v>
      </c>
      <c r="R33" s="24">
        <v>5569.9372504000003</v>
      </c>
      <c r="S33" s="24">
        <v>9569.7521150400007</v>
      </c>
      <c r="T33" s="24">
        <v>22330.279357030005</v>
      </c>
    </row>
    <row r="34" spans="1:20" x14ac:dyDescent="0.2">
      <c r="A34" s="12" t="s">
        <v>18</v>
      </c>
      <c r="B34" s="24">
        <v>194.31111939895194</v>
      </c>
      <c r="C34" s="24">
        <v>265.64899999999994</v>
      </c>
      <c r="D34" s="24">
        <v>324.85599999999999</v>
      </c>
      <c r="E34" s="24">
        <v>384.06844777000009</v>
      </c>
      <c r="F34" s="24">
        <v>453.03283921999991</v>
      </c>
      <c r="G34" s="24">
        <v>588.80356174999986</v>
      </c>
      <c r="H34" s="24">
        <v>735.05921464000005</v>
      </c>
      <c r="I34" s="24">
        <v>1174.6258514600001</v>
      </c>
      <c r="J34" s="24">
        <v>1613.9070413300001</v>
      </c>
      <c r="K34" s="24">
        <v>2179.4467475599999</v>
      </c>
      <c r="L34" s="24">
        <v>2933.9097230000002</v>
      </c>
      <c r="M34" s="24">
        <v>3949.6142847200008</v>
      </c>
      <c r="N34" s="24">
        <v>4782.4796268200007</v>
      </c>
      <c r="O34" s="24">
        <v>7083.89238148</v>
      </c>
      <c r="P34" s="24">
        <v>10319.32783738</v>
      </c>
      <c r="Q34" s="24">
        <v>13363.581369000001</v>
      </c>
      <c r="R34" s="24">
        <v>22997.962656</v>
      </c>
      <c r="S34" s="24">
        <v>39836.178912000003</v>
      </c>
      <c r="T34" s="24">
        <v>89165.126318999988</v>
      </c>
    </row>
    <row r="35" spans="1:20" ht="13.5" thickBot="1" x14ac:dyDescent="0.25">
      <c r="A35" s="14" t="s">
        <v>19</v>
      </c>
      <c r="B35" s="26">
        <v>4.3899999999999997</v>
      </c>
      <c r="C35" s="26">
        <v>0</v>
      </c>
      <c r="D35" s="26">
        <v>0.315</v>
      </c>
      <c r="E35" s="26">
        <v>0.93014600000000014</v>
      </c>
      <c r="F35" s="26">
        <v>10.0564643</v>
      </c>
      <c r="G35" s="26">
        <v>11.524383560000004</v>
      </c>
      <c r="H35" s="26">
        <v>5.6657964000000005</v>
      </c>
      <c r="I35" s="26">
        <v>5.7398772600000001</v>
      </c>
      <c r="J35" s="26">
        <v>2.7724397399999998</v>
      </c>
      <c r="K35" s="26">
        <v>2.6802072099999998</v>
      </c>
      <c r="L35" s="26">
        <v>2.4478309999999999</v>
      </c>
      <c r="M35" s="26">
        <v>2.79938843</v>
      </c>
      <c r="N35" s="26">
        <v>35.516789950000003</v>
      </c>
      <c r="O35" s="26">
        <v>3.7267380700000001</v>
      </c>
      <c r="P35" s="26">
        <v>5.1287510999999988</v>
      </c>
      <c r="Q35" s="24">
        <v>68.671034000000006</v>
      </c>
      <c r="R35" s="24">
        <v>71.761013000000005</v>
      </c>
      <c r="S35" s="24">
        <v>97.577629000000002</v>
      </c>
      <c r="T35" s="24">
        <v>169.13216399999999</v>
      </c>
    </row>
    <row r="36" spans="1:20" s="16" customFormat="1" ht="15.75" customHeight="1" x14ac:dyDescent="0.25">
      <c r="A36" s="33" t="s">
        <v>20</v>
      </c>
      <c r="B36" s="27">
        <f>+B10-B25</f>
        <v>120.50672794664615</v>
      </c>
      <c r="C36" s="27">
        <f t="shared" ref="C36:O36" si="10">+C10-C25</f>
        <v>178.5204505298957</v>
      </c>
      <c r="D36" s="27">
        <f t="shared" si="10"/>
        <v>177.39228256775232</v>
      </c>
      <c r="E36" s="27">
        <f t="shared" si="10"/>
        <v>152.20939057946907</v>
      </c>
      <c r="F36" s="27">
        <f t="shared" si="10"/>
        <v>20.735684681838848</v>
      </c>
      <c r="G36" s="27">
        <f t="shared" si="10"/>
        <v>623.12526757177648</v>
      </c>
      <c r="H36" s="27">
        <f t="shared" si="10"/>
        <v>136.62761718099955</v>
      </c>
      <c r="I36" s="27">
        <f t="shared" si="10"/>
        <v>-42.544140589645394</v>
      </c>
      <c r="J36" s="27">
        <f t="shared" si="10"/>
        <v>-372.40279527261737</v>
      </c>
      <c r="K36" s="27">
        <f t="shared" si="10"/>
        <v>822.94570978604861</v>
      </c>
      <c r="L36" s="27">
        <f t="shared" si="10"/>
        <v>843.52879108512934</v>
      </c>
      <c r="M36" s="27">
        <f t="shared" si="10"/>
        <v>-2350.7471203644091</v>
      </c>
      <c r="N36" s="27">
        <f t="shared" si="10"/>
        <v>-2308.3317867039332</v>
      </c>
      <c r="O36" s="27">
        <f t="shared" si="10"/>
        <v>2040.2817946261202</v>
      </c>
      <c r="P36" s="27">
        <f>+P10-P25</f>
        <v>-232.01710310139606</v>
      </c>
      <c r="Q36" s="27">
        <f>+Q10-Q25</f>
        <v>-1388.2842367275298</v>
      </c>
      <c r="R36" s="27">
        <f>+R10-R25</f>
        <v>6562.9898457505624</v>
      </c>
      <c r="S36" s="27">
        <v>10311.023091276002</v>
      </c>
      <c r="T36" s="27">
        <v>-3794.8225641871104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93.338789779999999</v>
      </c>
      <c r="C38" s="21">
        <f t="shared" ref="C38:O38" si="11">+C39+C40+C41</f>
        <v>126.12527486000002</v>
      </c>
      <c r="D38" s="21">
        <f t="shared" si="11"/>
        <v>89.125697220000006</v>
      </c>
      <c r="E38" s="21">
        <f t="shared" si="11"/>
        <v>128.08703633000002</v>
      </c>
      <c r="F38" s="21">
        <f t="shared" si="11"/>
        <v>333.95345406541196</v>
      </c>
      <c r="G38" s="21">
        <f t="shared" si="11"/>
        <v>445.88848565978554</v>
      </c>
      <c r="H38" s="21">
        <f t="shared" si="11"/>
        <v>509.46822457012593</v>
      </c>
      <c r="I38" s="21">
        <f t="shared" si="11"/>
        <v>522.95830831915464</v>
      </c>
      <c r="J38" s="21">
        <f t="shared" si="11"/>
        <v>586.55556837000006</v>
      </c>
      <c r="K38" s="21">
        <f t="shared" si="11"/>
        <v>792.76743865293747</v>
      </c>
      <c r="L38" s="21">
        <f t="shared" si="11"/>
        <v>971.15875587641335</v>
      </c>
      <c r="M38" s="21">
        <f t="shared" si="11"/>
        <v>1163.6663583874115</v>
      </c>
      <c r="N38" s="21">
        <f t="shared" si="11"/>
        <v>1834.3834473626212</v>
      </c>
      <c r="O38" s="21">
        <f t="shared" si="11"/>
        <v>1482.3046898896239</v>
      </c>
      <c r="P38" s="21">
        <f>+P39+P40+P41</f>
        <v>720.25035363000006</v>
      </c>
      <c r="Q38" s="21">
        <f>+Q39+Q40+Q41</f>
        <v>774.95487077999996</v>
      </c>
      <c r="R38" s="21">
        <f>+R39+R40+R41</f>
        <v>2212.6378714100001</v>
      </c>
      <c r="S38" s="21">
        <v>3053.9889217600003</v>
      </c>
      <c r="T38" s="21">
        <v>7368.3990663499999</v>
      </c>
    </row>
    <row r="39" spans="1:20" s="17" customFormat="1" x14ac:dyDescent="0.2">
      <c r="A39" s="10" t="s">
        <v>38</v>
      </c>
      <c r="B39" s="22">
        <v>20.04</v>
      </c>
      <c r="C39" s="22">
        <v>0.68</v>
      </c>
      <c r="D39" s="22">
        <v>1.272354</v>
      </c>
      <c r="E39" s="22">
        <v>0.22778499999999999</v>
      </c>
      <c r="F39" s="22">
        <v>0.19733796000000001</v>
      </c>
      <c r="G39" s="22">
        <v>0.21245596999999999</v>
      </c>
      <c r="H39" s="22">
        <v>0.16799041000000003</v>
      </c>
      <c r="I39" s="22">
        <v>0.12727309000000001</v>
      </c>
      <c r="J39" s="22">
        <v>0.57563728999999997</v>
      </c>
      <c r="K39" s="22">
        <v>0.25428973000000005</v>
      </c>
      <c r="L39" s="22">
        <v>0.12350800000000001</v>
      </c>
      <c r="M39" s="22">
        <v>0.60174264000000011</v>
      </c>
      <c r="N39" s="22">
        <v>0.15240405000000001</v>
      </c>
      <c r="O39" s="22">
        <v>0.27550974</v>
      </c>
      <c r="P39" s="22">
        <v>0.52354117999999994</v>
      </c>
      <c r="Q39" s="23">
        <v>0.43786037</v>
      </c>
      <c r="R39" s="23">
        <v>259.366736</v>
      </c>
      <c r="S39" s="23">
        <v>308.94855999999999</v>
      </c>
      <c r="T39" s="23">
        <v>491.10231263000003</v>
      </c>
    </row>
    <row r="40" spans="1:20" s="17" customFormat="1" x14ac:dyDescent="0.2">
      <c r="A40" s="10" t="s">
        <v>39</v>
      </c>
      <c r="B40" s="23">
        <v>53.081789780000001</v>
      </c>
      <c r="C40" s="23">
        <v>101.48127486000001</v>
      </c>
      <c r="D40" s="23">
        <v>63.136343220000008</v>
      </c>
      <c r="E40" s="23">
        <v>91.850869330000009</v>
      </c>
      <c r="F40" s="23">
        <v>292.63358318541191</v>
      </c>
      <c r="G40" s="23">
        <v>405.69185064978552</v>
      </c>
      <c r="H40" s="23">
        <v>466.31782941012591</v>
      </c>
      <c r="I40" s="23">
        <v>470.65089252915459</v>
      </c>
      <c r="J40" s="23">
        <v>510.88701750000007</v>
      </c>
      <c r="K40" s="23">
        <v>712.81198605293753</v>
      </c>
      <c r="L40" s="23">
        <v>877.38574887641334</v>
      </c>
      <c r="M40" s="23">
        <v>1052.5888056984113</v>
      </c>
      <c r="N40" s="23">
        <v>1709.6204897126211</v>
      </c>
      <c r="O40" s="23">
        <v>1280.9532389796238</v>
      </c>
      <c r="P40" s="23">
        <v>561.26377845000002</v>
      </c>
      <c r="Q40" s="23">
        <v>568.02112540999997</v>
      </c>
      <c r="R40" s="23">
        <v>1480.8947014099999</v>
      </c>
      <c r="S40" s="23">
        <v>1962.0741397600002</v>
      </c>
      <c r="T40" s="23">
        <v>5276.1848887200003</v>
      </c>
    </row>
    <row r="41" spans="1:20" s="17" customFormat="1" ht="13.5" thickBot="1" x14ac:dyDescent="0.25">
      <c r="A41" s="10" t="s">
        <v>40</v>
      </c>
      <c r="B41" s="25">
        <v>20.216999999999999</v>
      </c>
      <c r="C41" s="25">
        <v>23.963999999999999</v>
      </c>
      <c r="D41" s="25">
        <v>24.716999999999999</v>
      </c>
      <c r="E41" s="25">
        <v>36.008382000000005</v>
      </c>
      <c r="F41" s="25">
        <v>41.122532919999998</v>
      </c>
      <c r="G41" s="25">
        <v>39.984179040000001</v>
      </c>
      <c r="H41" s="25">
        <v>42.982404750000001</v>
      </c>
      <c r="I41" s="25">
        <v>52.180142699999998</v>
      </c>
      <c r="J41" s="25">
        <v>75.092913580000001</v>
      </c>
      <c r="K41" s="25">
        <v>79.70116286999999</v>
      </c>
      <c r="L41" s="25">
        <v>93.649498999999992</v>
      </c>
      <c r="M41" s="25">
        <v>110.475810049</v>
      </c>
      <c r="N41" s="25">
        <v>124.6105536</v>
      </c>
      <c r="O41" s="25">
        <v>201.07594116999999</v>
      </c>
      <c r="P41" s="25">
        <v>158.46303399999999</v>
      </c>
      <c r="Q41" s="23">
        <v>206.49588499999999</v>
      </c>
      <c r="R41" s="23">
        <v>472.37643400000002</v>
      </c>
      <c r="S41" s="23">
        <v>782.96622200000002</v>
      </c>
      <c r="T41" s="23">
        <v>1601.1118650000001</v>
      </c>
    </row>
    <row r="42" spans="1:20" s="16" customFormat="1" ht="21" customHeight="1" x14ac:dyDescent="0.25">
      <c r="A42" s="5" t="s">
        <v>22</v>
      </c>
      <c r="B42" s="21">
        <f>+B43+B44+B48</f>
        <v>211.61214180000002</v>
      </c>
      <c r="C42" s="21">
        <f t="shared" ref="C42:O42" si="12">+C43+C44+C48</f>
        <v>276.34398799999997</v>
      </c>
      <c r="D42" s="21">
        <f t="shared" si="12"/>
        <v>258.23655539933333</v>
      </c>
      <c r="E42" s="21">
        <f t="shared" si="12"/>
        <v>355.73674632999996</v>
      </c>
      <c r="F42" s="21">
        <f t="shared" si="12"/>
        <v>519.48818151541184</v>
      </c>
      <c r="G42" s="21">
        <f t="shared" si="12"/>
        <v>652.20021158840586</v>
      </c>
      <c r="H42" s="21">
        <f t="shared" si="12"/>
        <v>754.59363698412596</v>
      </c>
      <c r="I42" s="21">
        <f t="shared" si="12"/>
        <v>682.9305781601546</v>
      </c>
      <c r="J42" s="21">
        <f t="shared" si="12"/>
        <v>957.84617890000015</v>
      </c>
      <c r="K42" s="21">
        <f t="shared" si="12"/>
        <v>931.76478062293756</v>
      </c>
      <c r="L42" s="21">
        <f t="shared" si="12"/>
        <v>2165.3844789964137</v>
      </c>
      <c r="M42" s="21">
        <f t="shared" si="12"/>
        <v>2133.6016237193776</v>
      </c>
      <c r="N42" s="21">
        <f t="shared" si="12"/>
        <v>2927.9060131126212</v>
      </c>
      <c r="O42" s="21">
        <f t="shared" si="12"/>
        <v>4864.0134258996231</v>
      </c>
      <c r="P42" s="21">
        <f>+P43+P44+P48</f>
        <v>8408.6159625599994</v>
      </c>
      <c r="Q42" s="21">
        <f>+Q43+Q44+Q48</f>
        <v>9090.178536819998</v>
      </c>
      <c r="R42" s="21">
        <f t="shared" ref="R42" si="13">+R43+R44+R48</f>
        <v>13306.331514409998</v>
      </c>
      <c r="S42" s="21">
        <v>15871.395511759987</v>
      </c>
      <c r="T42" s="21">
        <v>25709.816761719998</v>
      </c>
    </row>
    <row r="43" spans="1:20" s="17" customFormat="1" x14ac:dyDescent="0.2">
      <c r="A43" s="10" t="s">
        <v>41</v>
      </c>
      <c r="B43" s="22">
        <v>197.96700000000001</v>
      </c>
      <c r="C43" s="22">
        <v>251.812288</v>
      </c>
      <c r="D43" s="22">
        <v>214.79639972266665</v>
      </c>
      <c r="E43" s="22">
        <v>298.46875732999996</v>
      </c>
      <c r="F43" s="22">
        <v>377.46960779999995</v>
      </c>
      <c r="G43" s="22">
        <v>525.46533127278553</v>
      </c>
      <c r="H43" s="22">
        <v>602.83027655412593</v>
      </c>
      <c r="I43" s="22">
        <v>507.83930400015458</v>
      </c>
      <c r="J43" s="22">
        <v>794.9594195300001</v>
      </c>
      <c r="K43" s="22">
        <v>717.44960255293756</v>
      </c>
      <c r="L43" s="22">
        <v>1631.8074619964136</v>
      </c>
      <c r="M43" s="22">
        <v>1723.9768757593779</v>
      </c>
      <c r="N43" s="22">
        <v>2572.707283252621</v>
      </c>
      <c r="O43" s="22">
        <v>3610.1667380996228</v>
      </c>
      <c r="P43" s="22">
        <v>6148.4893232699997</v>
      </c>
      <c r="Q43" s="23">
        <v>6696.9664278199989</v>
      </c>
      <c r="R43" s="23">
        <v>10283.835381409999</v>
      </c>
      <c r="S43" s="23">
        <v>13452.179177759986</v>
      </c>
      <c r="T43" s="23">
        <v>24406.67428472</v>
      </c>
    </row>
    <row r="44" spans="1:20" s="17" customFormat="1" x14ac:dyDescent="0.2">
      <c r="A44" s="18" t="s">
        <v>42</v>
      </c>
      <c r="B44" s="23">
        <f>+SUM(B45:B47)</f>
        <v>3.9713643000000003</v>
      </c>
      <c r="C44" s="23">
        <f t="shared" ref="C44:O44" si="14">+SUM(C45:C47)</f>
        <v>21.465700000000002</v>
      </c>
      <c r="D44" s="23">
        <f t="shared" si="14"/>
        <v>38.544155676666669</v>
      </c>
      <c r="E44" s="23">
        <f t="shared" si="14"/>
        <v>53.130977000000001</v>
      </c>
      <c r="F44" s="23">
        <f t="shared" si="14"/>
        <v>137.81059340541185</v>
      </c>
      <c r="G44" s="23">
        <f t="shared" si="14"/>
        <v>108.57197533562035</v>
      </c>
      <c r="H44" s="23">
        <f t="shared" si="14"/>
        <v>137.67440875</v>
      </c>
      <c r="I44" s="23">
        <f t="shared" si="14"/>
        <v>137.46299142999999</v>
      </c>
      <c r="J44" s="23">
        <f t="shared" si="14"/>
        <v>118.51417841</v>
      </c>
      <c r="K44" s="23">
        <f t="shared" si="14"/>
        <v>207.79976128999999</v>
      </c>
      <c r="L44" s="23">
        <f t="shared" si="14"/>
        <v>525.57181000000003</v>
      </c>
      <c r="M44" s="23">
        <f t="shared" si="14"/>
        <v>301.13791515999998</v>
      </c>
      <c r="N44" s="23">
        <f t="shared" si="14"/>
        <v>269.62502427999999</v>
      </c>
      <c r="O44" s="23">
        <f t="shared" si="14"/>
        <v>989.71790576000001</v>
      </c>
      <c r="P44" s="23">
        <f>+SUM(P45:P47)</f>
        <v>2036.0164773299998</v>
      </c>
      <c r="Q44" s="23">
        <f>+SUM(Q45:Q47)</f>
        <v>1910.1734029999998</v>
      </c>
      <c r="R44" s="23">
        <f t="shared" ref="R44" si="15">+SUM(R45:R47)</f>
        <v>2768.2370550000001</v>
      </c>
      <c r="S44" s="23">
        <v>2301.9826549999998</v>
      </c>
      <c r="T44" s="23">
        <v>1275.4239149999999</v>
      </c>
    </row>
    <row r="45" spans="1:20" x14ac:dyDescent="0.2">
      <c r="A45" s="15" t="s">
        <v>17</v>
      </c>
      <c r="B45" s="24">
        <v>0.16980000000000001</v>
      </c>
      <c r="C45" s="24">
        <v>2.1000000000000005</v>
      </c>
      <c r="D45" s="24">
        <v>7.4908666666666679E-2</v>
      </c>
      <c r="E45" s="24">
        <v>9.4680999999999987E-2</v>
      </c>
      <c r="F45" s="24">
        <v>0.15448167000000002</v>
      </c>
      <c r="G45" s="24">
        <v>0.27407149000000003</v>
      </c>
      <c r="H45" s="24">
        <v>3.5754685499999996</v>
      </c>
      <c r="I45" s="24">
        <v>0.28071619000000003</v>
      </c>
      <c r="J45" s="24">
        <v>1.00124736</v>
      </c>
      <c r="K45" s="24">
        <v>1.5633604699999999</v>
      </c>
      <c r="L45" s="24">
        <v>49.395468000000001</v>
      </c>
      <c r="M45" s="24">
        <v>1.34691238</v>
      </c>
      <c r="N45" s="24">
        <v>3.0389999999999997</v>
      </c>
      <c r="O45" s="24">
        <v>7.5944229999999999</v>
      </c>
      <c r="P45" s="24">
        <v>43.202029659999994</v>
      </c>
      <c r="Q45" s="24">
        <v>48.874212</v>
      </c>
      <c r="R45" s="24">
        <v>137.68571499999999</v>
      </c>
      <c r="S45" s="24">
        <v>76.768373999999994</v>
      </c>
      <c r="T45" s="24">
        <v>326.03494899999998</v>
      </c>
    </row>
    <row r="46" spans="1:20" x14ac:dyDescent="0.2">
      <c r="A46" s="15" t="s">
        <v>18</v>
      </c>
      <c r="B46" s="24">
        <v>3.8015643000000003</v>
      </c>
      <c r="C46" s="24">
        <v>6.3657000000000004</v>
      </c>
      <c r="D46" s="24">
        <v>27.973247010000001</v>
      </c>
      <c r="E46" s="24">
        <v>31.759206999999996</v>
      </c>
      <c r="F46" s="24">
        <v>125.89043004541186</v>
      </c>
      <c r="G46" s="24">
        <v>62.362591075620358</v>
      </c>
      <c r="H46" s="24">
        <v>52.692779389999998</v>
      </c>
      <c r="I46" s="24">
        <v>67.906562600000001</v>
      </c>
      <c r="J46" s="24">
        <v>86.630325360000001</v>
      </c>
      <c r="K46" s="24">
        <v>188.55396322000001</v>
      </c>
      <c r="L46" s="24">
        <v>391.26517100000001</v>
      </c>
      <c r="M46" s="24">
        <v>202.46976650999997</v>
      </c>
      <c r="N46" s="24">
        <v>223.88581026</v>
      </c>
      <c r="O46" s="24">
        <v>952.37783387000002</v>
      </c>
      <c r="P46" s="24">
        <v>1984.45544767</v>
      </c>
      <c r="Q46" s="24">
        <v>1819.1480889999998</v>
      </c>
      <c r="R46" s="24">
        <v>2629.5053750000002</v>
      </c>
      <c r="S46" s="24">
        <v>2225.214281</v>
      </c>
      <c r="T46" s="24">
        <v>907.93786399999999</v>
      </c>
    </row>
    <row r="47" spans="1:20" x14ac:dyDescent="0.2">
      <c r="A47" s="12" t="s">
        <v>19</v>
      </c>
      <c r="B47" s="24">
        <v>0</v>
      </c>
      <c r="C47" s="24">
        <v>13</v>
      </c>
      <c r="D47" s="24">
        <v>10.496</v>
      </c>
      <c r="E47" s="24">
        <v>21.277089</v>
      </c>
      <c r="F47" s="24">
        <v>11.765681689999999</v>
      </c>
      <c r="G47" s="24">
        <v>45.935312770000003</v>
      </c>
      <c r="H47" s="24">
        <v>81.406160810000017</v>
      </c>
      <c r="I47" s="24">
        <v>69.275712639999995</v>
      </c>
      <c r="J47" s="24">
        <v>30.882605689999998</v>
      </c>
      <c r="K47" s="24">
        <v>17.6824376</v>
      </c>
      <c r="L47" s="24">
        <v>84.911170999999996</v>
      </c>
      <c r="M47" s="24">
        <v>97.32123627</v>
      </c>
      <c r="N47" s="24">
        <v>42.700214019999997</v>
      </c>
      <c r="O47" s="24">
        <v>29.745648889999998</v>
      </c>
      <c r="P47" s="24">
        <v>8.359</v>
      </c>
      <c r="Q47" s="24">
        <v>42.151102000000002</v>
      </c>
      <c r="R47" s="24">
        <v>1.0459650000000003</v>
      </c>
      <c r="S47" s="24">
        <v>0</v>
      </c>
      <c r="T47" s="24">
        <v>41.451101999999999</v>
      </c>
    </row>
    <row r="48" spans="1:20" s="17" customFormat="1" ht="13.5" thickBot="1" x14ac:dyDescent="0.25">
      <c r="A48" s="10" t="s">
        <v>43</v>
      </c>
      <c r="B48" s="25">
        <v>9.6737775000000017</v>
      </c>
      <c r="C48" s="25">
        <v>3.0660000000000003</v>
      </c>
      <c r="D48" s="25">
        <v>4.8959999999999999</v>
      </c>
      <c r="E48" s="25">
        <v>4.1370120000000004</v>
      </c>
      <c r="F48" s="25">
        <v>4.2079803099999999</v>
      </c>
      <c r="G48" s="25">
        <v>18.162904979999997</v>
      </c>
      <c r="H48" s="25">
        <v>14.088951680000001</v>
      </c>
      <c r="I48" s="25">
        <v>37.628282730000002</v>
      </c>
      <c r="J48" s="25">
        <v>44.372580960000001</v>
      </c>
      <c r="K48" s="25">
        <v>6.5154167799999998</v>
      </c>
      <c r="L48" s="25">
        <v>8.0052070000000004</v>
      </c>
      <c r="M48" s="25">
        <v>108.48683279999999</v>
      </c>
      <c r="N48" s="25">
        <v>85.573705579999995</v>
      </c>
      <c r="O48" s="25">
        <v>264.12878203999998</v>
      </c>
      <c r="P48" s="25">
        <v>224.11016196000003</v>
      </c>
      <c r="Q48" s="23">
        <v>483.03870599999999</v>
      </c>
      <c r="R48" s="23">
        <v>254.25907799999999</v>
      </c>
      <c r="S48" s="23">
        <v>117.23367900000001</v>
      </c>
      <c r="T48" s="23">
        <v>27.718561999999999</v>
      </c>
    </row>
    <row r="49" spans="1:20" s="16" customFormat="1" ht="21" customHeight="1" thickBot="1" x14ac:dyDescent="0.3">
      <c r="A49" s="6" t="s">
        <v>23</v>
      </c>
      <c r="B49" s="29">
        <f>+B38+B10</f>
        <v>1557.08283895</v>
      </c>
      <c r="C49" s="29">
        <f t="shared" ref="C49:O49" si="16">+C38+C10</f>
        <v>1988.6672033899999</v>
      </c>
      <c r="D49" s="29">
        <f t="shared" si="16"/>
        <v>2379.5436368699993</v>
      </c>
      <c r="E49" s="29">
        <f t="shared" si="16"/>
        <v>2932.59969688</v>
      </c>
      <c r="F49" s="29">
        <f t="shared" si="16"/>
        <v>3484.2136927554129</v>
      </c>
      <c r="G49" s="29">
        <f t="shared" si="16"/>
        <v>5012.6133703585838</v>
      </c>
      <c r="H49" s="29">
        <f t="shared" si="16"/>
        <v>5984.7887268231261</v>
      </c>
      <c r="I49" s="29">
        <f t="shared" si="16"/>
        <v>7524.974643909155</v>
      </c>
      <c r="J49" s="29">
        <f t="shared" si="16"/>
        <v>9825.4299091360008</v>
      </c>
      <c r="K49" s="29">
        <f t="shared" si="16"/>
        <v>14458.320281978939</v>
      </c>
      <c r="L49" s="29">
        <f t="shared" si="16"/>
        <v>20538.703103758562</v>
      </c>
      <c r="M49" s="29">
        <f t="shared" si="16"/>
        <v>24353.920390902411</v>
      </c>
      <c r="N49" s="29">
        <f t="shared" si="16"/>
        <v>32746.201715771007</v>
      </c>
      <c r="O49" s="29">
        <f t="shared" si="16"/>
        <v>46647.71129509998</v>
      </c>
      <c r="P49" s="29">
        <f>+P38+P10</f>
        <v>65829.596491581615</v>
      </c>
      <c r="Q49" s="29">
        <f>+Q38+Q10</f>
        <v>83590.461144269982</v>
      </c>
      <c r="R49" s="29">
        <f t="shared" ref="R49" si="17">+R38+R10</f>
        <v>137884.75632460736</v>
      </c>
      <c r="S49" s="29">
        <v>243364.70033213767</v>
      </c>
      <c r="T49" s="29">
        <f t="shared" ref="T49" si="18">+T38+T10</f>
        <v>540455.74368622771</v>
      </c>
    </row>
    <row r="50" spans="1:20" s="16" customFormat="1" ht="21" customHeight="1" thickBot="1" x14ac:dyDescent="0.3">
      <c r="A50" s="6" t="s">
        <v>24</v>
      </c>
      <c r="B50" s="29">
        <f>+B42+B25</f>
        <v>1554.8494630233538</v>
      </c>
      <c r="C50" s="29">
        <f t="shared" ref="C50:O50" si="19">+C42+C25</f>
        <v>1960.3654660001043</v>
      </c>
      <c r="D50" s="29">
        <f t="shared" si="19"/>
        <v>2371.2622124815803</v>
      </c>
      <c r="E50" s="29">
        <f t="shared" si="19"/>
        <v>3008.0400163005306</v>
      </c>
      <c r="F50" s="29">
        <f t="shared" si="19"/>
        <v>3649.0127355235736</v>
      </c>
      <c r="G50" s="29">
        <f t="shared" si="19"/>
        <v>4595.7998287154278</v>
      </c>
      <c r="H50" s="29">
        <f t="shared" si="19"/>
        <v>6093.2865220561262</v>
      </c>
      <c r="I50" s="29">
        <f t="shared" si="19"/>
        <v>7727.4910543398</v>
      </c>
      <c r="J50" s="29">
        <f t="shared" si="19"/>
        <v>10569.123314938617</v>
      </c>
      <c r="K50" s="29">
        <f t="shared" si="19"/>
        <v>13774.37191416289</v>
      </c>
      <c r="L50" s="29">
        <f t="shared" si="19"/>
        <v>20889.400035793431</v>
      </c>
      <c r="M50" s="29">
        <f t="shared" si="19"/>
        <v>27674.602776598786</v>
      </c>
      <c r="N50" s="29">
        <f t="shared" si="19"/>
        <v>36148.056068224942</v>
      </c>
      <c r="O50" s="29">
        <f t="shared" si="19"/>
        <v>47989.138236483865</v>
      </c>
      <c r="P50" s="29">
        <f>+P42+P25</f>
        <v>73749.979203613009</v>
      </c>
      <c r="Q50" s="29">
        <f>+Q42+Q25</f>
        <v>93293.969047037506</v>
      </c>
      <c r="R50" s="29">
        <f t="shared" ref="R50" si="20">+R42+R25</f>
        <v>142415.4601218568</v>
      </c>
      <c r="S50" s="29">
        <v>245871.08383086167</v>
      </c>
      <c r="T50" s="29">
        <f t="shared" ref="T50" si="21">+T42+T25</f>
        <v>562591.98394578486</v>
      </c>
    </row>
    <row r="51" spans="1:20" s="16" customFormat="1" ht="21" customHeight="1" thickBot="1" x14ac:dyDescent="0.3">
      <c r="A51" s="6" t="s">
        <v>25</v>
      </c>
      <c r="B51" s="29">
        <f>+B49-B50</f>
        <v>2.2333759266462039</v>
      </c>
      <c r="C51" s="29">
        <f t="shared" ref="C51:O51" si="22">+C49-C50</f>
        <v>28.301737389895607</v>
      </c>
      <c r="D51" s="29">
        <f t="shared" si="22"/>
        <v>8.2814243884190546</v>
      </c>
      <c r="E51" s="29">
        <f t="shared" si="22"/>
        <v>-75.440319420530614</v>
      </c>
      <c r="F51" s="29">
        <f t="shared" si="22"/>
        <v>-164.79904276816069</v>
      </c>
      <c r="G51" s="29">
        <f t="shared" si="22"/>
        <v>416.81354164315599</v>
      </c>
      <c r="H51" s="29">
        <f t="shared" si="22"/>
        <v>-108.49779523300003</v>
      </c>
      <c r="I51" s="29">
        <f t="shared" si="22"/>
        <v>-202.51641043064501</v>
      </c>
      <c r="J51" s="29">
        <f t="shared" si="22"/>
        <v>-743.69340580261633</v>
      </c>
      <c r="K51" s="29">
        <f t="shared" si="22"/>
        <v>683.94836781604863</v>
      </c>
      <c r="L51" s="29">
        <f t="shared" si="22"/>
        <v>-350.69693203486895</v>
      </c>
      <c r="M51" s="29">
        <f t="shared" si="22"/>
        <v>-3320.6823856963747</v>
      </c>
      <c r="N51" s="29">
        <f t="shared" si="22"/>
        <v>-3401.8543524539346</v>
      </c>
      <c r="O51" s="29">
        <f t="shared" si="22"/>
        <v>-1341.4269413838847</v>
      </c>
      <c r="P51" s="29">
        <f>+P49-P50</f>
        <v>-7920.3827120313945</v>
      </c>
      <c r="Q51" s="29">
        <f>+Q49-Q50</f>
        <v>-9703.5079027675238</v>
      </c>
      <c r="R51" s="29">
        <f t="shared" ref="R51" si="23">+R49-R50</f>
        <v>-4530.7037972494436</v>
      </c>
      <c r="S51" s="29">
        <v>-2506.383498723997</v>
      </c>
      <c r="T51" s="29">
        <f t="shared" ref="T51" si="24">+T49-T50</f>
        <v>-22136.240259557148</v>
      </c>
    </row>
    <row r="52" spans="1:20" s="16" customFormat="1" ht="21" customHeight="1" thickBot="1" x14ac:dyDescent="0.3">
      <c r="A52" s="7" t="s">
        <v>26</v>
      </c>
      <c r="B52" s="29">
        <f>+B51+B30</f>
        <v>84.469561279960104</v>
      </c>
      <c r="C52" s="29">
        <f t="shared" ref="C52:O52" si="25">+C51+C30</f>
        <v>102.93354205666647</v>
      </c>
      <c r="D52" s="29">
        <f t="shared" si="25"/>
        <v>95.301366470666125</v>
      </c>
      <c r="E52" s="29">
        <f t="shared" si="25"/>
        <v>23.444606740000495</v>
      </c>
      <c r="F52" s="29">
        <f t="shared" si="25"/>
        <v>-55.071440499998502</v>
      </c>
      <c r="G52" s="29">
        <f t="shared" si="25"/>
        <v>521.87453303017821</v>
      </c>
      <c r="H52" s="29">
        <f t="shared" si="25"/>
        <v>-53.890882481000034</v>
      </c>
      <c r="I52" s="29">
        <f t="shared" si="25"/>
        <v>-142.97238874099912</v>
      </c>
      <c r="J52" s="29">
        <f t="shared" si="25"/>
        <v>-669.22854418399811</v>
      </c>
      <c r="K52" s="29">
        <f t="shared" si="25"/>
        <v>808.87427706600101</v>
      </c>
      <c r="L52" s="29">
        <f t="shared" si="25"/>
        <v>-187.42166484900031</v>
      </c>
      <c r="M52" s="29">
        <f t="shared" si="25"/>
        <v>-2886.7389037069674</v>
      </c>
      <c r="N52" s="29">
        <f t="shared" si="25"/>
        <v>-2223.0033096816233</v>
      </c>
      <c r="O52" s="29">
        <f t="shared" si="25"/>
        <v>1800.1659241003617</v>
      </c>
      <c r="P52" s="29">
        <f>+P51+P30</f>
        <v>-2878.7101022583884</v>
      </c>
      <c r="Q52" s="29">
        <f>+Q51+Q30</f>
        <v>-6169.7028629099996</v>
      </c>
      <c r="R52" s="29">
        <f t="shared" ref="R52" si="26">+R51+R30</f>
        <v>-612.44134420267119</v>
      </c>
      <c r="S52" s="29">
        <v>7840.6704623376681</v>
      </c>
      <c r="T52" s="29">
        <f t="shared" ref="T52" si="27">+T51+T30</f>
        <v>708.18940447776185</v>
      </c>
    </row>
    <row r="53" spans="1:20" s="16" customFormat="1" ht="21" customHeight="1" thickBot="1" x14ac:dyDescent="0.3">
      <c r="A53" s="7" t="s">
        <v>27</v>
      </c>
      <c r="B53" s="29">
        <f>+B50-B30</f>
        <v>1472.6132776700399</v>
      </c>
      <c r="C53" s="29">
        <f t="shared" ref="C53:O53" si="28">+C50-C30</f>
        <v>1885.7336613333334</v>
      </c>
      <c r="D53" s="29">
        <f t="shared" si="28"/>
        <v>2284.2422703993334</v>
      </c>
      <c r="E53" s="29">
        <f t="shared" si="28"/>
        <v>2909.1550901399996</v>
      </c>
      <c r="F53" s="29">
        <f t="shared" si="28"/>
        <v>3539.2851332554114</v>
      </c>
      <c r="G53" s="29">
        <f t="shared" si="28"/>
        <v>4490.7388373284057</v>
      </c>
      <c r="H53" s="29">
        <f t="shared" si="28"/>
        <v>6038.6796093041257</v>
      </c>
      <c r="I53" s="29">
        <f t="shared" si="28"/>
        <v>7667.9470326501541</v>
      </c>
      <c r="J53" s="29">
        <f t="shared" si="28"/>
        <v>10494.658453319998</v>
      </c>
      <c r="K53" s="29">
        <f t="shared" si="28"/>
        <v>13649.446004912937</v>
      </c>
      <c r="L53" s="29">
        <f t="shared" si="28"/>
        <v>20726.124768607562</v>
      </c>
      <c r="M53" s="29">
        <f t="shared" si="28"/>
        <v>27240.659294609377</v>
      </c>
      <c r="N53" s="29">
        <f t="shared" si="28"/>
        <v>34969.205025452633</v>
      </c>
      <c r="O53" s="29">
        <f t="shared" si="28"/>
        <v>44847.545370999622</v>
      </c>
      <c r="P53" s="29">
        <f>+P50-P30</f>
        <v>68708.30659384001</v>
      </c>
      <c r="Q53" s="29">
        <f>+Q50-Q30</f>
        <v>89760.164007179977</v>
      </c>
      <c r="R53" s="29">
        <f t="shared" ref="R53" si="29">+R50-R30</f>
        <v>138497.19766881003</v>
      </c>
      <c r="S53" s="29">
        <v>235524.0298698</v>
      </c>
      <c r="T53" s="29">
        <f t="shared" ref="T53" si="30">+T50-T30</f>
        <v>539747.55428175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C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62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1773.45726014</v>
      </c>
      <c r="C10" s="21">
        <f t="shared" ref="C10:O10" si="0">+C11+C18+C19+C22+C23+C24</f>
        <v>2216.7691558700008</v>
      </c>
      <c r="D10" s="21">
        <f t="shared" si="0"/>
        <v>3024.64268051</v>
      </c>
      <c r="E10" s="21">
        <f t="shared" si="0"/>
        <v>3821.7783728099994</v>
      </c>
      <c r="F10" s="21">
        <f t="shared" si="0"/>
        <v>4431.6736746400011</v>
      </c>
      <c r="G10" s="21">
        <f t="shared" si="0"/>
        <v>5838.8187953809784</v>
      </c>
      <c r="H10" s="21">
        <f t="shared" si="0"/>
        <v>7646.7958194300008</v>
      </c>
      <c r="I10" s="21">
        <f t="shared" si="0"/>
        <v>9521.8308816190001</v>
      </c>
      <c r="J10" s="21">
        <f t="shared" si="0"/>
        <v>12369.933561659</v>
      </c>
      <c r="K10" s="21">
        <f t="shared" si="0"/>
        <v>17231.535262711997</v>
      </c>
      <c r="L10" s="21">
        <f t="shared" si="0"/>
        <v>23378.217862707006</v>
      </c>
      <c r="M10" s="21">
        <f t="shared" si="0"/>
        <v>30223.245151559331</v>
      </c>
      <c r="N10" s="21">
        <f t="shared" si="0"/>
        <v>41391.917112128598</v>
      </c>
      <c r="O10" s="21">
        <f t="shared" si="0"/>
        <v>59029.444743209999</v>
      </c>
      <c r="P10" s="21">
        <f>+P11+P18+P19+P22+P23+P24</f>
        <v>83778.209450985189</v>
      </c>
      <c r="Q10" s="21">
        <f>+Q11+Q18+Q19+Q22+Q23+Q24</f>
        <v>115709.15200295503</v>
      </c>
      <c r="R10" s="21">
        <f>+R11+R18+R19+R22+R23+R24</f>
        <v>191234.01835104873</v>
      </c>
      <c r="S10" s="21">
        <f t="shared" ref="S10:T10" si="1">+S11+S18+S19+S22+S23+S24</f>
        <v>357413.86848843156</v>
      </c>
      <c r="T10" s="21">
        <f t="shared" si="1"/>
        <v>840941.08688742085</v>
      </c>
    </row>
    <row r="11" spans="1:20" s="17" customFormat="1" x14ac:dyDescent="0.2">
      <c r="A11" s="10" t="s">
        <v>29</v>
      </c>
      <c r="B11" s="22">
        <f>+B12+B13</f>
        <v>1648.76050412</v>
      </c>
      <c r="C11" s="22">
        <f t="shared" ref="C11:O11" si="2">+C12+C13</f>
        <v>2052.2143840000003</v>
      </c>
      <c r="D11" s="22">
        <f t="shared" si="2"/>
        <v>2740.5602358900001</v>
      </c>
      <c r="E11" s="22">
        <f t="shared" si="2"/>
        <v>3381.8256624999995</v>
      </c>
      <c r="F11" s="22">
        <f t="shared" si="2"/>
        <v>3682.8068601300015</v>
      </c>
      <c r="G11" s="22">
        <f t="shared" si="2"/>
        <v>4923.7823348430002</v>
      </c>
      <c r="H11" s="22">
        <f t="shared" si="2"/>
        <v>6621.0927782999997</v>
      </c>
      <c r="I11" s="22">
        <f t="shared" si="2"/>
        <v>8332.5960990290005</v>
      </c>
      <c r="J11" s="22">
        <f t="shared" si="2"/>
        <v>10915.725643169</v>
      </c>
      <c r="K11" s="22">
        <f t="shared" si="2"/>
        <v>15171.261301442</v>
      </c>
      <c r="L11" s="22">
        <f t="shared" si="2"/>
        <v>20860.076405267006</v>
      </c>
      <c r="M11" s="22">
        <f t="shared" si="2"/>
        <v>26988.669066086</v>
      </c>
      <c r="N11" s="22">
        <f t="shared" si="2"/>
        <v>36317.236589218592</v>
      </c>
      <c r="O11" s="22">
        <f t="shared" si="2"/>
        <v>52922.593847869997</v>
      </c>
      <c r="P11" s="22">
        <f>+P12+P13</f>
        <v>76708.777865205193</v>
      </c>
      <c r="Q11" s="22">
        <f>+Q12+Q13</f>
        <v>104428.00535963503</v>
      </c>
      <c r="R11" s="22">
        <f>+R12+R13</f>
        <v>173295.12579448873</v>
      </c>
      <c r="S11" s="22">
        <v>317512.98890008149</v>
      </c>
      <c r="T11" s="22">
        <f t="shared" ref="T11" si="3">+T12+T13</f>
        <v>719517.50153448095</v>
      </c>
    </row>
    <row r="12" spans="1:20" s="17" customFormat="1" x14ac:dyDescent="0.2">
      <c r="A12" s="10" t="s">
        <v>5</v>
      </c>
      <c r="B12" s="23">
        <v>339.75970411999998</v>
      </c>
      <c r="C12" s="23">
        <v>434.37530206000002</v>
      </c>
      <c r="D12" s="23">
        <v>614.721</v>
      </c>
      <c r="E12" s="23">
        <v>709.25600000000009</v>
      </c>
      <c r="F12" s="23">
        <v>766.30126178</v>
      </c>
      <c r="G12" s="23">
        <v>992.15906999999993</v>
      </c>
      <c r="H12" s="23">
        <v>1397.14294</v>
      </c>
      <c r="I12" s="23">
        <v>1686.3631700000001</v>
      </c>
      <c r="J12" s="23">
        <v>2241.0047400000003</v>
      </c>
      <c r="K12" s="23">
        <v>3210.76</v>
      </c>
      <c r="L12" s="23">
        <v>4360.75</v>
      </c>
      <c r="M12" s="23">
        <v>5961.82332064</v>
      </c>
      <c r="N12" s="23">
        <v>8081.6832841400001</v>
      </c>
      <c r="O12" s="23">
        <v>13491.672685630001</v>
      </c>
      <c r="P12" s="23">
        <v>18211.951239220001</v>
      </c>
      <c r="Q12" s="23">
        <v>23345.68158782</v>
      </c>
      <c r="R12" s="23">
        <v>41633.486319749994</v>
      </c>
      <c r="S12" s="23">
        <v>76033.800828969994</v>
      </c>
      <c r="T12" s="23">
        <v>189198.11704922002</v>
      </c>
    </row>
    <row r="13" spans="1:20" s="17" customFormat="1" x14ac:dyDescent="0.2">
      <c r="A13" s="10" t="s">
        <v>6</v>
      </c>
      <c r="B13" s="23">
        <f>+B16+B17</f>
        <v>1309.0008</v>
      </c>
      <c r="C13" s="23">
        <f t="shared" ref="C13:O13" si="4">+C16+C17</f>
        <v>1617.8390819400001</v>
      </c>
      <c r="D13" s="23">
        <f t="shared" si="4"/>
        <v>2125.8392358900001</v>
      </c>
      <c r="E13" s="23">
        <f t="shared" si="4"/>
        <v>2672.5696624999996</v>
      </c>
      <c r="F13" s="23">
        <f t="shared" si="4"/>
        <v>2916.5055983500015</v>
      </c>
      <c r="G13" s="23">
        <f t="shared" si="4"/>
        <v>3931.623264843</v>
      </c>
      <c r="H13" s="23">
        <f t="shared" si="4"/>
        <v>5223.9498383</v>
      </c>
      <c r="I13" s="23">
        <f t="shared" si="4"/>
        <v>6646.2329290289999</v>
      </c>
      <c r="J13" s="23">
        <f t="shared" si="4"/>
        <v>8674.7209031689999</v>
      </c>
      <c r="K13" s="23">
        <f t="shared" si="4"/>
        <v>11960.501301442</v>
      </c>
      <c r="L13" s="23">
        <f t="shared" si="4"/>
        <v>16499.326405267006</v>
      </c>
      <c r="M13" s="23">
        <f t="shared" si="4"/>
        <v>21026.845745446</v>
      </c>
      <c r="N13" s="23">
        <f t="shared" si="4"/>
        <v>28235.553305078593</v>
      </c>
      <c r="O13" s="23">
        <f t="shared" si="4"/>
        <v>39430.921162239996</v>
      </c>
      <c r="P13" s="23">
        <f>+P16+P17</f>
        <v>58496.826625985188</v>
      </c>
      <c r="Q13" s="23">
        <f>+Q16+Q17</f>
        <v>81082.323771815034</v>
      </c>
      <c r="R13" s="23">
        <f>+R16+R17</f>
        <v>131661.63947473874</v>
      </c>
      <c r="S13" s="23">
        <v>241479.18807111151</v>
      </c>
      <c r="T13" s="23">
        <v>530319.38448526093</v>
      </c>
    </row>
    <row r="14" spans="1:20" x14ac:dyDescent="0.2">
      <c r="A14" s="11" t="s">
        <v>7</v>
      </c>
      <c r="B14" s="24">
        <v>942.53489999999999</v>
      </c>
      <c r="C14" s="24">
        <v>1146.9827</v>
      </c>
      <c r="D14" s="24">
        <v>1515.5808</v>
      </c>
      <c r="E14" s="24">
        <v>1854.5241000000001</v>
      </c>
      <c r="F14" s="24">
        <v>1924.1819000000003</v>
      </c>
      <c r="G14" s="24">
        <v>2545.9605345760001</v>
      </c>
      <c r="H14" s="24">
        <v>3937.8067381320002</v>
      </c>
      <c r="I14" s="24">
        <v>4323.2321400979999</v>
      </c>
      <c r="J14" s="24">
        <v>5681.5699209939994</v>
      </c>
      <c r="K14" s="24">
        <v>7844.9882524049999</v>
      </c>
      <c r="L14" s="24">
        <v>9675.9212338950019</v>
      </c>
      <c r="M14" s="24">
        <v>12716.762548419001</v>
      </c>
      <c r="N14" s="24">
        <v>17870.8629</v>
      </c>
      <c r="O14" s="24">
        <v>30423.624199999998</v>
      </c>
      <c r="P14" s="24">
        <v>44783.752500000002</v>
      </c>
      <c r="Q14" s="24">
        <v>61314.158300000003</v>
      </c>
      <c r="R14" s="24">
        <v>100774.99070000001</v>
      </c>
      <c r="S14" s="24">
        <v>193882.26259999999</v>
      </c>
      <c r="T14" s="24">
        <v>423384.15109999996</v>
      </c>
    </row>
    <row r="15" spans="1:20" x14ac:dyDescent="0.2">
      <c r="A15" s="11" t="s">
        <v>8</v>
      </c>
      <c r="B15" s="24">
        <v>0</v>
      </c>
      <c r="C15" s="24">
        <v>36.847781940000012</v>
      </c>
      <c r="D15" s="24">
        <v>72.014935889999947</v>
      </c>
      <c r="E15" s="24">
        <v>150.02826249999956</v>
      </c>
      <c r="F15" s="24">
        <v>263.75599835000116</v>
      </c>
      <c r="G15" s="24">
        <v>413.60838216000002</v>
      </c>
      <c r="H15" s="24">
        <v>0</v>
      </c>
      <c r="I15" s="24">
        <v>675.41500325000004</v>
      </c>
      <c r="J15" s="24">
        <v>826.74522929</v>
      </c>
      <c r="K15" s="24">
        <v>1053.46204425</v>
      </c>
      <c r="L15" s="24">
        <v>2497.0928548400038</v>
      </c>
      <c r="M15" s="24">
        <v>3328.9176970400003</v>
      </c>
      <c r="N15" s="24">
        <v>4037.720890998592</v>
      </c>
      <c r="O15" s="24">
        <v>5079.686103</v>
      </c>
      <c r="P15" s="24">
        <v>7546.2083353051867</v>
      </c>
      <c r="Q15" s="24">
        <v>9019.7682940050308</v>
      </c>
      <c r="R15" s="24">
        <v>15354.606811589114</v>
      </c>
      <c r="S15" s="24">
        <v>24724.691317899953</v>
      </c>
      <c r="T15" s="24">
        <v>60307.767143099751</v>
      </c>
    </row>
    <row r="16" spans="1:20" x14ac:dyDescent="0.2">
      <c r="A16" s="11" t="s">
        <v>9</v>
      </c>
      <c r="B16" s="24">
        <f>+B14+B15</f>
        <v>942.53489999999999</v>
      </c>
      <c r="C16" s="24">
        <f t="shared" ref="C16:O16" si="5">+C14+C15</f>
        <v>1183.83048194</v>
      </c>
      <c r="D16" s="24">
        <f t="shared" si="5"/>
        <v>1587.59573589</v>
      </c>
      <c r="E16" s="24">
        <f t="shared" si="5"/>
        <v>2004.5523624999996</v>
      </c>
      <c r="F16" s="24">
        <f t="shared" si="5"/>
        <v>2187.9378983500014</v>
      </c>
      <c r="G16" s="24">
        <f t="shared" si="5"/>
        <v>2959.5689167360001</v>
      </c>
      <c r="H16" s="24">
        <f t="shared" si="5"/>
        <v>3937.8067381320002</v>
      </c>
      <c r="I16" s="24">
        <f t="shared" si="5"/>
        <v>4998.6471433480001</v>
      </c>
      <c r="J16" s="24">
        <f t="shared" si="5"/>
        <v>6508.3151502839992</v>
      </c>
      <c r="K16" s="24">
        <f t="shared" si="5"/>
        <v>8898.450296654999</v>
      </c>
      <c r="L16" s="24">
        <f t="shared" si="5"/>
        <v>12173.014088735006</v>
      </c>
      <c r="M16" s="24">
        <f t="shared" si="5"/>
        <v>16045.680245459002</v>
      </c>
      <c r="N16" s="24">
        <f t="shared" si="5"/>
        <v>21908.583790998593</v>
      </c>
      <c r="O16" s="24">
        <f t="shared" si="5"/>
        <v>35503.310302999998</v>
      </c>
      <c r="P16" s="24">
        <f>+P14+P15</f>
        <v>52329.960835305188</v>
      </c>
      <c r="Q16" s="24">
        <f>+Q14+Q15</f>
        <v>70333.926594005039</v>
      </c>
      <c r="R16" s="24">
        <f>+R14+R15</f>
        <v>116129.59751158912</v>
      </c>
      <c r="S16" s="24">
        <v>218606.95391789993</v>
      </c>
      <c r="T16" s="24">
        <v>483691.9182430997</v>
      </c>
    </row>
    <row r="17" spans="1:20" x14ac:dyDescent="0.2">
      <c r="A17" s="12" t="s">
        <v>10</v>
      </c>
      <c r="B17" s="24">
        <v>366.46589999999998</v>
      </c>
      <c r="C17" s="24">
        <v>434.0086</v>
      </c>
      <c r="D17" s="24">
        <v>538.24350000000004</v>
      </c>
      <c r="E17" s="24">
        <v>668.01729999999998</v>
      </c>
      <c r="F17" s="24">
        <v>728.56769999999995</v>
      </c>
      <c r="G17" s="24">
        <v>972.0543481069999</v>
      </c>
      <c r="H17" s="24">
        <v>1286.1431001679996</v>
      </c>
      <c r="I17" s="24">
        <v>1647.5857856810003</v>
      </c>
      <c r="J17" s="24">
        <v>2166.4057528850003</v>
      </c>
      <c r="K17" s="24">
        <v>3062.0510047870002</v>
      </c>
      <c r="L17" s="24">
        <v>4326.3123165319994</v>
      </c>
      <c r="M17" s="24">
        <v>4981.1654999869997</v>
      </c>
      <c r="N17" s="24">
        <v>6326.9695140799995</v>
      </c>
      <c r="O17" s="24">
        <v>3927.6108592399996</v>
      </c>
      <c r="P17" s="24">
        <v>6166.8657906800008</v>
      </c>
      <c r="Q17" s="24">
        <v>10748.397177809999</v>
      </c>
      <c r="R17" s="24">
        <v>15532.041963149604</v>
      </c>
      <c r="S17" s="24">
        <v>22872.234153211575</v>
      </c>
      <c r="T17" s="24">
        <v>46627.466242161208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51.550101669999997</v>
      </c>
      <c r="C19" s="23">
        <f t="shared" ref="C19:O19" si="6">+C20+C21</f>
        <v>65.26293192</v>
      </c>
      <c r="D19" s="23">
        <f t="shared" si="6"/>
        <v>106.71488000000002</v>
      </c>
      <c r="E19" s="23">
        <f t="shared" si="6"/>
        <v>215.24916977999996</v>
      </c>
      <c r="F19" s="23">
        <f t="shared" si="6"/>
        <v>475.94803999999999</v>
      </c>
      <c r="G19" s="23">
        <f t="shared" si="6"/>
        <v>389.41469555999998</v>
      </c>
      <c r="H19" s="23">
        <f t="shared" si="6"/>
        <v>372.35480000000001</v>
      </c>
      <c r="I19" s="23">
        <f t="shared" si="6"/>
        <v>409.81159374999999</v>
      </c>
      <c r="J19" s="23">
        <f t="shared" si="6"/>
        <v>458.41432000000003</v>
      </c>
      <c r="K19" s="23">
        <f t="shared" si="6"/>
        <v>664.9</v>
      </c>
      <c r="L19" s="23">
        <f t="shared" si="6"/>
        <v>872.13</v>
      </c>
      <c r="M19" s="23">
        <f t="shared" si="6"/>
        <v>1291.2622556500003</v>
      </c>
      <c r="N19" s="23">
        <f t="shared" si="6"/>
        <v>1790.2035877200005</v>
      </c>
      <c r="O19" s="23">
        <f t="shared" si="6"/>
        <v>2532.1639838299998</v>
      </c>
      <c r="P19" s="23">
        <f>+P20+P21</f>
        <v>3740.5421974199999</v>
      </c>
      <c r="Q19" s="23">
        <f>+Q20+Q21</f>
        <v>3545.7519321099999</v>
      </c>
      <c r="R19" s="23">
        <f>+R20+R21</f>
        <v>6063.6528565099998</v>
      </c>
      <c r="S19" s="23">
        <v>10425.295751059999</v>
      </c>
      <c r="T19" s="23">
        <v>29950.804507639994</v>
      </c>
    </row>
    <row r="20" spans="1:20" x14ac:dyDescent="0.2">
      <c r="A20" s="12" t="s">
        <v>11</v>
      </c>
      <c r="B20" s="24">
        <v>32.527531029999999</v>
      </c>
      <c r="C20" s="24">
        <v>41.837293610000003</v>
      </c>
      <c r="D20" s="24">
        <v>68.26888000000001</v>
      </c>
      <c r="E20" s="24">
        <v>165.34016977999997</v>
      </c>
      <c r="F20" s="24">
        <v>395.21183000000002</v>
      </c>
      <c r="G20" s="24">
        <v>301.44098951000001</v>
      </c>
      <c r="H20" s="24">
        <v>276.10730000000001</v>
      </c>
      <c r="I20" s="24">
        <v>285.79596375</v>
      </c>
      <c r="J20" s="24">
        <v>300.23329000000001</v>
      </c>
      <c r="K20" s="24">
        <v>441.93</v>
      </c>
      <c r="L20" s="24">
        <v>502.40000000000003</v>
      </c>
      <c r="M20" s="24">
        <v>802.11581864000004</v>
      </c>
      <c r="N20" s="24">
        <v>1013.1371741700001</v>
      </c>
      <c r="O20" s="24">
        <v>1576.68566541</v>
      </c>
      <c r="P20" s="24">
        <v>2169.5951062300001</v>
      </c>
      <c r="Q20" s="24">
        <v>2073.3164814199999</v>
      </c>
      <c r="R20" s="24">
        <v>3119.5576408400007</v>
      </c>
      <c r="S20" s="24">
        <v>5211.8244376300008</v>
      </c>
      <c r="T20" s="24">
        <v>11293.035240250001</v>
      </c>
    </row>
    <row r="21" spans="1:20" x14ac:dyDescent="0.2">
      <c r="A21" s="12" t="s">
        <v>12</v>
      </c>
      <c r="B21" s="24">
        <v>19.022570639999998</v>
      </c>
      <c r="C21" s="24">
        <v>23.425638309999997</v>
      </c>
      <c r="D21" s="24">
        <v>38.446000000000005</v>
      </c>
      <c r="E21" s="24">
        <v>49.908999999999999</v>
      </c>
      <c r="F21" s="24">
        <v>80.73621</v>
      </c>
      <c r="G21" s="24">
        <v>87.973706049999976</v>
      </c>
      <c r="H21" s="24">
        <v>96.247500000000002</v>
      </c>
      <c r="I21" s="24">
        <v>124.01563</v>
      </c>
      <c r="J21" s="24">
        <v>158.18103000000002</v>
      </c>
      <c r="K21" s="24">
        <v>222.97</v>
      </c>
      <c r="L21" s="24">
        <v>369.72999999999996</v>
      </c>
      <c r="M21" s="24">
        <v>489.14643701000023</v>
      </c>
      <c r="N21" s="24">
        <v>777.06641355000033</v>
      </c>
      <c r="O21" s="24">
        <v>955.47831841999982</v>
      </c>
      <c r="P21" s="24">
        <v>1570.9470911899998</v>
      </c>
      <c r="Q21" s="24">
        <v>1472.4354506900002</v>
      </c>
      <c r="R21" s="24">
        <v>2944.0952156699996</v>
      </c>
      <c r="S21" s="24">
        <v>5213.4713134299991</v>
      </c>
      <c r="T21" s="24">
        <v>18657.769267389995</v>
      </c>
    </row>
    <row r="22" spans="1:20" s="17" customFormat="1" x14ac:dyDescent="0.2">
      <c r="A22" s="10" t="s">
        <v>32</v>
      </c>
      <c r="B22" s="23">
        <v>8.2369307000000003</v>
      </c>
      <c r="C22" s="23">
        <v>3.5902291000000002</v>
      </c>
      <c r="D22" s="23">
        <v>4.29</v>
      </c>
      <c r="E22" s="23">
        <v>15.397</v>
      </c>
      <c r="F22" s="23">
        <v>10.27088</v>
      </c>
      <c r="G22" s="23">
        <v>16.571234</v>
      </c>
      <c r="H22" s="23">
        <v>11.96903</v>
      </c>
      <c r="I22" s="23">
        <v>10.25628</v>
      </c>
      <c r="J22" s="23">
        <v>15.83606</v>
      </c>
      <c r="K22" s="23">
        <v>15.23</v>
      </c>
      <c r="L22" s="23">
        <v>24.84</v>
      </c>
      <c r="M22" s="23">
        <v>25.7488934</v>
      </c>
      <c r="N22" s="23">
        <v>35.972030910000001</v>
      </c>
      <c r="O22" s="23">
        <v>49.729291109999998</v>
      </c>
      <c r="P22" s="23">
        <v>79.201984940000003</v>
      </c>
      <c r="Q22" s="23">
        <v>48.893005020000004</v>
      </c>
      <c r="R22" s="23">
        <v>140.56806346000002</v>
      </c>
      <c r="S22" s="23">
        <v>292.22494992000003</v>
      </c>
      <c r="T22" s="23">
        <v>734.40181482000003</v>
      </c>
    </row>
    <row r="23" spans="1:20" s="17" customFormat="1" x14ac:dyDescent="0.2">
      <c r="A23" s="10" t="s">
        <v>33</v>
      </c>
      <c r="B23" s="23">
        <v>1.02124522</v>
      </c>
      <c r="C23" s="23">
        <v>1.0478000300000001</v>
      </c>
      <c r="D23" s="23">
        <v>14.298</v>
      </c>
      <c r="E23" s="23">
        <v>42.535339999999998</v>
      </c>
      <c r="F23" s="23">
        <v>21.787980000000005</v>
      </c>
      <c r="G23" s="23">
        <v>16.026394</v>
      </c>
      <c r="H23" s="23">
        <v>37.325479999999999</v>
      </c>
      <c r="I23" s="23">
        <v>91.046980000000005</v>
      </c>
      <c r="J23" s="23">
        <v>162.91559999999998</v>
      </c>
      <c r="K23" s="23">
        <v>165.47</v>
      </c>
      <c r="L23" s="23">
        <v>55.1</v>
      </c>
      <c r="M23" s="23">
        <v>74.806206709999998</v>
      </c>
      <c r="N23" s="23">
        <v>448.25788462999998</v>
      </c>
      <c r="O23" s="23">
        <v>744.8099522</v>
      </c>
      <c r="P23" s="23">
        <v>1627.98757151</v>
      </c>
      <c r="Q23" s="23">
        <v>1122.01269841</v>
      </c>
      <c r="R23" s="23">
        <v>4250.3204108899999</v>
      </c>
      <c r="S23" s="23">
        <v>17427.387083919999</v>
      </c>
      <c r="T23" s="23">
        <v>52225.978028559999</v>
      </c>
    </row>
    <row r="24" spans="1:20" s="17" customFormat="1" ht="13.5" thickBot="1" x14ac:dyDescent="0.25">
      <c r="A24" s="10" t="s">
        <v>34</v>
      </c>
      <c r="B24" s="25">
        <v>63.888478430000013</v>
      </c>
      <c r="C24" s="25">
        <v>94.653810820000004</v>
      </c>
      <c r="D24" s="25">
        <v>158.77956462</v>
      </c>
      <c r="E24" s="25">
        <v>166.77120052999996</v>
      </c>
      <c r="F24" s="25">
        <v>240.85991451000001</v>
      </c>
      <c r="G24" s="25">
        <v>493.02413697797755</v>
      </c>
      <c r="H24" s="25">
        <v>604.05373113000007</v>
      </c>
      <c r="I24" s="25">
        <v>678.11992884000006</v>
      </c>
      <c r="J24" s="25">
        <v>817.04193849000001</v>
      </c>
      <c r="K24" s="25">
        <v>1214.6739612700001</v>
      </c>
      <c r="L24" s="25">
        <v>1566.0714574399999</v>
      </c>
      <c r="M24" s="25">
        <v>1842.7587297133332</v>
      </c>
      <c r="N24" s="25">
        <v>2800.2470196499999</v>
      </c>
      <c r="O24" s="25">
        <v>2780.1476682000002</v>
      </c>
      <c r="P24" s="25">
        <v>1621.6998319100001</v>
      </c>
      <c r="Q24" s="23">
        <v>6564.4890077800001</v>
      </c>
      <c r="R24" s="23">
        <v>7484.3512257000002</v>
      </c>
      <c r="S24" s="23">
        <v>11755.97180345</v>
      </c>
      <c r="T24" s="23">
        <v>38512.40100192</v>
      </c>
    </row>
    <row r="25" spans="1:20" s="16" customFormat="1" ht="21" customHeight="1" x14ac:dyDescent="0.25">
      <c r="A25" s="5" t="s">
        <v>13</v>
      </c>
      <c r="B25" s="21">
        <f>+B26+B30+B31+B32</f>
        <v>1393.3530755865265</v>
      </c>
      <c r="C25" s="21">
        <f t="shared" ref="C25:O25" si="7">+C26+C30+C31+C32</f>
        <v>1700.4618934738257</v>
      </c>
      <c r="D25" s="21">
        <f t="shared" si="7"/>
        <v>2336.958183091846</v>
      </c>
      <c r="E25" s="21">
        <f t="shared" si="7"/>
        <v>2997.266548694914</v>
      </c>
      <c r="F25" s="21">
        <f t="shared" si="7"/>
        <v>3865.5608723815394</v>
      </c>
      <c r="G25" s="21">
        <f t="shared" si="7"/>
        <v>4693.7293423512747</v>
      </c>
      <c r="H25" s="21">
        <f t="shared" si="7"/>
        <v>6615.3276918427264</v>
      </c>
      <c r="I25" s="21">
        <f t="shared" si="7"/>
        <v>8828.0363620806202</v>
      </c>
      <c r="J25" s="21">
        <f t="shared" si="7"/>
        <v>11475.120052745462</v>
      </c>
      <c r="K25" s="21">
        <f t="shared" si="7"/>
        <v>16044.98892065479</v>
      </c>
      <c r="L25" s="21">
        <f t="shared" si="7"/>
        <v>23072.10689833705</v>
      </c>
      <c r="M25" s="21">
        <f t="shared" si="7"/>
        <v>32099.778389159568</v>
      </c>
      <c r="N25" s="21">
        <f t="shared" si="7"/>
        <v>43278.753421774003</v>
      </c>
      <c r="O25" s="21">
        <f t="shared" si="7"/>
        <v>53693.455514342713</v>
      </c>
      <c r="P25" s="21">
        <f>+P26+P30+P31+P32</f>
        <v>81071.949877670704</v>
      </c>
      <c r="Q25" s="21">
        <f>+Q26+Q30+Q31+Q32</f>
        <v>111344.68604656245</v>
      </c>
      <c r="R25" s="21">
        <f>+R26+R30+R31+R32</f>
        <v>174568.44252148105</v>
      </c>
      <c r="S25" s="21">
        <v>327409.24367949122</v>
      </c>
      <c r="T25" s="21">
        <v>795262.61847255926</v>
      </c>
    </row>
    <row r="26" spans="1:20" s="17" customFormat="1" x14ac:dyDescent="0.2">
      <c r="A26" s="10" t="s">
        <v>35</v>
      </c>
      <c r="B26" s="22">
        <f>+SUM(B27:B29)</f>
        <v>938.27025849999995</v>
      </c>
      <c r="C26" s="22">
        <f t="shared" ref="C26:O26" si="8">+SUM(C27:C29)</f>
        <v>1096.42282959</v>
      </c>
      <c r="D26" s="22">
        <f t="shared" si="8"/>
        <v>1481.8899999999999</v>
      </c>
      <c r="E26" s="22">
        <f t="shared" si="8"/>
        <v>2008.5553399999999</v>
      </c>
      <c r="F26" s="22">
        <f t="shared" si="8"/>
        <v>2606.4836500000001</v>
      </c>
      <c r="G26" s="22">
        <f t="shared" si="8"/>
        <v>3130.6447999999996</v>
      </c>
      <c r="H26" s="22">
        <f t="shared" si="8"/>
        <v>4430.8589899999997</v>
      </c>
      <c r="I26" s="22">
        <f t="shared" si="8"/>
        <v>5951.0837999999994</v>
      </c>
      <c r="J26" s="22">
        <f t="shared" si="8"/>
        <v>7776.6065800000006</v>
      </c>
      <c r="K26" s="22">
        <f t="shared" si="8"/>
        <v>11049.87394761</v>
      </c>
      <c r="L26" s="22">
        <f t="shared" si="8"/>
        <v>16239.099999999999</v>
      </c>
      <c r="M26" s="22">
        <f t="shared" si="8"/>
        <v>22743.667775639999</v>
      </c>
      <c r="N26" s="22">
        <f t="shared" si="8"/>
        <v>29782.726630320001</v>
      </c>
      <c r="O26" s="22">
        <f t="shared" si="8"/>
        <v>37153.836247399995</v>
      </c>
      <c r="P26" s="22">
        <f>+SUM(P27:P29)</f>
        <v>56057.750016580001</v>
      </c>
      <c r="Q26" s="22">
        <f>+SUM(Q27:Q29)</f>
        <v>79684.742992110012</v>
      </c>
      <c r="R26" s="22">
        <f>+SUM(R27:R29)</f>
        <v>123296.40760157999</v>
      </c>
      <c r="S26" s="22">
        <v>228479.08590507001</v>
      </c>
      <c r="T26" s="22">
        <v>562968.27325241</v>
      </c>
    </row>
    <row r="27" spans="1:20" x14ac:dyDescent="0.2">
      <c r="A27" s="12" t="s">
        <v>14</v>
      </c>
      <c r="B27" s="24">
        <v>762.81592344000001</v>
      </c>
      <c r="C27" s="24">
        <v>883.74408460999996</v>
      </c>
      <c r="D27" s="24">
        <v>1196.1039999999998</v>
      </c>
      <c r="E27" s="24">
        <v>1683.3041599999999</v>
      </c>
      <c r="F27" s="24">
        <v>2213.3053400000003</v>
      </c>
      <c r="G27" s="24">
        <v>2680.2817499999996</v>
      </c>
      <c r="H27" s="24">
        <v>3845.8921299999997</v>
      </c>
      <c r="I27" s="24">
        <v>5285.4333299999998</v>
      </c>
      <c r="J27" s="24">
        <v>6811.0292900000004</v>
      </c>
      <c r="K27" s="24">
        <v>9844.9816060400008</v>
      </c>
      <c r="L27" s="24">
        <v>14562.199999999999</v>
      </c>
      <c r="M27" s="24">
        <v>20772.99229939</v>
      </c>
      <c r="N27" s="24">
        <v>26801.706084000001</v>
      </c>
      <c r="O27" s="24">
        <v>32718.004812989999</v>
      </c>
      <c r="P27" s="24">
        <v>49244.5576726</v>
      </c>
      <c r="Q27" s="24">
        <v>71374.247205660009</v>
      </c>
      <c r="R27" s="24">
        <v>106605.76203066</v>
      </c>
      <c r="S27" s="24">
        <v>202260.69352764002</v>
      </c>
      <c r="T27" s="24">
        <v>501732.09081641998</v>
      </c>
    </row>
    <row r="28" spans="1:20" x14ac:dyDescent="0.2">
      <c r="A28" s="12" t="s">
        <v>15</v>
      </c>
      <c r="B28" s="24">
        <v>41.137789720000001</v>
      </c>
      <c r="C28" s="24">
        <v>52.022588130000003</v>
      </c>
      <c r="D28" s="24">
        <v>60.478000000000002</v>
      </c>
      <c r="E28" s="24">
        <v>79.802123333333356</v>
      </c>
      <c r="F28" s="24">
        <v>91.884740000000022</v>
      </c>
      <c r="G28" s="24">
        <v>88.766310000000004</v>
      </c>
      <c r="H28" s="24">
        <v>119.94685000000001</v>
      </c>
      <c r="I28" s="24">
        <v>150.8426</v>
      </c>
      <c r="J28" s="24">
        <v>246.59072999999998</v>
      </c>
      <c r="K28" s="24">
        <v>307.73687157000001</v>
      </c>
      <c r="L28" s="24">
        <v>456.49</v>
      </c>
      <c r="M28" s="24">
        <v>531.27474323000001</v>
      </c>
      <c r="N28" s="24">
        <v>714.43417889</v>
      </c>
      <c r="O28" s="24">
        <v>1015.21066879</v>
      </c>
      <c r="P28" s="24">
        <v>1627.0740398200001</v>
      </c>
      <c r="Q28" s="24">
        <v>2176.5304739899993</v>
      </c>
      <c r="R28" s="24">
        <v>4873.6755492900002</v>
      </c>
      <c r="S28" s="24">
        <v>6586.290199359999</v>
      </c>
      <c r="T28" s="24">
        <v>11231.224394749997</v>
      </c>
    </row>
    <row r="29" spans="1:20" x14ac:dyDescent="0.2">
      <c r="A29" s="12" t="s">
        <v>16</v>
      </c>
      <c r="B29" s="24">
        <v>134.31654534</v>
      </c>
      <c r="C29" s="24">
        <v>160.65615685</v>
      </c>
      <c r="D29" s="24">
        <v>225.30799999999996</v>
      </c>
      <c r="E29" s="24">
        <v>245.44905666666668</v>
      </c>
      <c r="F29" s="24">
        <v>301.29357000000005</v>
      </c>
      <c r="G29" s="24">
        <v>361.59674000000001</v>
      </c>
      <c r="H29" s="24">
        <v>465.02001000000001</v>
      </c>
      <c r="I29" s="24">
        <v>514.80786999999998</v>
      </c>
      <c r="J29" s="24">
        <v>718.98655999999994</v>
      </c>
      <c r="K29" s="24">
        <v>897.15546999999992</v>
      </c>
      <c r="L29" s="24">
        <v>1220.4099999999999</v>
      </c>
      <c r="M29" s="24">
        <v>1439.40073302</v>
      </c>
      <c r="N29" s="24">
        <v>2266.5863674299999</v>
      </c>
      <c r="O29" s="24">
        <v>3420.6207656199999</v>
      </c>
      <c r="P29" s="24">
        <v>5186.1183041599998</v>
      </c>
      <c r="Q29" s="24">
        <v>6133.96531246</v>
      </c>
      <c r="R29" s="24">
        <v>11816.970021629999</v>
      </c>
      <c r="S29" s="24">
        <v>19632.102178069999</v>
      </c>
      <c r="T29" s="24">
        <v>50004.958041239988</v>
      </c>
    </row>
    <row r="30" spans="1:20" s="17" customFormat="1" x14ac:dyDescent="0.2">
      <c r="A30" s="10" t="s">
        <v>36</v>
      </c>
      <c r="B30" s="23">
        <v>37.804030846526693</v>
      </c>
      <c r="C30" s="23">
        <v>51.423037803825743</v>
      </c>
      <c r="D30" s="23">
        <v>42.635355041647991</v>
      </c>
      <c r="E30" s="23">
        <v>49.053747164914007</v>
      </c>
      <c r="F30" s="23">
        <v>115.03833174153952</v>
      </c>
      <c r="G30" s="23">
        <v>97.058182023297704</v>
      </c>
      <c r="H30" s="23">
        <v>94.206900712726309</v>
      </c>
      <c r="I30" s="23">
        <v>177.69233324062125</v>
      </c>
      <c r="J30" s="23">
        <v>222.46688425546063</v>
      </c>
      <c r="K30" s="23">
        <v>332.64656277479071</v>
      </c>
      <c r="L30" s="23">
        <v>406.07845166705005</v>
      </c>
      <c r="M30" s="23">
        <v>809.59988323623793</v>
      </c>
      <c r="N30" s="23">
        <v>1415.5707916089289</v>
      </c>
      <c r="O30" s="23">
        <v>2392.096595562718</v>
      </c>
      <c r="P30" s="23">
        <v>3193.5660082607101</v>
      </c>
      <c r="Q30" s="23">
        <v>3401.7362632124373</v>
      </c>
      <c r="R30" s="23">
        <v>4562.2102993410545</v>
      </c>
      <c r="S30" s="23">
        <v>9086.8481009700954</v>
      </c>
      <c r="T30" s="23">
        <v>18779.817236969251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417.27878623999999</v>
      </c>
      <c r="C32" s="23">
        <f t="shared" ref="C32:O32" si="9">+C33+C34+C35</f>
        <v>552.61602607999998</v>
      </c>
      <c r="D32" s="23">
        <f t="shared" si="9"/>
        <v>812.4328280501984</v>
      </c>
      <c r="E32" s="23">
        <f t="shared" si="9"/>
        <v>939.65746153000009</v>
      </c>
      <c r="F32" s="23">
        <f t="shared" si="9"/>
        <v>1144.0388906399999</v>
      </c>
      <c r="G32" s="23">
        <f t="shared" si="9"/>
        <v>1466.0263603279777</v>
      </c>
      <c r="H32" s="23">
        <f t="shared" si="9"/>
        <v>2090.2618011300001</v>
      </c>
      <c r="I32" s="23">
        <f t="shared" si="9"/>
        <v>2699.2602288400003</v>
      </c>
      <c r="J32" s="23">
        <f t="shared" si="9"/>
        <v>3476.0465884900004</v>
      </c>
      <c r="K32" s="23">
        <f t="shared" si="9"/>
        <v>4662.4684102699994</v>
      </c>
      <c r="L32" s="23">
        <f t="shared" si="9"/>
        <v>6426.9284466699992</v>
      </c>
      <c r="M32" s="23">
        <f t="shared" si="9"/>
        <v>8546.510730283333</v>
      </c>
      <c r="N32" s="23">
        <f t="shared" si="9"/>
        <v>12080.455999845068</v>
      </c>
      <c r="O32" s="23">
        <f t="shared" si="9"/>
        <v>14147.522671379997</v>
      </c>
      <c r="P32" s="23">
        <f>+P33+P34+P35</f>
        <v>21820.63385283</v>
      </c>
      <c r="Q32" s="23">
        <f>+Q33+Q34+Q35</f>
        <v>28258.206791240002</v>
      </c>
      <c r="R32" s="23">
        <f>+R33+R34+R35</f>
        <v>46709.824620559993</v>
      </c>
      <c r="S32" s="23">
        <v>89843.309673451091</v>
      </c>
      <c r="T32" s="23">
        <v>213514.52798318001</v>
      </c>
    </row>
    <row r="33" spans="1:20" x14ac:dyDescent="0.2">
      <c r="A33" s="12" t="s">
        <v>17</v>
      </c>
      <c r="B33" s="24">
        <v>128.95052200999999</v>
      </c>
      <c r="C33" s="24">
        <v>161.88726231999999</v>
      </c>
      <c r="D33" s="24">
        <v>203.41646000000003</v>
      </c>
      <c r="E33" s="24">
        <v>242.21028099999998</v>
      </c>
      <c r="F33" s="24">
        <v>345.50217742999996</v>
      </c>
      <c r="G33" s="24">
        <v>387.13174032797758</v>
      </c>
      <c r="H33" s="24">
        <v>549.20377113000006</v>
      </c>
      <c r="I33" s="24">
        <v>650.14779883999995</v>
      </c>
      <c r="J33" s="24">
        <v>873.09804849</v>
      </c>
      <c r="K33" s="24">
        <v>1216.0984102699999</v>
      </c>
      <c r="L33" s="24">
        <v>1640.7284466699998</v>
      </c>
      <c r="M33" s="24">
        <v>2042.5840993433333</v>
      </c>
      <c r="N33" s="24">
        <v>2703.3815061539344</v>
      </c>
      <c r="O33" s="24">
        <v>2726.4679266200001</v>
      </c>
      <c r="P33" s="24">
        <v>4050.1022841899999</v>
      </c>
      <c r="Q33" s="24">
        <v>5139.5505283800003</v>
      </c>
      <c r="R33" s="24">
        <v>9066.2905692699987</v>
      </c>
      <c r="S33" s="24">
        <v>16979.433519419999</v>
      </c>
      <c r="T33" s="24">
        <v>42179.071542039994</v>
      </c>
    </row>
    <row r="34" spans="1:20" x14ac:dyDescent="0.2">
      <c r="A34" s="12" t="s">
        <v>18</v>
      </c>
      <c r="B34" s="24">
        <v>288.32826423</v>
      </c>
      <c r="C34" s="24">
        <v>390.72876375999999</v>
      </c>
      <c r="D34" s="24">
        <v>609.01636805019837</v>
      </c>
      <c r="E34" s="24">
        <v>697.44718053000008</v>
      </c>
      <c r="F34" s="24">
        <v>798.53671321000002</v>
      </c>
      <c r="G34" s="24">
        <v>1078.89462</v>
      </c>
      <c r="H34" s="24">
        <v>1541.0580299999999</v>
      </c>
      <c r="I34" s="24">
        <v>2049.1124300000001</v>
      </c>
      <c r="J34" s="24">
        <v>2602.9485400000003</v>
      </c>
      <c r="K34" s="24">
        <v>3446.37</v>
      </c>
      <c r="L34" s="24">
        <v>4786.2</v>
      </c>
      <c r="M34" s="24">
        <v>6503.9266309399991</v>
      </c>
      <c r="N34" s="24">
        <v>9377.0744936911342</v>
      </c>
      <c r="O34" s="24">
        <v>11421.054744759997</v>
      </c>
      <c r="P34" s="24">
        <v>17770.531568639999</v>
      </c>
      <c r="Q34" s="24">
        <v>23118.65626286</v>
      </c>
      <c r="R34" s="24">
        <v>37643.534051289993</v>
      </c>
      <c r="S34" s="24">
        <v>72863.876154031095</v>
      </c>
      <c r="T34" s="24">
        <v>171335.45644114001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380.10418455347349</v>
      </c>
      <c r="C36" s="27">
        <f t="shared" ref="C36:O36" si="10">+C10-C25</f>
        <v>516.30726239617502</v>
      </c>
      <c r="D36" s="27">
        <f t="shared" si="10"/>
        <v>687.68449741815402</v>
      </c>
      <c r="E36" s="27">
        <f t="shared" si="10"/>
        <v>824.51182411508535</v>
      </c>
      <c r="F36" s="27">
        <f t="shared" si="10"/>
        <v>566.11280225846167</v>
      </c>
      <c r="G36" s="27">
        <f t="shared" si="10"/>
        <v>1145.0894530297037</v>
      </c>
      <c r="H36" s="27">
        <f t="shared" si="10"/>
        <v>1031.4681275872745</v>
      </c>
      <c r="I36" s="27">
        <f t="shared" si="10"/>
        <v>693.79451953837997</v>
      </c>
      <c r="J36" s="27">
        <f t="shared" si="10"/>
        <v>894.81350891353759</v>
      </c>
      <c r="K36" s="27">
        <f t="shared" si="10"/>
        <v>1186.5463420572069</v>
      </c>
      <c r="L36" s="27">
        <f t="shared" si="10"/>
        <v>306.11096436995649</v>
      </c>
      <c r="M36" s="27">
        <f t="shared" si="10"/>
        <v>-1876.533237600237</v>
      </c>
      <c r="N36" s="27">
        <f t="shared" si="10"/>
        <v>-1886.836309645405</v>
      </c>
      <c r="O36" s="27">
        <f t="shared" si="10"/>
        <v>5335.9892288672854</v>
      </c>
      <c r="P36" s="27">
        <f>+P10-P25</f>
        <v>2706.2595733144844</v>
      </c>
      <c r="Q36" s="27">
        <f>+Q10-Q25</f>
        <v>4364.4659563925816</v>
      </c>
      <c r="R36" s="27">
        <f>+R10-R25</f>
        <v>16665.575829567679</v>
      </c>
      <c r="S36" s="27">
        <v>30004.624808940338</v>
      </c>
      <c r="T36" s="27">
        <v>45678.468414861592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86.322945819999987</v>
      </c>
      <c r="C38" s="21">
        <f t="shared" ref="C38:O38" si="11">+C39+C40+C41</f>
        <v>138.51778636</v>
      </c>
      <c r="D38" s="21">
        <f t="shared" si="11"/>
        <v>237.56380140000002</v>
      </c>
      <c r="E38" s="21">
        <f t="shared" si="11"/>
        <v>177.92225920999999</v>
      </c>
      <c r="F38" s="21">
        <f t="shared" si="11"/>
        <v>462.80317734203766</v>
      </c>
      <c r="G38" s="21">
        <f t="shared" si="11"/>
        <v>581.05302176153293</v>
      </c>
      <c r="H38" s="21">
        <f t="shared" si="11"/>
        <v>484.13186938591139</v>
      </c>
      <c r="I38" s="21">
        <f t="shared" si="11"/>
        <v>628.7047348683916</v>
      </c>
      <c r="J38" s="21">
        <f t="shared" si="11"/>
        <v>941.10865618000003</v>
      </c>
      <c r="K38" s="21">
        <f t="shared" si="11"/>
        <v>1224.7290952168096</v>
      </c>
      <c r="L38" s="21">
        <f t="shared" si="11"/>
        <v>1654.9660430134518</v>
      </c>
      <c r="M38" s="21">
        <f t="shared" si="11"/>
        <v>3161.8037588950751</v>
      </c>
      <c r="N38" s="21">
        <f t="shared" si="11"/>
        <v>3595.5927001633663</v>
      </c>
      <c r="O38" s="21">
        <f t="shared" si="11"/>
        <v>3559.6629649539254</v>
      </c>
      <c r="P38" s="21">
        <f>+P39+P40+P41</f>
        <v>3089.7290798500003</v>
      </c>
      <c r="Q38" s="21">
        <f>+Q39+Q40+Q41</f>
        <v>2392.8540552899999</v>
      </c>
      <c r="R38" s="21">
        <f>+R39+R40+R41</f>
        <v>6385.3823174600002</v>
      </c>
      <c r="S38" s="21">
        <v>5397.9191658999998</v>
      </c>
      <c r="T38" s="21">
        <v>28878.974640880002</v>
      </c>
    </row>
    <row r="39" spans="1:20" s="17" customFormat="1" x14ac:dyDescent="0.2">
      <c r="A39" s="10" t="s">
        <v>38</v>
      </c>
      <c r="B39" s="22">
        <v>11.53777781</v>
      </c>
      <c r="C39" s="22">
        <v>2.7062626299999999</v>
      </c>
      <c r="D39" s="22">
        <v>38.377987000000005</v>
      </c>
      <c r="E39" s="22">
        <v>1.3089999999999999</v>
      </c>
      <c r="F39" s="22">
        <v>14.786659999999999</v>
      </c>
      <c r="G39" s="22">
        <v>1.6078086300000001</v>
      </c>
      <c r="H39" s="22">
        <v>7.6620299999999997</v>
      </c>
      <c r="I39" s="22">
        <v>16.813269999999999</v>
      </c>
      <c r="J39" s="22">
        <v>2.5623100000000001</v>
      </c>
      <c r="K39" s="22">
        <v>3.31</v>
      </c>
      <c r="L39" s="22">
        <v>5.26</v>
      </c>
      <c r="M39" s="22">
        <v>59.474111379999997</v>
      </c>
      <c r="N39" s="22">
        <v>308.88999705000003</v>
      </c>
      <c r="O39" s="22">
        <v>15.87898036</v>
      </c>
      <c r="P39" s="22">
        <v>274.50105388999998</v>
      </c>
      <c r="Q39" s="23">
        <v>18.750318019999998</v>
      </c>
      <c r="R39" s="23">
        <v>16.95844529</v>
      </c>
      <c r="S39" s="23">
        <v>50.225696329999998</v>
      </c>
      <c r="T39" s="23">
        <v>319.98613392000004</v>
      </c>
    </row>
    <row r="40" spans="1:20" s="17" customFormat="1" x14ac:dyDescent="0.2">
      <c r="A40" s="10" t="s">
        <v>39</v>
      </c>
      <c r="B40" s="23">
        <v>60.284940859999985</v>
      </c>
      <c r="C40" s="23">
        <v>116.67275669999999</v>
      </c>
      <c r="D40" s="23">
        <v>169.55645440000001</v>
      </c>
      <c r="E40" s="23">
        <v>145.91710021</v>
      </c>
      <c r="F40" s="23">
        <v>415.66440017203769</v>
      </c>
      <c r="G40" s="23">
        <v>487.25822379153294</v>
      </c>
      <c r="H40" s="23">
        <v>405.4938493859114</v>
      </c>
      <c r="I40" s="23">
        <v>550.53187486839158</v>
      </c>
      <c r="J40" s="23">
        <v>874.52249617999996</v>
      </c>
      <c r="K40" s="23">
        <v>1151.8590952168097</v>
      </c>
      <c r="L40" s="23">
        <v>1532.0960430134519</v>
      </c>
      <c r="M40" s="23">
        <v>2897.3919836750752</v>
      </c>
      <c r="N40" s="23">
        <v>3054.5631401933661</v>
      </c>
      <c r="O40" s="23">
        <v>3210.7908590439256</v>
      </c>
      <c r="P40" s="23">
        <v>2247.94644685</v>
      </c>
      <c r="Q40" s="23">
        <v>2044.6969712799996</v>
      </c>
      <c r="R40" s="23">
        <v>5819.9180778800001</v>
      </c>
      <c r="S40" s="23">
        <v>4830.0742917400003</v>
      </c>
      <c r="T40" s="23">
        <v>27734.086981730001</v>
      </c>
    </row>
    <row r="41" spans="1:20" s="17" customFormat="1" ht="13.5" thickBot="1" x14ac:dyDescent="0.25">
      <c r="A41" s="10" t="s">
        <v>40</v>
      </c>
      <c r="B41" s="25">
        <v>14.500227150000001</v>
      </c>
      <c r="C41" s="25">
        <v>19.13876703</v>
      </c>
      <c r="D41" s="25">
        <v>29.629359999999998</v>
      </c>
      <c r="E41" s="25">
        <v>30.696159000000002</v>
      </c>
      <c r="F41" s="25">
        <v>32.35211717</v>
      </c>
      <c r="G41" s="25">
        <v>92.186989339999997</v>
      </c>
      <c r="H41" s="25">
        <v>70.975989999999996</v>
      </c>
      <c r="I41" s="25">
        <v>61.359589999999997</v>
      </c>
      <c r="J41" s="25">
        <v>64.023849999999996</v>
      </c>
      <c r="K41" s="25">
        <v>69.56</v>
      </c>
      <c r="L41" s="25">
        <v>117.61</v>
      </c>
      <c r="M41" s="25">
        <v>204.93766384</v>
      </c>
      <c r="N41" s="25">
        <v>232.13956292</v>
      </c>
      <c r="O41" s="25">
        <v>332.99312555000006</v>
      </c>
      <c r="P41" s="25">
        <v>567.28157911000005</v>
      </c>
      <c r="Q41" s="23">
        <v>329.40676599</v>
      </c>
      <c r="R41" s="23">
        <v>548.50579429000004</v>
      </c>
      <c r="S41" s="23">
        <v>517.61917783000001</v>
      </c>
      <c r="T41" s="23">
        <v>824.90152522999995</v>
      </c>
    </row>
    <row r="42" spans="1:20" s="16" customFormat="1" ht="21" customHeight="1" x14ac:dyDescent="0.25">
      <c r="A42" s="5" t="s">
        <v>22</v>
      </c>
      <c r="B42" s="21">
        <f>+B43+B44+B48</f>
        <v>423.96871880000003</v>
      </c>
      <c r="C42" s="21">
        <f t="shared" ref="C42:O42" si="12">+C43+C44+C48</f>
        <v>529.30293799000003</v>
      </c>
      <c r="D42" s="21">
        <f t="shared" si="12"/>
        <v>827.14505440000016</v>
      </c>
      <c r="E42" s="21">
        <f t="shared" si="12"/>
        <v>755.64548021000019</v>
      </c>
      <c r="F42" s="21">
        <f t="shared" si="12"/>
        <v>927.18109958203775</v>
      </c>
      <c r="G42" s="21">
        <f t="shared" si="12"/>
        <v>1030.2262178815329</v>
      </c>
      <c r="H42" s="21">
        <f t="shared" si="12"/>
        <v>1222.806638135911</v>
      </c>
      <c r="I42" s="21">
        <f t="shared" si="12"/>
        <v>1281.9961348683914</v>
      </c>
      <c r="J42" s="21">
        <f t="shared" si="12"/>
        <v>1824.4098661799999</v>
      </c>
      <c r="K42" s="21">
        <f t="shared" si="12"/>
        <v>2046.5179218368096</v>
      </c>
      <c r="L42" s="21">
        <f t="shared" si="12"/>
        <v>3301.2360430134522</v>
      </c>
      <c r="M42" s="21">
        <f t="shared" si="12"/>
        <v>3706.0120280350752</v>
      </c>
      <c r="N42" s="21">
        <f t="shared" si="12"/>
        <v>6569.0470504933655</v>
      </c>
      <c r="O42" s="21">
        <f t="shared" si="12"/>
        <v>5724.5028172039256</v>
      </c>
      <c r="P42" s="21">
        <f>+P43+P44+P48</f>
        <v>6891.0987746700002</v>
      </c>
      <c r="Q42" s="21">
        <f>+Q43+Q44+Q48</f>
        <v>6298.5609279199998</v>
      </c>
      <c r="R42" s="21">
        <f t="shared" ref="R42" si="13">+R43+R44+R48</f>
        <v>14232.068335920001</v>
      </c>
      <c r="S42" s="21">
        <v>29006.368228220006</v>
      </c>
      <c r="T42" s="21">
        <v>68671.950096369997</v>
      </c>
    </row>
    <row r="43" spans="1:20" s="17" customFormat="1" x14ac:dyDescent="0.2">
      <c r="A43" s="10" t="s">
        <v>41</v>
      </c>
      <c r="B43" s="22">
        <v>356.90759401000003</v>
      </c>
      <c r="C43" s="22">
        <v>440.57085705000003</v>
      </c>
      <c r="D43" s="22">
        <v>756.85805440000013</v>
      </c>
      <c r="E43" s="22">
        <v>648.82371021000017</v>
      </c>
      <c r="F43" s="22">
        <v>724.79670999999996</v>
      </c>
      <c r="G43" s="22">
        <v>680.271197881533</v>
      </c>
      <c r="H43" s="22">
        <v>1064.9974993859112</v>
      </c>
      <c r="I43" s="22">
        <v>1108.1390648683914</v>
      </c>
      <c r="J43" s="22">
        <v>1544.88605618</v>
      </c>
      <c r="K43" s="22">
        <v>1630.6179218368095</v>
      </c>
      <c r="L43" s="22">
        <v>2797.3660430134523</v>
      </c>
      <c r="M43" s="22">
        <v>3031.3463918350749</v>
      </c>
      <c r="N43" s="22">
        <v>5604.2387174933656</v>
      </c>
      <c r="O43" s="22">
        <v>4956.0045523039253</v>
      </c>
      <c r="P43" s="22">
        <v>6081.2961300200004</v>
      </c>
      <c r="Q43" s="23">
        <v>5558.0137456699995</v>
      </c>
      <c r="R43" s="23">
        <v>13216.505842160001</v>
      </c>
      <c r="S43" s="23">
        <v>27174.607861090004</v>
      </c>
      <c r="T43" s="23">
        <v>63977.050950629993</v>
      </c>
    </row>
    <row r="44" spans="1:20" s="17" customFormat="1" x14ac:dyDescent="0.2">
      <c r="A44" s="18" t="s">
        <v>42</v>
      </c>
      <c r="B44" s="23">
        <f>+SUM(B45:B47)</f>
        <v>33.112010310000002</v>
      </c>
      <c r="C44" s="23">
        <f t="shared" ref="C44:O44" si="14">+SUM(C45:C47)</f>
        <v>88.732080940000003</v>
      </c>
      <c r="D44" s="23">
        <f t="shared" si="14"/>
        <v>70.287000000000006</v>
      </c>
      <c r="E44" s="23">
        <f t="shared" si="14"/>
        <v>104.18889999999999</v>
      </c>
      <c r="F44" s="23">
        <f t="shared" si="14"/>
        <v>200.91065958203771</v>
      </c>
      <c r="G44" s="23">
        <f t="shared" si="14"/>
        <v>318.38657999999998</v>
      </c>
      <c r="H44" s="23">
        <f t="shared" si="14"/>
        <v>156.00742</v>
      </c>
      <c r="I44" s="23">
        <f t="shared" si="14"/>
        <v>173.55707000000001</v>
      </c>
      <c r="J44" s="23">
        <f t="shared" si="14"/>
        <v>277.85581000000002</v>
      </c>
      <c r="K44" s="23">
        <f t="shared" si="14"/>
        <v>413.49</v>
      </c>
      <c r="L44" s="23">
        <f t="shared" si="14"/>
        <v>499.06999999999994</v>
      </c>
      <c r="M44" s="23">
        <f t="shared" si="14"/>
        <v>654.13196119999998</v>
      </c>
      <c r="N44" s="23">
        <f t="shared" si="14"/>
        <v>953.93333299999995</v>
      </c>
      <c r="O44" s="23">
        <f t="shared" si="14"/>
        <v>760.41826490000005</v>
      </c>
      <c r="P44" s="23">
        <f>+SUM(P45:P47)</f>
        <v>752.58713564999994</v>
      </c>
      <c r="Q44" s="23">
        <f>+SUM(Q45:Q47)</f>
        <v>639.8742421500001</v>
      </c>
      <c r="R44" s="23">
        <f t="shared" ref="R44" si="15">+SUM(R45:R47)</f>
        <v>1005.8574937599998</v>
      </c>
      <c r="S44" s="23">
        <v>1810.6005275299999</v>
      </c>
      <c r="T44" s="23">
        <v>4674.6991457399999</v>
      </c>
    </row>
    <row r="45" spans="1:20" x14ac:dyDescent="0.2">
      <c r="A45" s="15" t="s">
        <v>17</v>
      </c>
      <c r="B45" s="24">
        <v>16.94206634</v>
      </c>
      <c r="C45" s="24">
        <v>14.371700929999999</v>
      </c>
      <c r="D45" s="24">
        <v>41.277000000000001</v>
      </c>
      <c r="E45" s="24">
        <v>35.555219999999998</v>
      </c>
      <c r="F45" s="24">
        <v>40.542369999999998</v>
      </c>
      <c r="G45" s="24">
        <v>22.611899999999999</v>
      </c>
      <c r="H45" s="24">
        <v>30.868379999999998</v>
      </c>
      <c r="I45" s="24">
        <v>31.28134</v>
      </c>
      <c r="J45" s="24">
        <v>46.72381</v>
      </c>
      <c r="K45" s="24">
        <v>24.91</v>
      </c>
      <c r="L45" s="24">
        <v>66.599999999999994</v>
      </c>
      <c r="M45" s="24">
        <v>46.067523929999993</v>
      </c>
      <c r="N45" s="24">
        <v>0</v>
      </c>
      <c r="O45" s="24">
        <v>49.948047799999998</v>
      </c>
      <c r="P45" s="24">
        <v>54.452900800000002</v>
      </c>
      <c r="Q45" s="24">
        <v>19.814841640000001</v>
      </c>
      <c r="R45" s="24">
        <v>47.840828450000004</v>
      </c>
      <c r="S45" s="24">
        <v>306.57541322999998</v>
      </c>
      <c r="T45" s="24">
        <v>626.90511312000001</v>
      </c>
    </row>
    <row r="46" spans="1:20" x14ac:dyDescent="0.2">
      <c r="A46" s="15" t="s">
        <v>18</v>
      </c>
      <c r="B46" s="24">
        <v>16.169943969999999</v>
      </c>
      <c r="C46" s="24">
        <v>74.36038001</v>
      </c>
      <c r="D46" s="24">
        <v>29.009999999999998</v>
      </c>
      <c r="E46" s="24">
        <v>68.633679999999998</v>
      </c>
      <c r="F46" s="24">
        <v>160.3682895820377</v>
      </c>
      <c r="G46" s="24">
        <v>295.77467999999999</v>
      </c>
      <c r="H46" s="24">
        <v>125.13903999999999</v>
      </c>
      <c r="I46" s="24">
        <v>142.27573000000001</v>
      </c>
      <c r="J46" s="24">
        <v>231.13200000000001</v>
      </c>
      <c r="K46" s="24">
        <v>388.58</v>
      </c>
      <c r="L46" s="24">
        <v>432.46999999999997</v>
      </c>
      <c r="M46" s="24">
        <v>608.06443726999998</v>
      </c>
      <c r="N46" s="24">
        <v>953.93333299999995</v>
      </c>
      <c r="O46" s="24">
        <v>710.47021710000001</v>
      </c>
      <c r="P46" s="24">
        <v>698.13423484999998</v>
      </c>
      <c r="Q46" s="24">
        <v>620.05940051000005</v>
      </c>
      <c r="R46" s="24">
        <v>958.01666530999978</v>
      </c>
      <c r="S46" s="24">
        <v>1504.0251143</v>
      </c>
      <c r="T46" s="24">
        <v>4047.7940326200001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33.949114479999999</v>
      </c>
      <c r="C48" s="25">
        <v>0</v>
      </c>
      <c r="D48" s="25">
        <v>0</v>
      </c>
      <c r="E48" s="25">
        <v>2.63287</v>
      </c>
      <c r="F48" s="25">
        <v>1.47373</v>
      </c>
      <c r="G48" s="25">
        <v>31.568439999999999</v>
      </c>
      <c r="H48" s="25">
        <v>1.8017187499999998</v>
      </c>
      <c r="I48" s="25">
        <v>0.3</v>
      </c>
      <c r="J48" s="25">
        <v>1.6679999999999999</v>
      </c>
      <c r="K48" s="25">
        <v>2.41</v>
      </c>
      <c r="L48" s="25">
        <v>4.8</v>
      </c>
      <c r="M48" s="25">
        <v>20.533674999999999</v>
      </c>
      <c r="N48" s="25">
        <v>10.875</v>
      </c>
      <c r="O48" s="25">
        <v>8.08</v>
      </c>
      <c r="P48" s="25">
        <v>57.215508999999997</v>
      </c>
      <c r="Q48" s="23">
        <v>100.67294009999999</v>
      </c>
      <c r="R48" s="23">
        <v>9.7050000000000001</v>
      </c>
      <c r="S48" s="23">
        <v>21.159839600000002</v>
      </c>
      <c r="T48" s="23">
        <v>20.2</v>
      </c>
    </row>
    <row r="49" spans="1:20" s="16" customFormat="1" ht="21" customHeight="1" thickBot="1" x14ac:dyDescent="0.3">
      <c r="A49" s="6" t="s">
        <v>23</v>
      </c>
      <c r="B49" s="29">
        <f>+B38+B10</f>
        <v>1859.7802059600001</v>
      </c>
      <c r="C49" s="29">
        <f t="shared" ref="C49:O49" si="16">+C38+C10</f>
        <v>2355.2869422300009</v>
      </c>
      <c r="D49" s="29">
        <f t="shared" si="16"/>
        <v>3262.2064819100001</v>
      </c>
      <c r="E49" s="29">
        <f t="shared" si="16"/>
        <v>3999.7006320199994</v>
      </c>
      <c r="F49" s="29">
        <f t="shared" si="16"/>
        <v>4894.4768519820391</v>
      </c>
      <c r="G49" s="29">
        <f t="shared" si="16"/>
        <v>6419.8718171425116</v>
      </c>
      <c r="H49" s="29">
        <f t="shared" si="16"/>
        <v>8130.927688815912</v>
      </c>
      <c r="I49" s="29">
        <f t="shared" si="16"/>
        <v>10150.535616487392</v>
      </c>
      <c r="J49" s="29">
        <f t="shared" si="16"/>
        <v>13311.042217839</v>
      </c>
      <c r="K49" s="29">
        <f t="shared" si="16"/>
        <v>18456.264357928805</v>
      </c>
      <c r="L49" s="29">
        <f t="shared" si="16"/>
        <v>25033.183905720456</v>
      </c>
      <c r="M49" s="29">
        <f t="shared" si="16"/>
        <v>33385.048910454403</v>
      </c>
      <c r="N49" s="29">
        <f t="shared" si="16"/>
        <v>44987.509812291966</v>
      </c>
      <c r="O49" s="29">
        <f t="shared" si="16"/>
        <v>62589.107708163923</v>
      </c>
      <c r="P49" s="29">
        <f>+P38+P10</f>
        <v>86867.938530835192</v>
      </c>
      <c r="Q49" s="29">
        <f>+Q38+Q10</f>
        <v>118102.00605824502</v>
      </c>
      <c r="R49" s="29">
        <f t="shared" ref="R49" si="17">+R38+R10</f>
        <v>197619.40066850872</v>
      </c>
      <c r="S49" s="29">
        <v>362811.78765433154</v>
      </c>
      <c r="T49" s="29">
        <f t="shared" ref="T49" si="18">+T38+T10</f>
        <v>869820.06152830087</v>
      </c>
    </row>
    <row r="50" spans="1:20" s="16" customFormat="1" ht="21" customHeight="1" thickBot="1" x14ac:dyDescent="0.3">
      <c r="A50" s="6" t="s">
        <v>24</v>
      </c>
      <c r="B50" s="29">
        <f>+B42+B25</f>
        <v>1817.3217943865266</v>
      </c>
      <c r="C50" s="29">
        <f t="shared" ref="C50:O50" si="19">+C42+C25</f>
        <v>2229.7648314638259</v>
      </c>
      <c r="D50" s="29">
        <f t="shared" si="19"/>
        <v>3164.1032374918459</v>
      </c>
      <c r="E50" s="29">
        <f t="shared" si="19"/>
        <v>3752.9120289049142</v>
      </c>
      <c r="F50" s="29">
        <f t="shared" si="19"/>
        <v>4792.7419719635773</v>
      </c>
      <c r="G50" s="29">
        <f t="shared" si="19"/>
        <v>5723.9555602328073</v>
      </c>
      <c r="H50" s="29">
        <f t="shared" si="19"/>
        <v>7838.1343299786377</v>
      </c>
      <c r="I50" s="29">
        <f t="shared" si="19"/>
        <v>10110.032496949012</v>
      </c>
      <c r="J50" s="29">
        <f t="shared" si="19"/>
        <v>13299.529918925462</v>
      </c>
      <c r="K50" s="29">
        <f t="shared" si="19"/>
        <v>18091.506842491599</v>
      </c>
      <c r="L50" s="29">
        <f t="shared" si="19"/>
        <v>26373.3429413505</v>
      </c>
      <c r="M50" s="29">
        <f t="shared" si="19"/>
        <v>35805.790417194643</v>
      </c>
      <c r="N50" s="29">
        <f t="shared" si="19"/>
        <v>49847.800472267365</v>
      </c>
      <c r="O50" s="29">
        <f t="shared" si="19"/>
        <v>59417.958331546637</v>
      </c>
      <c r="P50" s="29">
        <f>+P42+P25</f>
        <v>87963.048652340702</v>
      </c>
      <c r="Q50" s="29">
        <f>+Q42+Q25</f>
        <v>117643.24697448245</v>
      </c>
      <c r="R50" s="29">
        <f t="shared" ref="R50" si="20">+R42+R25</f>
        <v>188800.51085740104</v>
      </c>
      <c r="S50" s="29">
        <v>356415.61190771125</v>
      </c>
      <c r="T50" s="29">
        <f t="shared" ref="T50" si="21">+T42+T25</f>
        <v>863934.56856892921</v>
      </c>
    </row>
    <row r="51" spans="1:20" s="16" customFormat="1" ht="21" customHeight="1" thickBot="1" x14ac:dyDescent="0.3">
      <c r="A51" s="6" t="s">
        <v>25</v>
      </c>
      <c r="B51" s="29">
        <f>+B49-B50</f>
        <v>42.458411573473541</v>
      </c>
      <c r="C51" s="29">
        <f t="shared" ref="C51:O51" si="22">+C49-C50</f>
        <v>125.52211076617505</v>
      </c>
      <c r="D51" s="29">
        <f t="shared" si="22"/>
        <v>98.10324441815419</v>
      </c>
      <c r="E51" s="29">
        <f t="shared" si="22"/>
        <v>246.78860311508515</v>
      </c>
      <c r="F51" s="29">
        <f t="shared" si="22"/>
        <v>101.73488001846181</v>
      </c>
      <c r="G51" s="29">
        <f t="shared" si="22"/>
        <v>695.91625690970432</v>
      </c>
      <c r="H51" s="29">
        <f t="shared" si="22"/>
        <v>292.79335883727435</v>
      </c>
      <c r="I51" s="29">
        <f t="shared" si="22"/>
        <v>40.503119538379906</v>
      </c>
      <c r="J51" s="29">
        <f t="shared" si="22"/>
        <v>11.512298913537961</v>
      </c>
      <c r="K51" s="29">
        <f t="shared" si="22"/>
        <v>364.75751543720617</v>
      </c>
      <c r="L51" s="29">
        <f t="shared" si="22"/>
        <v>-1340.1590356300439</v>
      </c>
      <c r="M51" s="29">
        <f t="shared" si="22"/>
        <v>-2420.7415067402399</v>
      </c>
      <c r="N51" s="29">
        <f t="shared" si="22"/>
        <v>-4860.2906599753987</v>
      </c>
      <c r="O51" s="29">
        <f t="shared" si="22"/>
        <v>3171.1493766172862</v>
      </c>
      <c r="P51" s="29">
        <f>+P49-P50</f>
        <v>-1095.1101215055096</v>
      </c>
      <c r="Q51" s="29">
        <f>+Q49-Q50</f>
        <v>458.75908376257576</v>
      </c>
      <c r="R51" s="29">
        <f t="shared" ref="R51" si="23">+R49-R50</f>
        <v>8818.8898111076851</v>
      </c>
      <c r="S51" s="29">
        <v>6396.1757466202835</v>
      </c>
      <c r="T51" s="29">
        <f t="shared" ref="T51" si="24">+T49-T50</f>
        <v>5885.4929593716515</v>
      </c>
    </row>
    <row r="52" spans="1:20" s="16" customFormat="1" ht="21" customHeight="1" thickBot="1" x14ac:dyDescent="0.3">
      <c r="A52" s="7" t="s">
        <v>26</v>
      </c>
      <c r="B52" s="29">
        <f>+B51+B30</f>
        <v>80.262442420000241</v>
      </c>
      <c r="C52" s="29">
        <f t="shared" ref="C52:O52" si="25">+C51+C30</f>
        <v>176.94514857000078</v>
      </c>
      <c r="D52" s="29">
        <f t="shared" si="25"/>
        <v>140.73859945980217</v>
      </c>
      <c r="E52" s="29">
        <f t="shared" si="25"/>
        <v>295.84235027999915</v>
      </c>
      <c r="F52" s="29">
        <f t="shared" si="25"/>
        <v>216.77321176000135</v>
      </c>
      <c r="G52" s="29">
        <f t="shared" si="25"/>
        <v>792.97443893300203</v>
      </c>
      <c r="H52" s="29">
        <f t="shared" si="25"/>
        <v>387.00025955000069</v>
      </c>
      <c r="I52" s="29">
        <f t="shared" si="25"/>
        <v>218.19545277900116</v>
      </c>
      <c r="J52" s="29">
        <f t="shared" si="25"/>
        <v>233.97918316899859</v>
      </c>
      <c r="K52" s="29">
        <f t="shared" si="25"/>
        <v>697.40407821199688</v>
      </c>
      <c r="L52" s="29">
        <f t="shared" si="25"/>
        <v>-934.08058396299384</v>
      </c>
      <c r="M52" s="29">
        <f t="shared" si="25"/>
        <v>-1611.1416235040019</v>
      </c>
      <c r="N52" s="29">
        <f t="shared" si="25"/>
        <v>-3444.7198683664701</v>
      </c>
      <c r="O52" s="29">
        <f t="shared" si="25"/>
        <v>5563.2459721800042</v>
      </c>
      <c r="P52" s="29">
        <f>+P51+P30</f>
        <v>2098.4558867552005</v>
      </c>
      <c r="Q52" s="29">
        <f>+Q51+Q30</f>
        <v>3860.495346975013</v>
      </c>
      <c r="R52" s="29">
        <f t="shared" ref="R52" si="26">+R51+R30</f>
        <v>13381.10011044874</v>
      </c>
      <c r="S52" s="29">
        <v>15483.023847590379</v>
      </c>
      <c r="T52" s="29">
        <f t="shared" ref="T52" si="27">+T51+T30</f>
        <v>24665.310196340903</v>
      </c>
    </row>
    <row r="53" spans="1:20" s="16" customFormat="1" ht="21" customHeight="1" thickBot="1" x14ac:dyDescent="0.3">
      <c r="A53" s="7" t="s">
        <v>27</v>
      </c>
      <c r="B53" s="29">
        <f>+B50-B30</f>
        <v>1779.5177635399998</v>
      </c>
      <c r="C53" s="29">
        <f t="shared" ref="C53:O53" si="28">+C50-C30</f>
        <v>2178.3417936600003</v>
      </c>
      <c r="D53" s="29">
        <f t="shared" si="28"/>
        <v>3121.467882450198</v>
      </c>
      <c r="E53" s="29">
        <f t="shared" si="28"/>
        <v>3703.8582817400002</v>
      </c>
      <c r="F53" s="29">
        <f t="shared" si="28"/>
        <v>4677.7036402220374</v>
      </c>
      <c r="G53" s="29">
        <f t="shared" si="28"/>
        <v>5626.89737820951</v>
      </c>
      <c r="H53" s="29">
        <f t="shared" si="28"/>
        <v>7743.9274292659111</v>
      </c>
      <c r="I53" s="29">
        <f t="shared" si="28"/>
        <v>9932.3401637083916</v>
      </c>
      <c r="J53" s="29">
        <f t="shared" si="28"/>
        <v>13077.063034670002</v>
      </c>
      <c r="K53" s="29">
        <f t="shared" si="28"/>
        <v>17758.86027971681</v>
      </c>
      <c r="L53" s="29">
        <f t="shared" si="28"/>
        <v>25967.26448968345</v>
      </c>
      <c r="M53" s="29">
        <f t="shared" si="28"/>
        <v>34996.190533958405</v>
      </c>
      <c r="N53" s="29">
        <f t="shared" si="28"/>
        <v>48432.229680658435</v>
      </c>
      <c r="O53" s="29">
        <f t="shared" si="28"/>
        <v>57025.861735983919</v>
      </c>
      <c r="P53" s="29">
        <f>+P50-P30</f>
        <v>84769.482644079995</v>
      </c>
      <c r="Q53" s="29">
        <f>+Q50-Q30</f>
        <v>114241.51071127001</v>
      </c>
      <c r="R53" s="29">
        <f t="shared" ref="R53" si="29">+R50-R30</f>
        <v>184238.30055805997</v>
      </c>
      <c r="S53" s="29">
        <v>347328.76380674116</v>
      </c>
      <c r="T53" s="29">
        <f t="shared" ref="T53" si="30">+T50-T30</f>
        <v>845154.75133195997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63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1375.5943363700001</v>
      </c>
      <c r="C10" s="21">
        <f t="shared" ref="C10:O10" si="0">+C11+C18+C19+C22+C23+C24</f>
        <v>1767.5738265175744</v>
      </c>
      <c r="D10" s="21">
        <f t="shared" si="0"/>
        <v>2325.8796605099997</v>
      </c>
      <c r="E10" s="21">
        <f t="shared" si="0"/>
        <v>2923.6204763400006</v>
      </c>
      <c r="F10" s="21">
        <f t="shared" si="0"/>
        <v>3234.62298796</v>
      </c>
      <c r="G10" s="21">
        <f t="shared" si="0"/>
        <v>4768.3017172601749</v>
      </c>
      <c r="H10" s="21">
        <f t="shared" si="0"/>
        <v>6260.6897851150006</v>
      </c>
      <c r="I10" s="21">
        <f t="shared" si="0"/>
        <v>8071.3774437369993</v>
      </c>
      <c r="J10" s="21">
        <f t="shared" si="0"/>
        <v>10701.743723341997</v>
      </c>
      <c r="K10" s="21">
        <f t="shared" si="0"/>
        <v>14817.985943894004</v>
      </c>
      <c r="L10" s="21">
        <f t="shared" si="0"/>
        <v>19932.887722366002</v>
      </c>
      <c r="M10" s="21">
        <f t="shared" si="0"/>
        <v>26815.912772746</v>
      </c>
      <c r="N10" s="21">
        <f t="shared" si="0"/>
        <v>34646.001277173484</v>
      </c>
      <c r="O10" s="21">
        <f t="shared" si="0"/>
        <v>47668.266827791289</v>
      </c>
      <c r="P10" s="21">
        <f>+P11+P18+P19+P22+P23+P24</f>
        <v>71833.122481153026</v>
      </c>
      <c r="Q10" s="21">
        <f>+Q11+Q18+Q19+Q22+Q23+Q24</f>
        <v>93591.764434079989</v>
      </c>
      <c r="R10" s="21">
        <f>+R11+R18+R19+R22+R23+R24</f>
        <v>148021.79029384025</v>
      </c>
      <c r="S10" s="21">
        <f t="shared" ref="S10:T10" si="1">+S11+S18+S19+S22+S23+S24</f>
        <v>269022.67447031918</v>
      </c>
      <c r="T10" s="21">
        <f t="shared" si="1"/>
        <v>650657.68442532129</v>
      </c>
    </row>
    <row r="11" spans="1:20" s="17" customFormat="1" x14ac:dyDescent="0.2">
      <c r="A11" s="10" t="s">
        <v>29</v>
      </c>
      <c r="B11" s="22">
        <f>+B12+B13</f>
        <v>1289.7156753200002</v>
      </c>
      <c r="C11" s="22">
        <f t="shared" ref="C11:O11" si="2">+C12+C13</f>
        <v>1595.6796277675744</v>
      </c>
      <c r="D11" s="22">
        <f t="shared" si="2"/>
        <v>2097.6202086599997</v>
      </c>
      <c r="E11" s="22">
        <f t="shared" si="2"/>
        <v>2648.3867625000003</v>
      </c>
      <c r="F11" s="22">
        <f t="shared" si="2"/>
        <v>2912.2966608399997</v>
      </c>
      <c r="G11" s="22">
        <f t="shared" si="2"/>
        <v>3934.6666976309998</v>
      </c>
      <c r="H11" s="22">
        <f t="shared" si="2"/>
        <v>5283.6111809150007</v>
      </c>
      <c r="I11" s="22">
        <f t="shared" si="2"/>
        <v>6763.690621537</v>
      </c>
      <c r="J11" s="22">
        <f t="shared" si="2"/>
        <v>8946.0079045819984</v>
      </c>
      <c r="K11" s="22">
        <f t="shared" si="2"/>
        <v>12094.808904444002</v>
      </c>
      <c r="L11" s="22">
        <f t="shared" si="2"/>
        <v>16356.390727476</v>
      </c>
      <c r="M11" s="22">
        <f t="shared" si="2"/>
        <v>20952.830097325997</v>
      </c>
      <c r="N11" s="22">
        <f t="shared" si="2"/>
        <v>28299.321958433484</v>
      </c>
      <c r="O11" s="22">
        <f t="shared" si="2"/>
        <v>39309.976317291294</v>
      </c>
      <c r="P11" s="22">
        <f>+P12+P13</f>
        <v>58198.578840243026</v>
      </c>
      <c r="Q11" s="22">
        <f>+Q12+Q13</f>
        <v>79925.304929489997</v>
      </c>
      <c r="R11" s="22">
        <f>+R12+R13</f>
        <v>131138.27414687027</v>
      </c>
      <c r="S11" s="22">
        <v>240006.63729656467</v>
      </c>
      <c r="T11" s="22">
        <f t="shared" ref="T11" si="3">+T12+T13</f>
        <v>531998.6022590386</v>
      </c>
    </row>
    <row r="12" spans="1:20" s="17" customFormat="1" x14ac:dyDescent="0.2">
      <c r="A12" s="10" t="s">
        <v>5</v>
      </c>
      <c r="B12" s="23">
        <v>183.47937532000003</v>
      </c>
      <c r="C12" s="23">
        <v>229.92137894757474</v>
      </c>
      <c r="D12" s="23">
        <v>307.41048599999999</v>
      </c>
      <c r="E12" s="23">
        <v>394.45182</v>
      </c>
      <c r="F12" s="23">
        <v>449.33300000000003</v>
      </c>
      <c r="G12" s="23">
        <v>619.16269999999997</v>
      </c>
      <c r="H12" s="23">
        <v>880.49000000000012</v>
      </c>
      <c r="I12" s="23">
        <v>1168.2712999999999</v>
      </c>
      <c r="J12" s="23">
        <v>1650.2381519999999</v>
      </c>
      <c r="K12" s="23">
        <v>2050.6745000000001</v>
      </c>
      <c r="L12" s="23">
        <v>2610.0525209999992</v>
      </c>
      <c r="M12" s="23">
        <v>3326.8652379999999</v>
      </c>
      <c r="N12" s="23">
        <v>4535.1268549999995</v>
      </c>
      <c r="O12" s="23">
        <v>6006.6607108300004</v>
      </c>
      <c r="P12" s="23">
        <v>8861.3623079299996</v>
      </c>
      <c r="Q12" s="23">
        <v>11135.553287230003</v>
      </c>
      <c r="R12" s="23">
        <v>18986.600307179997</v>
      </c>
      <c r="S12" s="23">
        <v>33446.12446082</v>
      </c>
      <c r="T12" s="23">
        <v>77887.078760450007</v>
      </c>
    </row>
    <row r="13" spans="1:20" s="17" customFormat="1" x14ac:dyDescent="0.2">
      <c r="A13" s="10" t="s">
        <v>6</v>
      </c>
      <c r="B13" s="23">
        <f>+B16+B17</f>
        <v>1106.2363</v>
      </c>
      <c r="C13" s="23">
        <f t="shared" ref="C13:O13" si="4">+C16+C17</f>
        <v>1365.7582488199996</v>
      </c>
      <c r="D13" s="23">
        <f t="shared" si="4"/>
        <v>1790.2097226599999</v>
      </c>
      <c r="E13" s="23">
        <f t="shared" si="4"/>
        <v>2253.9349425</v>
      </c>
      <c r="F13" s="23">
        <f t="shared" si="4"/>
        <v>2462.9636608399996</v>
      </c>
      <c r="G13" s="23">
        <f t="shared" si="4"/>
        <v>3315.5039976309999</v>
      </c>
      <c r="H13" s="23">
        <f t="shared" si="4"/>
        <v>4403.1211809150009</v>
      </c>
      <c r="I13" s="23">
        <f t="shared" si="4"/>
        <v>5595.4193215370005</v>
      </c>
      <c r="J13" s="23">
        <f t="shared" si="4"/>
        <v>7295.7697525819995</v>
      </c>
      <c r="K13" s="23">
        <f t="shared" si="4"/>
        <v>10044.134404444001</v>
      </c>
      <c r="L13" s="23">
        <f t="shared" si="4"/>
        <v>13746.338206476001</v>
      </c>
      <c r="M13" s="23">
        <f t="shared" si="4"/>
        <v>17625.964859325999</v>
      </c>
      <c r="N13" s="23">
        <f t="shared" si="4"/>
        <v>23764.195103433485</v>
      </c>
      <c r="O13" s="23">
        <f t="shared" si="4"/>
        <v>33303.315606461292</v>
      </c>
      <c r="P13" s="23">
        <f>+P16+P17</f>
        <v>49337.216532313025</v>
      </c>
      <c r="Q13" s="23">
        <f>+Q16+Q17</f>
        <v>68789.751642259987</v>
      </c>
      <c r="R13" s="23">
        <f>+R16+R17</f>
        <v>112151.67383969028</v>
      </c>
      <c r="S13" s="23">
        <v>206560.51283574468</v>
      </c>
      <c r="T13" s="23">
        <v>454111.52349858859</v>
      </c>
    </row>
    <row r="14" spans="1:20" x14ac:dyDescent="0.2">
      <c r="A14" s="11" t="s">
        <v>7</v>
      </c>
      <c r="B14" s="24">
        <v>831.23050000000001</v>
      </c>
      <c r="C14" s="24">
        <v>1024.4110999999998</v>
      </c>
      <c r="D14" s="24">
        <v>1362.2525000000001</v>
      </c>
      <c r="E14" s="24">
        <v>1686.8724999999999</v>
      </c>
      <c r="F14" s="24">
        <v>1787.5409999999997</v>
      </c>
      <c r="G14" s="24">
        <v>2386.2993450110002</v>
      </c>
      <c r="H14" s="24">
        <v>3472.7893595040005</v>
      </c>
      <c r="I14" s="24">
        <v>4042.3575063200005</v>
      </c>
      <c r="J14" s="24">
        <v>5278.759057281999</v>
      </c>
      <c r="K14" s="24">
        <v>7261.7603505430016</v>
      </c>
      <c r="L14" s="24">
        <v>9168.1730898330006</v>
      </c>
      <c r="M14" s="24">
        <v>12076.800881658</v>
      </c>
      <c r="N14" s="24">
        <v>16777.942999999999</v>
      </c>
      <c r="O14" s="24">
        <v>28091.084300000002</v>
      </c>
      <c r="P14" s="24">
        <v>41306.306900000003</v>
      </c>
      <c r="Q14" s="24">
        <v>56159.298699999999</v>
      </c>
      <c r="R14" s="24">
        <v>92396.614499999996</v>
      </c>
      <c r="S14" s="24">
        <v>176570.06930000003</v>
      </c>
      <c r="T14" s="24">
        <v>386580.63299999997</v>
      </c>
    </row>
    <row r="15" spans="1:20" x14ac:dyDescent="0.2">
      <c r="A15" s="11" t="s">
        <v>8</v>
      </c>
      <c r="B15" s="24">
        <v>0</v>
      </c>
      <c r="C15" s="24">
        <v>19.62024881999999</v>
      </c>
      <c r="D15" s="24">
        <v>37.86352265999998</v>
      </c>
      <c r="E15" s="24">
        <v>80.961542500000263</v>
      </c>
      <c r="F15" s="24">
        <v>142.02246083999978</v>
      </c>
      <c r="G15" s="24">
        <v>223.77273986</v>
      </c>
      <c r="H15" s="24">
        <v>0</v>
      </c>
      <c r="I15" s="24">
        <v>365.99713516999998</v>
      </c>
      <c r="J15" s="24">
        <v>460.98621344999992</v>
      </c>
      <c r="K15" s="24">
        <v>585.86792616000002</v>
      </c>
      <c r="L15" s="24">
        <v>1567.32423756</v>
      </c>
      <c r="M15" s="24">
        <v>2074.0377267999997</v>
      </c>
      <c r="N15" s="24">
        <v>2543.4462305634834</v>
      </c>
      <c r="O15" s="24">
        <v>3225.1975258512894</v>
      </c>
      <c r="P15" s="24">
        <v>4843.9851913630155</v>
      </c>
      <c r="Q15" s="24">
        <v>5868.8625716599927</v>
      </c>
      <c r="R15" s="24">
        <v>10019.18640739894</v>
      </c>
      <c r="S15" s="24">
        <v>16221.490598949938</v>
      </c>
      <c r="T15" s="24">
        <v>39991.88802626988</v>
      </c>
    </row>
    <row r="16" spans="1:20" x14ac:dyDescent="0.2">
      <c r="A16" s="11" t="s">
        <v>9</v>
      </c>
      <c r="B16" s="24">
        <f>+B14+B15</f>
        <v>831.23050000000001</v>
      </c>
      <c r="C16" s="24">
        <f t="shared" ref="C16:O16" si="5">+C14+C15</f>
        <v>1044.0313488199997</v>
      </c>
      <c r="D16" s="24">
        <f t="shared" si="5"/>
        <v>1400.11602266</v>
      </c>
      <c r="E16" s="24">
        <f t="shared" si="5"/>
        <v>1767.8340425000001</v>
      </c>
      <c r="F16" s="24">
        <f t="shared" si="5"/>
        <v>1929.5634608399996</v>
      </c>
      <c r="G16" s="24">
        <f t="shared" si="5"/>
        <v>2610.0720848710002</v>
      </c>
      <c r="H16" s="24">
        <f t="shared" si="5"/>
        <v>3472.7893595040005</v>
      </c>
      <c r="I16" s="24">
        <f t="shared" si="5"/>
        <v>4408.3546414900002</v>
      </c>
      <c r="J16" s="24">
        <f t="shared" si="5"/>
        <v>5739.745270731999</v>
      </c>
      <c r="K16" s="24">
        <f t="shared" si="5"/>
        <v>7847.6282767030016</v>
      </c>
      <c r="L16" s="24">
        <f t="shared" si="5"/>
        <v>10735.497327393001</v>
      </c>
      <c r="M16" s="24">
        <f t="shared" si="5"/>
        <v>14150.838608458</v>
      </c>
      <c r="N16" s="24">
        <f t="shared" si="5"/>
        <v>19321.389230563484</v>
      </c>
      <c r="O16" s="24">
        <f t="shared" si="5"/>
        <v>31316.281825851293</v>
      </c>
      <c r="P16" s="24">
        <f>+P14+P15</f>
        <v>46150.292091363022</v>
      </c>
      <c r="Q16" s="24">
        <f>+Q14+Q15</f>
        <v>62028.161271659992</v>
      </c>
      <c r="R16" s="24">
        <f>+R14+R15</f>
        <v>102415.80090739894</v>
      </c>
      <c r="S16" s="24">
        <v>192791.55989894998</v>
      </c>
      <c r="T16" s="24">
        <v>426572.52102626994</v>
      </c>
    </row>
    <row r="17" spans="1:20" x14ac:dyDescent="0.2">
      <c r="A17" s="12" t="s">
        <v>10</v>
      </c>
      <c r="B17" s="24">
        <v>275.00580000000002</v>
      </c>
      <c r="C17" s="24">
        <v>321.7269</v>
      </c>
      <c r="D17" s="24">
        <v>390.09370000000001</v>
      </c>
      <c r="E17" s="24">
        <v>486.10089999999997</v>
      </c>
      <c r="F17" s="24">
        <v>533.40020000000004</v>
      </c>
      <c r="G17" s="24">
        <v>705.43191275999993</v>
      </c>
      <c r="H17" s="24">
        <v>930.33182141100008</v>
      </c>
      <c r="I17" s="24">
        <v>1187.0646800470001</v>
      </c>
      <c r="J17" s="24">
        <v>1556.0244818500003</v>
      </c>
      <c r="K17" s="24">
        <v>2196.5061277410005</v>
      </c>
      <c r="L17" s="24">
        <v>3010.8408790829999</v>
      </c>
      <c r="M17" s="24">
        <v>3475.1262508680002</v>
      </c>
      <c r="N17" s="24">
        <v>4442.8058728700007</v>
      </c>
      <c r="O17" s="24">
        <v>1987.0337806099999</v>
      </c>
      <c r="P17" s="24">
        <v>3186.9244409500002</v>
      </c>
      <c r="Q17" s="24">
        <v>6761.5903705999999</v>
      </c>
      <c r="R17" s="24">
        <v>9735.8729322913478</v>
      </c>
      <c r="S17" s="24">
        <v>13768.952936794702</v>
      </c>
      <c r="T17" s="24">
        <v>27539.002472318654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</row>
    <row r="19" spans="1:20" s="17" customFormat="1" x14ac:dyDescent="0.2">
      <c r="A19" s="10" t="s">
        <v>31</v>
      </c>
      <c r="B19" s="23">
        <f>+B20+B21</f>
        <v>36.203000000000003</v>
      </c>
      <c r="C19" s="23">
        <f t="shared" ref="C19:O19" si="6">+C20+C21</f>
        <v>60.011783999999999</v>
      </c>
      <c r="D19" s="23">
        <f t="shared" si="6"/>
        <v>71.602282000000002</v>
      </c>
      <c r="E19" s="23">
        <f t="shared" si="6"/>
        <v>109.52426800000001</v>
      </c>
      <c r="F19" s="23">
        <f t="shared" si="6"/>
        <v>126.04</v>
      </c>
      <c r="G19" s="23">
        <f t="shared" si="6"/>
        <v>296.67326000000003</v>
      </c>
      <c r="H19" s="23">
        <f t="shared" si="6"/>
        <v>518.73599999999999</v>
      </c>
      <c r="I19" s="23">
        <f t="shared" si="6"/>
        <v>637.34865999999988</v>
      </c>
      <c r="J19" s="23">
        <f t="shared" si="6"/>
        <v>603.255222</v>
      </c>
      <c r="K19" s="23">
        <f t="shared" si="6"/>
        <v>833.6825</v>
      </c>
      <c r="L19" s="23">
        <f t="shared" si="6"/>
        <v>933.43765600000006</v>
      </c>
      <c r="M19" s="23">
        <f t="shared" si="6"/>
        <v>1316.0838659999999</v>
      </c>
      <c r="N19" s="23">
        <f t="shared" si="6"/>
        <v>1451.3346483099999</v>
      </c>
      <c r="O19" s="23">
        <f t="shared" si="6"/>
        <v>2035.5643711399998</v>
      </c>
      <c r="P19" s="23">
        <f>+P20+P21</f>
        <v>3714.5193266299993</v>
      </c>
      <c r="Q19" s="23">
        <f>+Q20+Q21</f>
        <v>4457.9704108999995</v>
      </c>
      <c r="R19" s="23">
        <f>+R20+R21</f>
        <v>5871.47532099</v>
      </c>
      <c r="S19" s="23">
        <v>8379.6478847300004</v>
      </c>
      <c r="T19" s="23">
        <v>19429.038238690002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31.272912000000002</v>
      </c>
      <c r="E20" s="24">
        <v>61.637491000000011</v>
      </c>
      <c r="F20" s="24">
        <v>60.076999999999998</v>
      </c>
      <c r="G20" s="24">
        <v>200.40916000000004</v>
      </c>
      <c r="H20" s="24">
        <v>197.602</v>
      </c>
      <c r="I20" s="24">
        <v>331.71641899999997</v>
      </c>
      <c r="J20" s="24">
        <v>230.71802200000002</v>
      </c>
      <c r="K20" s="24">
        <v>320.71489999999994</v>
      </c>
      <c r="L20" s="24">
        <v>363.60301700000002</v>
      </c>
      <c r="M20" s="24">
        <v>469.681378</v>
      </c>
      <c r="N20" s="24">
        <v>621.48844099999997</v>
      </c>
      <c r="O20" s="24">
        <v>815.65791790000003</v>
      </c>
      <c r="P20" s="24">
        <v>1469.43937231</v>
      </c>
      <c r="Q20" s="24">
        <v>1902.7452798699996</v>
      </c>
      <c r="R20" s="24">
        <v>2737.2715804899999</v>
      </c>
      <c r="S20" s="24">
        <v>4063.6159696</v>
      </c>
      <c r="T20" s="24">
        <v>6962.56995929</v>
      </c>
    </row>
    <row r="21" spans="1:20" x14ac:dyDescent="0.2">
      <c r="A21" s="12" t="s">
        <v>12</v>
      </c>
      <c r="B21" s="24">
        <v>36.203000000000003</v>
      </c>
      <c r="C21" s="24">
        <v>60.011783999999999</v>
      </c>
      <c r="D21" s="24">
        <v>40.329370000000004</v>
      </c>
      <c r="E21" s="24">
        <v>47.886776999999988</v>
      </c>
      <c r="F21" s="24">
        <v>65.963000000000008</v>
      </c>
      <c r="G21" s="24">
        <v>96.264099999999999</v>
      </c>
      <c r="H21" s="24">
        <v>321.13400000000001</v>
      </c>
      <c r="I21" s="24">
        <v>305.63224099999996</v>
      </c>
      <c r="J21" s="24">
        <v>372.53719999999998</v>
      </c>
      <c r="K21" s="24">
        <v>512.96760000000006</v>
      </c>
      <c r="L21" s="24">
        <v>569.83463900000004</v>
      </c>
      <c r="M21" s="24">
        <v>846.40248799999995</v>
      </c>
      <c r="N21" s="24">
        <v>829.84620730999995</v>
      </c>
      <c r="O21" s="24">
        <v>1219.9064532399998</v>
      </c>
      <c r="P21" s="24">
        <v>2245.0799543199996</v>
      </c>
      <c r="Q21" s="24">
        <v>2555.2251310299998</v>
      </c>
      <c r="R21" s="24">
        <v>3134.2037405000001</v>
      </c>
      <c r="S21" s="24">
        <v>4316.03191513</v>
      </c>
      <c r="T21" s="24">
        <v>12466.4682794</v>
      </c>
    </row>
    <row r="22" spans="1:20" s="17" customFormat="1" x14ac:dyDescent="0.2">
      <c r="A22" s="10" t="s">
        <v>32</v>
      </c>
      <c r="B22" s="23">
        <v>4.6208</v>
      </c>
      <c r="C22" s="23">
        <v>5.9283570000000001</v>
      </c>
      <c r="D22" s="23">
        <v>8.172206000000001</v>
      </c>
      <c r="E22" s="23">
        <v>10.827905999999999</v>
      </c>
      <c r="F22" s="23">
        <v>14.510000000000003</v>
      </c>
      <c r="G22" s="23">
        <v>18.427</v>
      </c>
      <c r="H22" s="23">
        <v>24.080999999999996</v>
      </c>
      <c r="I22" s="23">
        <v>38.704737000000002</v>
      </c>
      <c r="J22" s="23">
        <v>40.383800000000001</v>
      </c>
      <c r="K22" s="23">
        <v>46.528800000000004</v>
      </c>
      <c r="L22" s="23">
        <v>40.379646000000001</v>
      </c>
      <c r="M22" s="23">
        <v>59.845074999999994</v>
      </c>
      <c r="N22" s="23">
        <v>146.75528400000002</v>
      </c>
      <c r="O22" s="23">
        <v>208.71795300000002</v>
      </c>
      <c r="P22" s="23">
        <v>343.41374808999996</v>
      </c>
      <c r="Q22" s="23">
        <v>444.5933023</v>
      </c>
      <c r="R22" s="23">
        <v>627.62800702999994</v>
      </c>
      <c r="S22" s="23">
        <v>950.14387413000009</v>
      </c>
      <c r="T22" s="23">
        <v>2446.2518083600003</v>
      </c>
    </row>
    <row r="23" spans="1:20" s="17" customFormat="1" x14ac:dyDescent="0.2">
      <c r="A23" s="10" t="s">
        <v>33</v>
      </c>
      <c r="B23" s="23">
        <v>6.2309999999999999</v>
      </c>
      <c r="C23" s="23">
        <v>43.470541000000004</v>
      </c>
      <c r="D23" s="23">
        <v>52.030291999999989</v>
      </c>
      <c r="E23" s="23">
        <v>60.606337000000003</v>
      </c>
      <c r="F23" s="23">
        <v>73.218999999999994</v>
      </c>
      <c r="G23" s="23">
        <v>145.07329999999999</v>
      </c>
      <c r="H23" s="23">
        <v>212.95499999999998</v>
      </c>
      <c r="I23" s="23">
        <v>353.68411499999996</v>
      </c>
      <c r="J23" s="23">
        <v>823.3066</v>
      </c>
      <c r="K23" s="23">
        <v>1203.6754000000001</v>
      </c>
      <c r="L23" s="23">
        <v>1928.2225530000001</v>
      </c>
      <c r="M23" s="23">
        <v>3788.2291690000002</v>
      </c>
      <c r="N23" s="23">
        <v>3808.0217259999999</v>
      </c>
      <c r="O23" s="23">
        <v>5324.8648882800007</v>
      </c>
      <c r="P23" s="23">
        <v>8870.5190325399999</v>
      </c>
      <c r="Q23" s="23">
        <v>5299.8015796500003</v>
      </c>
      <c r="R23" s="23">
        <v>6537.0517117400004</v>
      </c>
      <c r="S23" s="23">
        <v>12584.008160420002</v>
      </c>
      <c r="T23" s="23">
        <v>74815.935459780012</v>
      </c>
    </row>
    <row r="24" spans="1:20" s="17" customFormat="1" ht="13.5" thickBot="1" x14ac:dyDescent="0.25">
      <c r="A24" s="10" t="s">
        <v>34</v>
      </c>
      <c r="B24" s="25">
        <v>38.823861049999998</v>
      </c>
      <c r="C24" s="25">
        <v>62.483516750000007</v>
      </c>
      <c r="D24" s="25">
        <v>96.454671850000011</v>
      </c>
      <c r="E24" s="25">
        <v>94.275202840000006</v>
      </c>
      <c r="F24" s="25">
        <v>108.55732712</v>
      </c>
      <c r="G24" s="25">
        <v>373.46145962917524</v>
      </c>
      <c r="H24" s="25">
        <v>221.30660420000004</v>
      </c>
      <c r="I24" s="25">
        <v>277.94931020000001</v>
      </c>
      <c r="J24" s="25">
        <v>288.79019676000001</v>
      </c>
      <c r="K24" s="25">
        <v>639.29033945000003</v>
      </c>
      <c r="L24" s="25">
        <v>674.45713989000001</v>
      </c>
      <c r="M24" s="25">
        <v>698.92456541999991</v>
      </c>
      <c r="N24" s="25">
        <v>940.56766043000005</v>
      </c>
      <c r="O24" s="25">
        <v>789.14329808000002</v>
      </c>
      <c r="P24" s="25">
        <v>706.09153364999986</v>
      </c>
      <c r="Q24" s="25">
        <v>3464.0942117400004</v>
      </c>
      <c r="R24" s="25">
        <v>3847.3611072100007</v>
      </c>
      <c r="S24" s="25">
        <v>7102.2372544745313</v>
      </c>
      <c r="T24" s="25">
        <v>21967.856659452707</v>
      </c>
    </row>
    <row r="25" spans="1:20" s="16" customFormat="1" ht="21" customHeight="1" x14ac:dyDescent="0.25">
      <c r="A25" s="5" t="s">
        <v>13</v>
      </c>
      <c r="B25" s="21">
        <f>+B26+B30+B31+B32</f>
        <v>947.66912256403702</v>
      </c>
      <c r="C25" s="21">
        <f t="shared" ref="C25:O25" si="7">+C26+C30+C31+C32</f>
        <v>1252.0415778854147</v>
      </c>
      <c r="D25" s="21">
        <f t="shared" si="7"/>
        <v>1658.0167801182383</v>
      </c>
      <c r="E25" s="21">
        <f t="shared" si="7"/>
        <v>2144.67867260198</v>
      </c>
      <c r="F25" s="21">
        <f t="shared" si="7"/>
        <v>2615.2015959065429</v>
      </c>
      <c r="G25" s="21">
        <f t="shared" si="7"/>
        <v>3243.6862532858695</v>
      </c>
      <c r="H25" s="21">
        <f t="shared" si="7"/>
        <v>4190.5877471797394</v>
      </c>
      <c r="I25" s="21">
        <f t="shared" si="7"/>
        <v>5344.9073287035526</v>
      </c>
      <c r="J25" s="21">
        <f t="shared" si="7"/>
        <v>7068.3763719170993</v>
      </c>
      <c r="K25" s="21">
        <f t="shared" si="7"/>
        <v>10496.450961275001</v>
      </c>
      <c r="L25" s="21">
        <f t="shared" si="7"/>
        <v>13905.379035782225</v>
      </c>
      <c r="M25" s="21">
        <f t="shared" si="7"/>
        <v>19167.152204220001</v>
      </c>
      <c r="N25" s="21">
        <f t="shared" si="7"/>
        <v>25276.41995045705</v>
      </c>
      <c r="O25" s="21">
        <f t="shared" si="7"/>
        <v>34572.259104029567</v>
      </c>
      <c r="P25" s="21">
        <f>+P26+P30+P31+P32</f>
        <v>55644.067865489531</v>
      </c>
      <c r="Q25" s="21">
        <f>+Q26+Q30+Q31+Q32</f>
        <v>79349.653675627924</v>
      </c>
      <c r="R25" s="21">
        <f>+R26+R30+R31+R32</f>
        <v>120466.89638951482</v>
      </c>
      <c r="S25" s="21">
        <v>228053.74262524862</v>
      </c>
      <c r="T25" s="21">
        <v>556449.71483864193</v>
      </c>
    </row>
    <row r="26" spans="1:20" s="17" customFormat="1" x14ac:dyDescent="0.2">
      <c r="A26" s="10" t="s">
        <v>35</v>
      </c>
      <c r="B26" s="22">
        <f>+SUM(B27:B29)</f>
        <v>693.98760000000004</v>
      </c>
      <c r="C26" s="22">
        <f t="shared" ref="C26:O26" si="8">+SUM(C27:C29)</f>
        <v>922.246216</v>
      </c>
      <c r="D26" s="22">
        <f t="shared" si="8"/>
        <v>1215.2946839999997</v>
      </c>
      <c r="E26" s="22">
        <f t="shared" si="8"/>
        <v>1632.1660060000004</v>
      </c>
      <c r="F26" s="22">
        <f t="shared" si="8"/>
        <v>1974.8962999999999</v>
      </c>
      <c r="G26" s="22">
        <f t="shared" si="8"/>
        <v>2447.2225699999999</v>
      </c>
      <c r="H26" s="22">
        <f t="shared" si="8"/>
        <v>3136.8519350000001</v>
      </c>
      <c r="I26" s="22">
        <f t="shared" si="8"/>
        <v>4116.7245309999998</v>
      </c>
      <c r="J26" s="22">
        <f t="shared" si="8"/>
        <v>5404.2071000000014</v>
      </c>
      <c r="K26" s="22">
        <f t="shared" si="8"/>
        <v>7816.5178999999998</v>
      </c>
      <c r="L26" s="22">
        <f t="shared" si="8"/>
        <v>10483.523284999999</v>
      </c>
      <c r="M26" s="22">
        <f t="shared" si="8"/>
        <v>14595.690086000002</v>
      </c>
      <c r="N26" s="22">
        <f t="shared" si="8"/>
        <v>18773.095628999999</v>
      </c>
      <c r="O26" s="22">
        <f t="shared" si="8"/>
        <v>26034.239692339997</v>
      </c>
      <c r="P26" s="22">
        <f>+SUM(P27:P29)</f>
        <v>40202.762175319993</v>
      </c>
      <c r="Q26" s="22">
        <f>+SUM(Q27:Q29)</f>
        <v>56558.52286669</v>
      </c>
      <c r="R26" s="22">
        <f>+SUM(R27:R29)</f>
        <v>85236.079838140009</v>
      </c>
      <c r="S26" s="22">
        <v>159188.42222978</v>
      </c>
      <c r="T26" s="22">
        <v>392567.60217509</v>
      </c>
    </row>
    <row r="27" spans="1:20" x14ac:dyDescent="0.2">
      <c r="A27" s="12" t="s">
        <v>14</v>
      </c>
      <c r="B27" s="24">
        <v>593.07000000000005</v>
      </c>
      <c r="C27" s="24">
        <v>774.82117900000003</v>
      </c>
      <c r="D27" s="24">
        <v>1008.1864459999998</v>
      </c>
      <c r="E27" s="24">
        <v>1327.1035040000004</v>
      </c>
      <c r="F27" s="24">
        <v>1573.3</v>
      </c>
      <c r="G27" s="24">
        <v>1893.6879000000001</v>
      </c>
      <c r="H27" s="24">
        <v>2423.3515000000002</v>
      </c>
      <c r="I27" s="24">
        <v>3187.7625329999996</v>
      </c>
      <c r="J27" s="24">
        <v>4250.8228000000008</v>
      </c>
      <c r="K27" s="24">
        <v>6161.5119999999997</v>
      </c>
      <c r="L27" s="24">
        <v>8196.7545499999997</v>
      </c>
      <c r="M27" s="24">
        <v>11525.121278000001</v>
      </c>
      <c r="N27" s="24">
        <v>14227.235576999999</v>
      </c>
      <c r="O27" s="24">
        <v>18986.08681461</v>
      </c>
      <c r="P27" s="24">
        <v>29372.570702119996</v>
      </c>
      <c r="Q27" s="24">
        <v>41132.599807120001</v>
      </c>
      <c r="R27" s="24">
        <v>61294.342248740002</v>
      </c>
      <c r="S27" s="24">
        <v>121517.02216602</v>
      </c>
      <c r="T27" s="24">
        <v>309542.40324118</v>
      </c>
    </row>
    <row r="28" spans="1:20" x14ac:dyDescent="0.2">
      <c r="A28" s="12" t="s">
        <v>15</v>
      </c>
      <c r="B28" s="24">
        <v>23.942</v>
      </c>
      <c r="C28" s="24">
        <v>17.4904248</v>
      </c>
      <c r="D28" s="24">
        <v>27.26038788</v>
      </c>
      <c r="E28" s="24">
        <v>36.597672959999997</v>
      </c>
      <c r="F28" s="24">
        <v>46.996356000000006</v>
      </c>
      <c r="G28" s="24">
        <v>68.255475600000011</v>
      </c>
      <c r="H28" s="24">
        <v>85.620052199999989</v>
      </c>
      <c r="I28" s="24">
        <v>111.47543975999999</v>
      </c>
      <c r="J28" s="24">
        <v>138.406116</v>
      </c>
      <c r="K28" s="24">
        <v>198.60070799999997</v>
      </c>
      <c r="L28" s="24">
        <v>274.41224819999996</v>
      </c>
      <c r="M28" s="24">
        <v>368.46825696000002</v>
      </c>
      <c r="N28" s="24">
        <v>556.67736831999991</v>
      </c>
      <c r="O28" s="24">
        <v>845.77834532759994</v>
      </c>
      <c r="P28" s="24">
        <v>1299.622976784</v>
      </c>
      <c r="Q28" s="24">
        <v>1851.1107671483999</v>
      </c>
      <c r="R28" s="24">
        <v>6462.9716276657427</v>
      </c>
      <c r="S28" s="24">
        <v>9044.3378664717802</v>
      </c>
      <c r="T28" s="24">
        <v>18132.18277513218</v>
      </c>
    </row>
    <row r="29" spans="1:20" x14ac:dyDescent="0.2">
      <c r="A29" s="12" t="s">
        <v>16</v>
      </c>
      <c r="B29" s="24">
        <v>76.9756</v>
      </c>
      <c r="C29" s="24">
        <v>129.9346122</v>
      </c>
      <c r="D29" s="24">
        <v>179.84785011999998</v>
      </c>
      <c r="E29" s="24">
        <v>268.46482903999998</v>
      </c>
      <c r="F29" s="24">
        <v>354.59994399999994</v>
      </c>
      <c r="G29" s="24">
        <v>485.27919439999999</v>
      </c>
      <c r="H29" s="24">
        <v>627.88038280000001</v>
      </c>
      <c r="I29" s="24">
        <v>817.48655824000002</v>
      </c>
      <c r="J29" s="24">
        <v>1014.9781840000001</v>
      </c>
      <c r="K29" s="24">
        <v>1456.4051919999999</v>
      </c>
      <c r="L29" s="24">
        <v>2012.3564867999999</v>
      </c>
      <c r="M29" s="24">
        <v>2702.10055104</v>
      </c>
      <c r="N29" s="24">
        <v>3989.1826836800001</v>
      </c>
      <c r="O29" s="24">
        <v>6202.3745324023994</v>
      </c>
      <c r="P29" s="24">
        <v>9530.5684964159991</v>
      </c>
      <c r="Q29" s="24">
        <v>13574.812292421599</v>
      </c>
      <c r="R29" s="24">
        <v>17478.765961734254</v>
      </c>
      <c r="S29" s="24">
        <v>28627.062197288218</v>
      </c>
      <c r="T29" s="24">
        <v>64893.01615877782</v>
      </c>
    </row>
    <row r="30" spans="1:20" s="17" customFormat="1" x14ac:dyDescent="0.2">
      <c r="A30" s="10" t="s">
        <v>36</v>
      </c>
      <c r="B30" s="23">
        <v>44.620282564037019</v>
      </c>
      <c r="C30" s="23">
        <v>41.392228135414598</v>
      </c>
      <c r="D30" s="23">
        <v>60.238560268238615</v>
      </c>
      <c r="E30" s="23">
        <v>33.424863761979665</v>
      </c>
      <c r="F30" s="23">
        <v>56.197302119876774</v>
      </c>
      <c r="G30" s="23">
        <v>25.788681656694429</v>
      </c>
      <c r="H30" s="23">
        <v>9.2038079797390768</v>
      </c>
      <c r="I30" s="23">
        <v>10.502560503552884</v>
      </c>
      <c r="J30" s="23">
        <v>19.789213157097709</v>
      </c>
      <c r="K30" s="23">
        <v>33.011921824999995</v>
      </c>
      <c r="L30" s="23">
        <v>53.420201302226346</v>
      </c>
      <c r="M30" s="23">
        <v>80.787000000000006</v>
      </c>
      <c r="N30" s="23">
        <v>336.66895518705081</v>
      </c>
      <c r="O30" s="23">
        <v>556.89645091957186</v>
      </c>
      <c r="P30" s="23">
        <v>1064.6620778295378</v>
      </c>
      <c r="Q30" s="23">
        <v>1202.3840637179296</v>
      </c>
      <c r="R30" s="23">
        <v>989.34743985480134</v>
      </c>
      <c r="S30" s="23">
        <v>3444.4156008340906</v>
      </c>
      <c r="T30" s="23">
        <v>5975.5401214392259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209.06124</v>
      </c>
      <c r="C32" s="23">
        <f t="shared" ref="C32:O32" si="9">+C33+C34+C35</f>
        <v>288.40313374999999</v>
      </c>
      <c r="D32" s="23">
        <f t="shared" si="9"/>
        <v>382.48353584999995</v>
      </c>
      <c r="E32" s="23">
        <f t="shared" si="9"/>
        <v>479.08780284000011</v>
      </c>
      <c r="F32" s="23">
        <f t="shared" si="9"/>
        <v>584.10799378666661</v>
      </c>
      <c r="G32" s="23">
        <f t="shared" si="9"/>
        <v>770.67500162917531</v>
      </c>
      <c r="H32" s="23">
        <f t="shared" si="9"/>
        <v>1044.5320042000001</v>
      </c>
      <c r="I32" s="23">
        <f t="shared" si="9"/>
        <v>1217.6802372000002</v>
      </c>
      <c r="J32" s="23">
        <f t="shared" si="9"/>
        <v>1644.3800587599999</v>
      </c>
      <c r="K32" s="23">
        <f t="shared" si="9"/>
        <v>2646.9211394500003</v>
      </c>
      <c r="L32" s="23">
        <f t="shared" si="9"/>
        <v>3368.4355494800002</v>
      </c>
      <c r="M32" s="23">
        <f t="shared" si="9"/>
        <v>4490.6751182200005</v>
      </c>
      <c r="N32" s="23">
        <f t="shared" si="9"/>
        <v>6166.6553662700007</v>
      </c>
      <c r="O32" s="23">
        <f t="shared" si="9"/>
        <v>7981.1229607700006</v>
      </c>
      <c r="P32" s="23">
        <f>+P33+P34+P35</f>
        <v>14376.64361234</v>
      </c>
      <c r="Q32" s="23">
        <f>+Q33+Q34+Q35</f>
        <v>21588.74674522</v>
      </c>
      <c r="R32" s="23">
        <f>+R33+R34+R35</f>
        <v>34241.469111520004</v>
      </c>
      <c r="S32" s="23">
        <v>65420.904794634524</v>
      </c>
      <c r="T32" s="23">
        <v>157906.57254211273</v>
      </c>
    </row>
    <row r="33" spans="1:20" x14ac:dyDescent="0.2">
      <c r="A33" s="12" t="s">
        <v>17</v>
      </c>
      <c r="B33" s="24">
        <v>67.177899999999994</v>
      </c>
      <c r="C33" s="24">
        <v>97.531641750000006</v>
      </c>
      <c r="D33" s="24">
        <v>152.81864784999999</v>
      </c>
      <c r="E33" s="24">
        <v>191.67106984000006</v>
      </c>
      <c r="F33" s="24">
        <v>251.42899999999997</v>
      </c>
      <c r="G33" s="24">
        <v>343.022942</v>
      </c>
      <c r="H33" s="24">
        <v>482.20700420000003</v>
      </c>
      <c r="I33" s="24">
        <v>545.99168620000012</v>
      </c>
      <c r="J33" s="24">
        <v>749.91969675999985</v>
      </c>
      <c r="K33" s="24">
        <v>1391.0787394500001</v>
      </c>
      <c r="L33" s="24">
        <v>1537.0191674800003</v>
      </c>
      <c r="M33" s="24">
        <v>1859.0112672200005</v>
      </c>
      <c r="N33" s="24">
        <v>2607.4208774300005</v>
      </c>
      <c r="O33" s="24">
        <v>3467.5403980500005</v>
      </c>
      <c r="P33" s="24">
        <v>6535.9061692100004</v>
      </c>
      <c r="Q33" s="24">
        <v>10911.1641628</v>
      </c>
      <c r="R33" s="24">
        <v>15537.55734804</v>
      </c>
      <c r="S33" s="24">
        <v>29715.292296274525</v>
      </c>
      <c r="T33" s="24">
        <v>76984.805116922711</v>
      </c>
    </row>
    <row r="34" spans="1:20" x14ac:dyDescent="0.2">
      <c r="A34" s="12" t="s">
        <v>18</v>
      </c>
      <c r="B34" s="24">
        <v>141.88334</v>
      </c>
      <c r="C34" s="24">
        <v>190.12149199999999</v>
      </c>
      <c r="D34" s="24">
        <v>229.51488799999996</v>
      </c>
      <c r="E34" s="24">
        <v>287.41673300000002</v>
      </c>
      <c r="F34" s="24">
        <v>332.67466666666661</v>
      </c>
      <c r="G34" s="24">
        <v>427.61760000000004</v>
      </c>
      <c r="H34" s="24">
        <v>562.32500000000005</v>
      </c>
      <c r="I34" s="24">
        <v>671.68855100000007</v>
      </c>
      <c r="J34" s="24">
        <v>894.21232800000007</v>
      </c>
      <c r="K34" s="24">
        <v>1236.6376</v>
      </c>
      <c r="L34" s="24">
        <v>1799.29576</v>
      </c>
      <c r="M34" s="24">
        <v>2617.7575550000001</v>
      </c>
      <c r="N34" s="24">
        <v>3527.2864239999999</v>
      </c>
      <c r="O34" s="24">
        <v>4436.9487627200006</v>
      </c>
      <c r="P34" s="24">
        <v>7742.7496431299996</v>
      </c>
      <c r="Q34" s="24">
        <v>10620.95758242</v>
      </c>
      <c r="R34" s="24">
        <v>18703.911763480002</v>
      </c>
      <c r="S34" s="24">
        <v>35620.612498359995</v>
      </c>
      <c r="T34" s="24">
        <v>80886.767425190003</v>
      </c>
    </row>
    <row r="35" spans="1:20" ht="13.5" thickBot="1" x14ac:dyDescent="0.25">
      <c r="A35" s="14" t="s">
        <v>19</v>
      </c>
      <c r="B35" s="26">
        <v>0</v>
      </c>
      <c r="C35" s="26">
        <v>0.75</v>
      </c>
      <c r="D35" s="26">
        <v>0.15</v>
      </c>
      <c r="E35" s="26">
        <v>0</v>
      </c>
      <c r="F35" s="26">
        <v>4.3271199999956877E-3</v>
      </c>
      <c r="G35" s="26">
        <v>3.4459629175216833E-2</v>
      </c>
      <c r="H35" s="26">
        <v>0</v>
      </c>
      <c r="I35" s="26">
        <v>0</v>
      </c>
      <c r="J35" s="26">
        <v>0.248034</v>
      </c>
      <c r="K35" s="26">
        <v>19.204799999999999</v>
      </c>
      <c r="L35" s="26">
        <v>32.120621999999997</v>
      </c>
      <c r="M35" s="26">
        <v>13.906295999999999</v>
      </c>
      <c r="N35" s="26">
        <v>31.948064840000001</v>
      </c>
      <c r="O35" s="26">
        <v>76.633799999999994</v>
      </c>
      <c r="P35" s="26">
        <v>97.987799999999993</v>
      </c>
      <c r="Q35" s="26">
        <v>56.625</v>
      </c>
      <c r="R35" s="26">
        <v>0</v>
      </c>
      <c r="S35" s="26">
        <v>85</v>
      </c>
      <c r="T35" s="26">
        <v>35</v>
      </c>
    </row>
    <row r="36" spans="1:20" s="16" customFormat="1" ht="15.75" customHeight="1" x14ac:dyDescent="0.25">
      <c r="A36" s="33" t="s">
        <v>20</v>
      </c>
      <c r="B36" s="27">
        <f>+B10-B25</f>
        <v>427.92521380596304</v>
      </c>
      <c r="C36" s="27">
        <f t="shared" ref="C36:O36" si="10">+C10-C25</f>
        <v>515.53224863215974</v>
      </c>
      <c r="D36" s="27">
        <f t="shared" si="10"/>
        <v>667.86288039176134</v>
      </c>
      <c r="E36" s="27">
        <f t="shared" si="10"/>
        <v>778.94180373802055</v>
      </c>
      <c r="F36" s="27">
        <f t="shared" si="10"/>
        <v>619.42139205345711</v>
      </c>
      <c r="G36" s="27">
        <f t="shared" si="10"/>
        <v>1524.6154639743054</v>
      </c>
      <c r="H36" s="27">
        <f t="shared" si="10"/>
        <v>2070.1020379352613</v>
      </c>
      <c r="I36" s="27">
        <f t="shared" si="10"/>
        <v>2726.4701150334467</v>
      </c>
      <c r="J36" s="27">
        <f t="shared" si="10"/>
        <v>3633.3673514248976</v>
      </c>
      <c r="K36" s="27">
        <f t="shared" si="10"/>
        <v>4321.5349826190031</v>
      </c>
      <c r="L36" s="27">
        <f t="shared" si="10"/>
        <v>6027.5086865837766</v>
      </c>
      <c r="M36" s="27">
        <f t="shared" si="10"/>
        <v>7648.7605685259987</v>
      </c>
      <c r="N36" s="27">
        <f t="shared" si="10"/>
        <v>9369.581326716434</v>
      </c>
      <c r="O36" s="27">
        <f t="shared" si="10"/>
        <v>13096.007723761722</v>
      </c>
      <c r="P36" s="27">
        <f>+P10-P25</f>
        <v>16189.054615663495</v>
      </c>
      <c r="Q36" s="27">
        <f>+Q10-Q25</f>
        <v>14242.110758452065</v>
      </c>
      <c r="R36" s="27">
        <f>+R10-R25</f>
        <v>27554.893904325436</v>
      </c>
      <c r="S36" s="27">
        <v>40968.931845070561</v>
      </c>
      <c r="T36" s="27">
        <v>94207.969586679363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>
        <v>0</v>
      </c>
      <c r="R37" s="28">
        <v>0</v>
      </c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118.43020885000001</v>
      </c>
      <c r="C38" s="21">
        <f t="shared" ref="C38:O38" si="11">+C39+C40+C41</f>
        <v>297.57397068</v>
      </c>
      <c r="D38" s="21">
        <f t="shared" si="11"/>
        <v>374.17096696999999</v>
      </c>
      <c r="E38" s="21">
        <f t="shared" si="11"/>
        <v>483.79536885000005</v>
      </c>
      <c r="F38" s="21">
        <f t="shared" si="11"/>
        <v>418.78732443590019</v>
      </c>
      <c r="G38" s="21">
        <f t="shared" si="11"/>
        <v>573.95667435474752</v>
      </c>
      <c r="H38" s="21">
        <f t="shared" si="11"/>
        <v>579.47205551718548</v>
      </c>
      <c r="I38" s="21">
        <f t="shared" si="11"/>
        <v>614.01224804083699</v>
      </c>
      <c r="J38" s="21">
        <f t="shared" si="11"/>
        <v>805.81087952000007</v>
      </c>
      <c r="K38" s="21">
        <f t="shared" si="11"/>
        <v>1211.7875923734721</v>
      </c>
      <c r="L38" s="21">
        <f t="shared" si="11"/>
        <v>1894.6582913988386</v>
      </c>
      <c r="M38" s="21">
        <f t="shared" si="11"/>
        <v>3186.7388825418639</v>
      </c>
      <c r="N38" s="21">
        <f t="shared" si="11"/>
        <v>4472.531187464745</v>
      </c>
      <c r="O38" s="21">
        <f t="shared" si="11"/>
        <v>4697.8028307502509</v>
      </c>
      <c r="P38" s="21">
        <f>+P39+P40+P41</f>
        <v>3876.1557336700007</v>
      </c>
      <c r="Q38" s="21">
        <f>+Q39+Q40+Q41</f>
        <v>3788.772727040001</v>
      </c>
      <c r="R38" s="21">
        <f>+R39+R40+R41</f>
        <v>7580.172821822729</v>
      </c>
      <c r="S38" s="21">
        <v>7108.4214030822004</v>
      </c>
      <c r="T38" s="21">
        <v>30778.605033914828</v>
      </c>
    </row>
    <row r="39" spans="1:20" s="17" customFormat="1" x14ac:dyDescent="0.2">
      <c r="A39" s="10" t="s">
        <v>38</v>
      </c>
      <c r="B39" s="22">
        <v>1.6694000000000001E-2</v>
      </c>
      <c r="C39" s="22">
        <v>1.9636000000000001E-2</v>
      </c>
      <c r="D39" s="22">
        <v>2.1676000000000004E-2</v>
      </c>
      <c r="E39" s="22">
        <v>0.13597900000000002</v>
      </c>
      <c r="F39" s="22">
        <v>0.04</v>
      </c>
      <c r="G39" s="22">
        <v>0</v>
      </c>
      <c r="H39" s="22">
        <v>0.12099999999999998</v>
      </c>
      <c r="I39" s="22">
        <v>0.54492300000000005</v>
      </c>
      <c r="J39" s="22">
        <v>0.36959999999999998</v>
      </c>
      <c r="K39" s="22">
        <v>0</v>
      </c>
      <c r="L39" s="22">
        <v>0</v>
      </c>
      <c r="M39" s="22">
        <v>1.827469</v>
      </c>
      <c r="N39" s="22">
        <v>0</v>
      </c>
      <c r="O39" s="22">
        <v>0</v>
      </c>
      <c r="P39" s="22">
        <v>0.65905259999999999</v>
      </c>
      <c r="Q39" s="22">
        <v>0</v>
      </c>
      <c r="R39" s="22">
        <v>1.0323500000000001</v>
      </c>
      <c r="S39" s="22">
        <v>12.894106619999999</v>
      </c>
      <c r="T39" s="22">
        <v>29.311529739999997</v>
      </c>
    </row>
    <row r="40" spans="1:20" s="17" customFormat="1" x14ac:dyDescent="0.2">
      <c r="A40" s="10" t="s">
        <v>39</v>
      </c>
      <c r="B40" s="23">
        <v>102.93439985000001</v>
      </c>
      <c r="C40" s="23">
        <v>280.64563268000001</v>
      </c>
      <c r="D40" s="23">
        <v>353.52702896999995</v>
      </c>
      <c r="E40" s="23">
        <v>456.92517485000002</v>
      </c>
      <c r="F40" s="23">
        <v>384.18232443590017</v>
      </c>
      <c r="G40" s="23">
        <v>473.76167435474753</v>
      </c>
      <c r="H40" s="23">
        <v>512.90705551718554</v>
      </c>
      <c r="I40" s="23">
        <v>539.21761704083701</v>
      </c>
      <c r="J40" s="23">
        <v>719.38897952000002</v>
      </c>
      <c r="K40" s="23">
        <v>1074.259892373472</v>
      </c>
      <c r="L40" s="23">
        <v>1774.6600023988385</v>
      </c>
      <c r="M40" s="23">
        <v>2335.7015875418638</v>
      </c>
      <c r="N40" s="23">
        <v>3373.278342556745</v>
      </c>
      <c r="O40" s="23">
        <v>3126.5644929402506</v>
      </c>
      <c r="P40" s="23">
        <v>2217.8272720400005</v>
      </c>
      <c r="Q40" s="23">
        <v>789.54370703000018</v>
      </c>
      <c r="R40" s="23">
        <v>4611.7265283999996</v>
      </c>
      <c r="S40" s="23">
        <v>4463.8195188099999</v>
      </c>
      <c r="T40" s="23">
        <v>26095.711482330003</v>
      </c>
    </row>
    <row r="41" spans="1:20" s="17" customFormat="1" ht="13.5" thickBot="1" x14ac:dyDescent="0.25">
      <c r="A41" s="10" t="s">
        <v>40</v>
      </c>
      <c r="B41" s="25">
        <v>15.479115000000002</v>
      </c>
      <c r="C41" s="25">
        <v>16.908701999999998</v>
      </c>
      <c r="D41" s="25">
        <v>20.622262000000006</v>
      </c>
      <c r="E41" s="25">
        <v>26.734215000000003</v>
      </c>
      <c r="F41" s="25">
        <v>34.564999999999998</v>
      </c>
      <c r="G41" s="25">
        <v>100.19499999999996</v>
      </c>
      <c r="H41" s="25">
        <v>66.444000000000003</v>
      </c>
      <c r="I41" s="25">
        <v>74.249707999999998</v>
      </c>
      <c r="J41" s="25">
        <v>86.052300000000002</v>
      </c>
      <c r="K41" s="25">
        <v>137.52770000000001</v>
      </c>
      <c r="L41" s="25">
        <v>119.998289</v>
      </c>
      <c r="M41" s="25">
        <v>849.20982600000002</v>
      </c>
      <c r="N41" s="25">
        <v>1099.2528449079998</v>
      </c>
      <c r="O41" s="25">
        <v>1571.2383378100001</v>
      </c>
      <c r="P41" s="25">
        <v>1657.66940903</v>
      </c>
      <c r="Q41" s="25">
        <v>2999.2290200100006</v>
      </c>
      <c r="R41" s="25">
        <v>2967.4139434227295</v>
      </c>
      <c r="S41" s="25">
        <v>2631.707777652201</v>
      </c>
      <c r="T41" s="25">
        <v>4653.5820218448243</v>
      </c>
    </row>
    <row r="42" spans="1:20" s="16" customFormat="1" ht="21" customHeight="1" x14ac:dyDescent="0.25">
      <c r="A42" s="5" t="s">
        <v>22</v>
      </c>
      <c r="B42" s="21">
        <f>+B43+B44+B48</f>
        <v>346.52513418000001</v>
      </c>
      <c r="C42" s="21">
        <f t="shared" ref="C42:O42" si="12">+C43+C44+C48</f>
        <v>690.24356267999997</v>
      </c>
      <c r="D42" s="21">
        <f t="shared" si="12"/>
        <v>814.73301196999978</v>
      </c>
      <c r="E42" s="21">
        <f t="shared" si="12"/>
        <v>1165.8343108500003</v>
      </c>
      <c r="F42" s="21">
        <f t="shared" si="12"/>
        <v>936.70832443590018</v>
      </c>
      <c r="G42" s="21">
        <f t="shared" si="12"/>
        <v>906.55095635808084</v>
      </c>
      <c r="H42" s="21">
        <f t="shared" si="12"/>
        <v>1225.6932135171855</v>
      </c>
      <c r="I42" s="21">
        <f t="shared" si="12"/>
        <v>1655.3997850408371</v>
      </c>
      <c r="J42" s="21">
        <f t="shared" si="12"/>
        <v>2895.3070395200002</v>
      </c>
      <c r="K42" s="21">
        <f t="shared" si="12"/>
        <v>3305.5107923734713</v>
      </c>
      <c r="L42" s="21">
        <f t="shared" si="12"/>
        <v>5294.4138183988389</v>
      </c>
      <c r="M42" s="21">
        <f t="shared" si="12"/>
        <v>7545.1197535418632</v>
      </c>
      <c r="N42" s="21">
        <f t="shared" si="12"/>
        <v>11341.634886556745</v>
      </c>
      <c r="O42" s="21">
        <f t="shared" si="12"/>
        <v>16480.83494713025</v>
      </c>
      <c r="P42" s="21">
        <f>+P43+P44+P48</f>
        <v>18919.74022589</v>
      </c>
      <c r="Q42" s="21">
        <f>+Q43+Q44+Q48</f>
        <v>17748.943053020001</v>
      </c>
      <c r="R42" s="21">
        <f t="shared" ref="R42" si="13">+R43+R44+R48</f>
        <v>32359.726429280003</v>
      </c>
      <c r="S42" s="21">
        <v>41799.546176090007</v>
      </c>
      <c r="T42" s="21">
        <v>108761.96369832999</v>
      </c>
    </row>
    <row r="43" spans="1:20" s="17" customFormat="1" ht="13.5" thickBot="1" x14ac:dyDescent="0.25">
      <c r="A43" s="10" t="s">
        <v>41</v>
      </c>
      <c r="B43" s="22">
        <v>273.72273418000003</v>
      </c>
      <c r="C43" s="22">
        <v>603.45026467999992</v>
      </c>
      <c r="D43" s="22">
        <v>693.11145996999983</v>
      </c>
      <c r="E43" s="22">
        <v>949.12817685000016</v>
      </c>
      <c r="F43" s="22">
        <v>755.57400000000007</v>
      </c>
      <c r="G43" s="22">
        <v>638.40860566999993</v>
      </c>
      <c r="H43" s="22">
        <v>1006.6352195171855</v>
      </c>
      <c r="I43" s="22">
        <v>1163.6409430408371</v>
      </c>
      <c r="J43" s="22">
        <v>1650.2514795200002</v>
      </c>
      <c r="K43" s="22">
        <v>2611.3693923734713</v>
      </c>
      <c r="L43" s="22">
        <v>4392.5978613988391</v>
      </c>
      <c r="M43" s="22">
        <v>5703.3399325418632</v>
      </c>
      <c r="N43" s="22">
        <v>7388.4485445567452</v>
      </c>
      <c r="O43" s="22">
        <v>10685.829863740251</v>
      </c>
      <c r="P43" s="22">
        <v>10579.69349582</v>
      </c>
      <c r="Q43" s="22">
        <v>10722.386488640001</v>
      </c>
      <c r="R43" s="25">
        <v>22905.31869684</v>
      </c>
      <c r="S43" s="25">
        <v>30170.854803940005</v>
      </c>
      <c r="T43" s="25">
        <v>86262.98537836998</v>
      </c>
    </row>
    <row r="44" spans="1:20" s="17" customFormat="1" x14ac:dyDescent="0.2">
      <c r="A44" s="18" t="s">
        <v>42</v>
      </c>
      <c r="B44" s="23">
        <f>+SUM(B45:B47)</f>
        <v>0.40539999999999998</v>
      </c>
      <c r="C44" s="23">
        <f t="shared" ref="C44:O44" si="14">+SUM(C45:C47)</f>
        <v>5.9724760000000012</v>
      </c>
      <c r="D44" s="23">
        <f t="shared" si="14"/>
        <v>5.4403959999999998</v>
      </c>
      <c r="E44" s="23">
        <f t="shared" si="14"/>
        <v>1.0892450000000002</v>
      </c>
      <c r="F44" s="23">
        <f t="shared" si="14"/>
        <v>68.43132443590018</v>
      </c>
      <c r="G44" s="23">
        <f t="shared" si="14"/>
        <v>96.325650688080771</v>
      </c>
      <c r="H44" s="23">
        <f t="shared" si="14"/>
        <v>108.06910300000001</v>
      </c>
      <c r="I44" s="23">
        <f t="shared" si="14"/>
        <v>176.44655299999999</v>
      </c>
      <c r="J44" s="23">
        <f t="shared" si="14"/>
        <v>215.36055999999999</v>
      </c>
      <c r="K44" s="23">
        <f t="shared" si="14"/>
        <v>332.98179999999996</v>
      </c>
      <c r="L44" s="23">
        <f t="shared" si="14"/>
        <v>380.70735100000002</v>
      </c>
      <c r="M44" s="23">
        <f t="shared" si="14"/>
        <v>746.85555399999998</v>
      </c>
      <c r="N44" s="23">
        <f t="shared" si="14"/>
        <v>1952.5611410000001</v>
      </c>
      <c r="O44" s="23">
        <f t="shared" si="14"/>
        <v>2310.8207270100002</v>
      </c>
      <c r="P44" s="23">
        <f>+SUM(P45:P47)</f>
        <v>3435.3926155900003</v>
      </c>
      <c r="Q44" s="23">
        <f>+SUM(Q45:Q47)</f>
        <v>4783.1239690500006</v>
      </c>
      <c r="R44" s="23">
        <f t="shared" ref="R44" si="15">+SUM(R45:R47)</f>
        <v>7503.8719910600003</v>
      </c>
      <c r="S44" s="23">
        <v>7931.4841668999998</v>
      </c>
      <c r="T44" s="23">
        <v>11511.72800374</v>
      </c>
    </row>
    <row r="45" spans="1:20" x14ac:dyDescent="0.2">
      <c r="A45" s="15" t="s">
        <v>17</v>
      </c>
      <c r="B45" s="24">
        <v>0.25739999999999996</v>
      </c>
      <c r="C45" s="24">
        <v>0.43778599999999995</v>
      </c>
      <c r="D45" s="24">
        <v>3.5091770000000002</v>
      </c>
      <c r="E45" s="24">
        <v>0.47130500000000003</v>
      </c>
      <c r="F45" s="24">
        <v>0.39299999999999996</v>
      </c>
      <c r="G45" s="24">
        <v>0.36109999999999992</v>
      </c>
      <c r="H45" s="24">
        <v>3.8809999999999998</v>
      </c>
      <c r="I45" s="24">
        <v>9.1042699999999996</v>
      </c>
      <c r="J45" s="24">
        <v>0.4466</v>
      </c>
      <c r="K45" s="24">
        <v>4.0422000000000002</v>
      </c>
      <c r="L45" s="24">
        <v>1.526937</v>
      </c>
      <c r="M45" s="24">
        <v>5.9200460000000001</v>
      </c>
      <c r="N45" s="24">
        <v>52.606815999999995</v>
      </c>
      <c r="O45" s="24">
        <v>325.03467601</v>
      </c>
      <c r="P45" s="24">
        <v>396.74548955</v>
      </c>
      <c r="Q45" s="24">
        <v>436.47825936000004</v>
      </c>
      <c r="R45" s="24">
        <v>745.09581705999994</v>
      </c>
      <c r="S45" s="24">
        <v>493.99167005999999</v>
      </c>
      <c r="T45" s="24">
        <v>1012.4933975600001</v>
      </c>
    </row>
    <row r="46" spans="1:20" x14ac:dyDescent="0.2">
      <c r="A46" s="15" t="s">
        <v>18</v>
      </c>
      <c r="B46" s="24">
        <v>0.14799999999999999</v>
      </c>
      <c r="C46" s="24">
        <v>5.5346900000000012</v>
      </c>
      <c r="D46" s="24">
        <v>1.9312189999999994</v>
      </c>
      <c r="E46" s="24">
        <v>0.61794000000000016</v>
      </c>
      <c r="F46" s="24">
        <v>47.543999999999997</v>
      </c>
      <c r="G46" s="24">
        <v>73.929876333333326</v>
      </c>
      <c r="H46" s="24">
        <v>104.18810300000001</v>
      </c>
      <c r="I46" s="24">
        <v>167.34228300000001</v>
      </c>
      <c r="J46" s="24">
        <v>214.82416000000001</v>
      </c>
      <c r="K46" s="24">
        <v>328.9348</v>
      </c>
      <c r="L46" s="24">
        <v>379.18041400000004</v>
      </c>
      <c r="M46" s="24">
        <v>740.93550800000003</v>
      </c>
      <c r="N46" s="24">
        <v>1899.9543250000002</v>
      </c>
      <c r="O46" s="24">
        <v>1985.786051</v>
      </c>
      <c r="P46" s="24">
        <v>3038.6471260400003</v>
      </c>
      <c r="Q46" s="24">
        <v>4346.6457096900003</v>
      </c>
      <c r="R46" s="24">
        <v>6758.7761740000005</v>
      </c>
      <c r="S46" s="24">
        <v>7437.4924968400001</v>
      </c>
      <c r="T46" s="24">
        <v>10499.23460618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20.494324435900182</v>
      </c>
      <c r="G47" s="24">
        <v>22.034674354747448</v>
      </c>
      <c r="H47" s="24">
        <v>0</v>
      </c>
      <c r="I47" s="24">
        <v>0</v>
      </c>
      <c r="J47" s="24">
        <v>8.9800000000000005E-2</v>
      </c>
      <c r="K47" s="24">
        <v>4.7999999999999996E-3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72.397000000000006</v>
      </c>
      <c r="C48" s="25">
        <v>80.820821999999993</v>
      </c>
      <c r="D48" s="25">
        <v>116.18115600000002</v>
      </c>
      <c r="E48" s="25">
        <v>215.61688900000004</v>
      </c>
      <c r="F48" s="25">
        <v>112.703</v>
      </c>
      <c r="G48" s="25">
        <v>171.81670000000003</v>
      </c>
      <c r="H48" s="25">
        <v>110.988891</v>
      </c>
      <c r="I48" s="25">
        <v>315.31228899999996</v>
      </c>
      <c r="J48" s="25">
        <v>1029.6949999999999</v>
      </c>
      <c r="K48" s="25">
        <v>361.15960000000001</v>
      </c>
      <c r="L48" s="25">
        <v>521.10860600000001</v>
      </c>
      <c r="M48" s="25">
        <v>1094.9242669999999</v>
      </c>
      <c r="N48" s="25">
        <v>2000.6252009999998</v>
      </c>
      <c r="O48" s="25">
        <v>3484.1843563799998</v>
      </c>
      <c r="P48" s="25">
        <v>4904.6541144800003</v>
      </c>
      <c r="Q48" s="25">
        <v>2243.4325953299999</v>
      </c>
      <c r="R48" s="25">
        <v>1950.53574138</v>
      </c>
      <c r="S48" s="25">
        <v>3697.2072052499998</v>
      </c>
      <c r="T48" s="25">
        <v>10987.250316220001</v>
      </c>
    </row>
    <row r="49" spans="1:20" s="16" customFormat="1" ht="21" customHeight="1" thickBot="1" x14ac:dyDescent="0.3">
      <c r="A49" s="6" t="s">
        <v>23</v>
      </c>
      <c r="B49" s="29">
        <f>+B38+B10</f>
        <v>1494.0245452200002</v>
      </c>
      <c r="C49" s="29">
        <f t="shared" ref="C49:O49" si="16">+C38+C10</f>
        <v>2065.1477971975746</v>
      </c>
      <c r="D49" s="29">
        <f t="shared" si="16"/>
        <v>2700.0506274799995</v>
      </c>
      <c r="E49" s="29">
        <f t="shared" si="16"/>
        <v>3407.4158451900007</v>
      </c>
      <c r="F49" s="29">
        <f t="shared" si="16"/>
        <v>3653.4103123959003</v>
      </c>
      <c r="G49" s="29">
        <f t="shared" si="16"/>
        <v>5342.2583916149224</v>
      </c>
      <c r="H49" s="29">
        <f t="shared" si="16"/>
        <v>6840.1618406321859</v>
      </c>
      <c r="I49" s="29">
        <f t="shared" si="16"/>
        <v>8685.3896917778366</v>
      </c>
      <c r="J49" s="29">
        <f t="shared" si="16"/>
        <v>11507.554602861997</v>
      </c>
      <c r="K49" s="29">
        <f t="shared" si="16"/>
        <v>16029.773536267476</v>
      </c>
      <c r="L49" s="29">
        <f t="shared" si="16"/>
        <v>21827.546013764841</v>
      </c>
      <c r="M49" s="29">
        <f t="shared" si="16"/>
        <v>30002.651655287864</v>
      </c>
      <c r="N49" s="29">
        <f t="shared" si="16"/>
        <v>39118.532464638229</v>
      </c>
      <c r="O49" s="29">
        <f t="shared" si="16"/>
        <v>52366.069658541543</v>
      </c>
      <c r="P49" s="29">
        <f>+P38+P10</f>
        <v>75709.278214823033</v>
      </c>
      <c r="Q49" s="29">
        <f>+Q38+Q10</f>
        <v>97380.537161119995</v>
      </c>
      <c r="R49" s="29">
        <f t="shared" ref="R49" si="17">+R38+R10</f>
        <v>155601.96311566298</v>
      </c>
      <c r="S49" s="29">
        <v>276131.09587340138</v>
      </c>
      <c r="T49" s="29">
        <f t="shared" ref="T49" si="18">+T38+T10</f>
        <v>681436.28945923608</v>
      </c>
    </row>
    <row r="50" spans="1:20" s="16" customFormat="1" ht="21" customHeight="1" thickBot="1" x14ac:dyDescent="0.3">
      <c r="A50" s="6" t="s">
        <v>24</v>
      </c>
      <c r="B50" s="29">
        <f>+B42+B25</f>
        <v>1294.1942567440369</v>
      </c>
      <c r="C50" s="29">
        <f t="shared" ref="C50:O50" si="19">+C42+C25</f>
        <v>1942.2851405654146</v>
      </c>
      <c r="D50" s="29">
        <f t="shared" si="19"/>
        <v>2472.7497920882379</v>
      </c>
      <c r="E50" s="29">
        <f t="shared" si="19"/>
        <v>3310.5129834519803</v>
      </c>
      <c r="F50" s="29">
        <f t="shared" si="19"/>
        <v>3551.909920342443</v>
      </c>
      <c r="G50" s="29">
        <f t="shared" si="19"/>
        <v>4150.2372096439503</v>
      </c>
      <c r="H50" s="29">
        <f t="shared" si="19"/>
        <v>5416.2809606969249</v>
      </c>
      <c r="I50" s="29">
        <f t="shared" si="19"/>
        <v>7000.3071137443894</v>
      </c>
      <c r="J50" s="29">
        <f t="shared" si="19"/>
        <v>9963.6834114370995</v>
      </c>
      <c r="K50" s="29">
        <f t="shared" si="19"/>
        <v>13801.961753648473</v>
      </c>
      <c r="L50" s="29">
        <f t="shared" si="19"/>
        <v>19199.792854181065</v>
      </c>
      <c r="M50" s="29">
        <f t="shared" si="19"/>
        <v>26712.271957761863</v>
      </c>
      <c r="N50" s="29">
        <f t="shared" si="19"/>
        <v>36618.054837013799</v>
      </c>
      <c r="O50" s="29">
        <f t="shared" si="19"/>
        <v>51053.094051159816</v>
      </c>
      <c r="P50" s="29">
        <f>+P42+P25</f>
        <v>74563.808091379527</v>
      </c>
      <c r="Q50" s="29">
        <f>+Q42+Q25</f>
        <v>97098.596728647928</v>
      </c>
      <c r="R50" s="29">
        <f t="shared" ref="R50" si="20">+R42+R25</f>
        <v>152826.62281879483</v>
      </c>
      <c r="S50" s="29">
        <v>269853.28880133864</v>
      </c>
      <c r="T50" s="29">
        <f t="shared" ref="T50" si="21">+T42+T25</f>
        <v>665211.67853697191</v>
      </c>
    </row>
    <row r="51" spans="1:20" s="16" customFormat="1" ht="21" customHeight="1" thickBot="1" x14ac:dyDescent="0.3">
      <c r="A51" s="6" t="s">
        <v>25</v>
      </c>
      <c r="B51" s="29">
        <f>+B49-B50</f>
        <v>199.83028847596324</v>
      </c>
      <c r="C51" s="29">
        <f t="shared" ref="C51:O51" si="22">+C49-C50</f>
        <v>122.86265663216</v>
      </c>
      <c r="D51" s="29">
        <f t="shared" si="22"/>
        <v>227.30083539176167</v>
      </c>
      <c r="E51" s="29">
        <f t="shared" si="22"/>
        <v>96.90286173802042</v>
      </c>
      <c r="F51" s="29">
        <f t="shared" si="22"/>
        <v>101.50039205345729</v>
      </c>
      <c r="G51" s="29">
        <f t="shared" si="22"/>
        <v>1192.0211819709721</v>
      </c>
      <c r="H51" s="29">
        <f t="shared" si="22"/>
        <v>1423.880879935261</v>
      </c>
      <c r="I51" s="29">
        <f t="shared" si="22"/>
        <v>1685.0825780334471</v>
      </c>
      <c r="J51" s="29">
        <f t="shared" si="22"/>
        <v>1543.8711914248979</v>
      </c>
      <c r="K51" s="29">
        <f t="shared" si="22"/>
        <v>2227.8117826190028</v>
      </c>
      <c r="L51" s="29">
        <f t="shared" si="22"/>
        <v>2627.7531595837754</v>
      </c>
      <c r="M51" s="29">
        <f t="shared" si="22"/>
        <v>3290.3796975260011</v>
      </c>
      <c r="N51" s="29">
        <f t="shared" si="22"/>
        <v>2500.4776276244302</v>
      </c>
      <c r="O51" s="29">
        <f t="shared" si="22"/>
        <v>1312.9756073817261</v>
      </c>
      <c r="P51" s="29">
        <f>+P49-P50</f>
        <v>1145.4701234435051</v>
      </c>
      <c r="Q51" s="29">
        <f>+Q49-Q50</f>
        <v>281.94043247206719</v>
      </c>
      <c r="R51" s="29">
        <f t="shared" ref="R51" si="23">+R49-R50</f>
        <v>2775.3402968681476</v>
      </c>
      <c r="S51" s="29">
        <v>6277.8070720627438</v>
      </c>
      <c r="T51" s="29">
        <f t="shared" ref="T51" si="24">+T49-T50</f>
        <v>16224.610922264168</v>
      </c>
    </row>
    <row r="52" spans="1:20" s="16" customFormat="1" ht="21" customHeight="1" thickBot="1" x14ac:dyDescent="0.3">
      <c r="A52" s="7" t="s">
        <v>26</v>
      </c>
      <c r="B52" s="29">
        <f>+B51+B30</f>
        <v>244.45057104000026</v>
      </c>
      <c r="C52" s="29">
        <f t="shared" ref="C52:O52" si="25">+C51+C30</f>
        <v>164.25488476757459</v>
      </c>
      <c r="D52" s="29">
        <f t="shared" si="25"/>
        <v>287.53939566000031</v>
      </c>
      <c r="E52" s="29">
        <f t="shared" si="25"/>
        <v>130.3277255000001</v>
      </c>
      <c r="F52" s="29">
        <f t="shared" si="25"/>
        <v>157.69769417333407</v>
      </c>
      <c r="G52" s="29">
        <f t="shared" si="25"/>
        <v>1217.8098636276666</v>
      </c>
      <c r="H52" s="29">
        <f t="shared" si="25"/>
        <v>1433.0846879150001</v>
      </c>
      <c r="I52" s="29">
        <f t="shared" si="25"/>
        <v>1695.5851385369999</v>
      </c>
      <c r="J52" s="29">
        <f t="shared" si="25"/>
        <v>1563.6604045819956</v>
      </c>
      <c r="K52" s="29">
        <f t="shared" si="25"/>
        <v>2260.8237044440029</v>
      </c>
      <c r="L52" s="29">
        <f t="shared" si="25"/>
        <v>2681.1733608860018</v>
      </c>
      <c r="M52" s="29">
        <f t="shared" si="25"/>
        <v>3371.1666975260009</v>
      </c>
      <c r="N52" s="29">
        <f t="shared" si="25"/>
        <v>2837.146582811481</v>
      </c>
      <c r="O52" s="29">
        <f t="shared" si="25"/>
        <v>1869.872058301298</v>
      </c>
      <c r="P52" s="29">
        <f>+P51+P30</f>
        <v>2210.1322012730429</v>
      </c>
      <c r="Q52" s="29">
        <f>+Q51+Q30</f>
        <v>1484.3244961899968</v>
      </c>
      <c r="R52" s="29">
        <f t="shared" ref="R52" si="26">+R51+R30</f>
        <v>3764.687736722949</v>
      </c>
      <c r="S52" s="29">
        <v>9722.2226728968344</v>
      </c>
      <c r="T52" s="29">
        <f t="shared" ref="T52" si="27">+T51+T30</f>
        <v>22200.151043703394</v>
      </c>
    </row>
    <row r="53" spans="1:20" s="16" customFormat="1" ht="21" customHeight="1" thickBot="1" x14ac:dyDescent="0.3">
      <c r="A53" s="7" t="s">
        <v>27</v>
      </c>
      <c r="B53" s="29">
        <f>+B50-B30</f>
        <v>1249.5739741799998</v>
      </c>
      <c r="C53" s="29">
        <f t="shared" ref="C53:O53" si="28">+C50-C30</f>
        <v>1900.89291243</v>
      </c>
      <c r="D53" s="29">
        <f t="shared" si="28"/>
        <v>2412.5112318199995</v>
      </c>
      <c r="E53" s="29">
        <f t="shared" si="28"/>
        <v>3277.0881196900004</v>
      </c>
      <c r="F53" s="29">
        <f t="shared" si="28"/>
        <v>3495.7126182225661</v>
      </c>
      <c r="G53" s="29">
        <f t="shared" si="28"/>
        <v>4124.4485279872561</v>
      </c>
      <c r="H53" s="29">
        <f t="shared" si="28"/>
        <v>5407.0771527171855</v>
      </c>
      <c r="I53" s="29">
        <f t="shared" si="28"/>
        <v>6989.8045532408369</v>
      </c>
      <c r="J53" s="29">
        <f t="shared" si="28"/>
        <v>9943.8941982800025</v>
      </c>
      <c r="K53" s="29">
        <f t="shared" si="28"/>
        <v>13768.949831823473</v>
      </c>
      <c r="L53" s="29">
        <f t="shared" si="28"/>
        <v>19146.372652878839</v>
      </c>
      <c r="M53" s="29">
        <f t="shared" si="28"/>
        <v>26631.484957761862</v>
      </c>
      <c r="N53" s="29">
        <f t="shared" si="28"/>
        <v>36281.385881826747</v>
      </c>
      <c r="O53" s="29">
        <f t="shared" si="28"/>
        <v>50496.197600240244</v>
      </c>
      <c r="P53" s="29">
        <f>+P50-P30</f>
        <v>73499.146013549995</v>
      </c>
      <c r="Q53" s="29">
        <f>+Q50-Q30</f>
        <v>95896.212664930004</v>
      </c>
      <c r="R53" s="29">
        <f t="shared" ref="R53" si="29">+R50-R30</f>
        <v>151837.27537894002</v>
      </c>
      <c r="S53" s="29">
        <v>266408.87320050457</v>
      </c>
      <c r="T53" s="29">
        <f t="shared" ref="T53" si="30">+T50-T30</f>
        <v>659236.13841553265</v>
      </c>
    </row>
    <row r="54" spans="1:20" x14ac:dyDescent="0.2">
      <c r="S54" s="32"/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6"/>
  <sheetViews>
    <sheetView showGridLines="0" topLeftCell="D1" zoomScaleNormal="100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6" width="11.42578125" style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47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6132.7928724400017</v>
      </c>
      <c r="C10" s="21">
        <f t="shared" ref="C10:O10" si="0">+C11+C18+C19+C22+C23+C24</f>
        <v>7526.9756424000007</v>
      </c>
      <c r="D10" s="21">
        <f t="shared" si="0"/>
        <v>9536.6158866700025</v>
      </c>
      <c r="E10" s="21">
        <f t="shared" si="0"/>
        <v>12648.133723070001</v>
      </c>
      <c r="F10" s="21">
        <f t="shared" si="0"/>
        <v>14896.737481389999</v>
      </c>
      <c r="G10" s="21">
        <f t="shared" si="0"/>
        <v>19413.864082431999</v>
      </c>
      <c r="H10" s="21">
        <f t="shared" si="0"/>
        <v>25725.888078003994</v>
      </c>
      <c r="I10" s="21">
        <f t="shared" si="0"/>
        <v>33244.637347849995</v>
      </c>
      <c r="J10" s="21">
        <f t="shared" si="0"/>
        <v>47316.095402263003</v>
      </c>
      <c r="K10" s="21">
        <f t="shared" si="0"/>
        <v>63753.262715841011</v>
      </c>
      <c r="L10" s="21">
        <f t="shared" si="0"/>
        <v>80984.049826670089</v>
      </c>
      <c r="M10" s="21">
        <f t="shared" si="0"/>
        <v>128652.80770248</v>
      </c>
      <c r="N10" s="21">
        <f t="shared" si="0"/>
        <v>179862.10385697708</v>
      </c>
      <c r="O10" s="21">
        <f t="shared" si="0"/>
        <v>249533.52443807339</v>
      </c>
      <c r="P10" s="21">
        <f>+P11+P18+P19+P22+P23+P24</f>
        <v>350244.04225036781</v>
      </c>
      <c r="Q10" s="21">
        <f>+Q11+Q18+Q19+Q22+Q23+Q24</f>
        <v>435625.13129100192</v>
      </c>
      <c r="R10" s="21">
        <f>+R11+R18+R19+R22+R23+R24</f>
        <v>676388.02592375025</v>
      </c>
      <c r="S10" s="21">
        <f t="shared" ref="S10:T10" si="1">+S11+S18+S19+S22+S23+S24</f>
        <v>1306794.515140635</v>
      </c>
      <c r="T10" s="21">
        <f t="shared" si="1"/>
        <v>3299673.9179281802</v>
      </c>
    </row>
    <row r="11" spans="1:20" s="17" customFormat="1" x14ac:dyDescent="0.2">
      <c r="A11" s="10" t="s">
        <v>29</v>
      </c>
      <c r="B11" s="22">
        <f>+B12+B13</f>
        <v>5647.0644000000011</v>
      </c>
      <c r="C11" s="22">
        <f t="shared" ref="C11:O11" si="2">+C12+C13</f>
        <v>6967.4915749200009</v>
      </c>
      <c r="D11" s="22">
        <f t="shared" si="2"/>
        <v>8870.8688092200009</v>
      </c>
      <c r="E11" s="22">
        <f t="shared" si="2"/>
        <v>11954.9877075</v>
      </c>
      <c r="F11" s="22">
        <f t="shared" si="2"/>
        <v>14022.033075809999</v>
      </c>
      <c r="G11" s="22">
        <f t="shared" si="2"/>
        <v>18326.471915872</v>
      </c>
      <c r="H11" s="22">
        <f t="shared" si="2"/>
        <v>24224.163509283997</v>
      </c>
      <c r="I11" s="22">
        <f t="shared" si="2"/>
        <v>31247.73491712</v>
      </c>
      <c r="J11" s="22">
        <f t="shared" si="2"/>
        <v>44752.645976843007</v>
      </c>
      <c r="K11" s="22">
        <f t="shared" si="2"/>
        <v>60288.202710591009</v>
      </c>
      <c r="L11" s="22">
        <f t="shared" si="2"/>
        <v>76995.72308191401</v>
      </c>
      <c r="M11" s="22">
        <f t="shared" si="2"/>
        <v>121718.28014407001</v>
      </c>
      <c r="N11" s="22">
        <f t="shared" si="2"/>
        <v>167013.85689259708</v>
      </c>
      <c r="O11" s="22">
        <f t="shared" si="2"/>
        <v>231965.55959406341</v>
      </c>
      <c r="P11" s="22">
        <f>+P12+P13</f>
        <v>320272.77825614775</v>
      </c>
      <c r="Q11" s="22">
        <f>+Q12+Q13</f>
        <v>412987.77356187196</v>
      </c>
      <c r="R11" s="22">
        <f>+R12+R13</f>
        <v>608391.85429170018</v>
      </c>
      <c r="S11" s="22">
        <v>1162769.8810357046</v>
      </c>
      <c r="T11" s="22">
        <f t="shared" ref="T11" si="3">+T12+T13</f>
        <v>2951027.14776531</v>
      </c>
    </row>
    <row r="12" spans="1:20" s="17" customFormat="1" x14ac:dyDescent="0.2">
      <c r="A12" s="10" t="s">
        <v>5</v>
      </c>
      <c r="B12" s="23">
        <v>5000.8540000000012</v>
      </c>
      <c r="C12" s="23">
        <v>6164.7450000000008</v>
      </c>
      <c r="D12" s="23">
        <v>7806.6414000000004</v>
      </c>
      <c r="E12" s="23">
        <v>10618.252</v>
      </c>
      <c r="F12" s="23">
        <v>12562.636348439999</v>
      </c>
      <c r="G12" s="23">
        <v>16362.977078200001</v>
      </c>
      <c r="H12" s="23">
        <v>21623.794999999998</v>
      </c>
      <c r="I12" s="23">
        <v>27950.541493370001</v>
      </c>
      <c r="J12" s="23">
        <v>40468.423096150007</v>
      </c>
      <c r="K12" s="23">
        <v>54441.296275640008</v>
      </c>
      <c r="L12" s="23">
        <v>69020.819411000004</v>
      </c>
      <c r="M12" s="23">
        <v>93836.433005060011</v>
      </c>
      <c r="N12" s="23">
        <v>128965.94572381998</v>
      </c>
      <c r="O12" s="23">
        <v>174495.5359745</v>
      </c>
      <c r="P12" s="23">
        <v>235476.32763014</v>
      </c>
      <c r="Q12" s="23">
        <v>314847.32134122698</v>
      </c>
      <c r="R12" s="23">
        <v>532990.73352556</v>
      </c>
      <c r="S12" s="23">
        <v>1021321.7466091799</v>
      </c>
      <c r="T12" s="23">
        <v>2638905.4339419799</v>
      </c>
    </row>
    <row r="13" spans="1:20" s="17" customFormat="1" x14ac:dyDescent="0.2">
      <c r="A13" s="10" t="s">
        <v>6</v>
      </c>
      <c r="B13" s="23">
        <f>+B16+B17</f>
        <v>646.21039999999994</v>
      </c>
      <c r="C13" s="23">
        <f t="shared" ref="C13:O13" si="4">+C16+C17</f>
        <v>802.74657491999994</v>
      </c>
      <c r="D13" s="23">
        <f t="shared" si="4"/>
        <v>1064.2274092200003</v>
      </c>
      <c r="E13" s="23">
        <f t="shared" si="4"/>
        <v>1336.7357075000004</v>
      </c>
      <c r="F13" s="23">
        <f t="shared" si="4"/>
        <v>1459.3967273699991</v>
      </c>
      <c r="G13" s="23">
        <f t="shared" si="4"/>
        <v>1963.4948376719999</v>
      </c>
      <c r="H13" s="23">
        <f t="shared" si="4"/>
        <v>2600.3685092840001</v>
      </c>
      <c r="I13" s="23">
        <f t="shared" si="4"/>
        <v>3297.1934237500004</v>
      </c>
      <c r="J13" s="23">
        <f t="shared" si="4"/>
        <v>4284.2228806929998</v>
      </c>
      <c r="K13" s="23">
        <f t="shared" si="4"/>
        <v>5846.9064349509999</v>
      </c>
      <c r="L13" s="23">
        <f t="shared" si="4"/>
        <v>7974.9036709140009</v>
      </c>
      <c r="M13" s="23">
        <f t="shared" si="4"/>
        <v>27881.847139009995</v>
      </c>
      <c r="N13" s="23">
        <f t="shared" si="4"/>
        <v>38047.911168777093</v>
      </c>
      <c r="O13" s="23">
        <f t="shared" si="4"/>
        <v>57470.023619563399</v>
      </c>
      <c r="P13" s="23">
        <f>+P16+P17</f>
        <v>84796.450626007718</v>
      </c>
      <c r="Q13" s="23">
        <f>+Q16+Q17</f>
        <v>98140.452220644976</v>
      </c>
      <c r="R13" s="23">
        <f>+R16+R17</f>
        <v>75401.120766140157</v>
      </c>
      <c r="S13" s="23">
        <v>141448.13442652486</v>
      </c>
      <c r="T13" s="23">
        <v>312121.71382332995</v>
      </c>
    </row>
    <row r="14" spans="1:20" x14ac:dyDescent="0.2">
      <c r="A14" s="11" t="s">
        <v>7</v>
      </c>
      <c r="B14" s="24">
        <v>638.57439999999997</v>
      </c>
      <c r="C14" s="24">
        <v>743.61400000000003</v>
      </c>
      <c r="D14" s="24">
        <v>951.58900000000006</v>
      </c>
      <c r="E14" s="24">
        <v>1119.2313000000001</v>
      </c>
      <c r="F14" s="24">
        <v>1078.3164000000002</v>
      </c>
      <c r="G14" s="24">
        <v>1376.0721926900001</v>
      </c>
      <c r="H14" s="24">
        <v>2565.5691732400001</v>
      </c>
      <c r="I14" s="24">
        <v>2300.5593511180004</v>
      </c>
      <c r="J14" s="24">
        <v>3046.7674027029998</v>
      </c>
      <c r="K14" s="24">
        <v>4291.8950948880001</v>
      </c>
      <c r="L14" s="24">
        <v>4292.2839667390008</v>
      </c>
      <c r="M14" s="24">
        <v>23133.272368349997</v>
      </c>
      <c r="N14" s="24">
        <v>32243.3138</v>
      </c>
      <c r="O14" s="24">
        <v>50254.952099999995</v>
      </c>
      <c r="P14" s="24">
        <v>73881.055400000012</v>
      </c>
      <c r="Q14" s="24">
        <v>85158.983299999993</v>
      </c>
      <c r="R14" s="24">
        <v>53545.942900000002</v>
      </c>
      <c r="S14" s="24">
        <v>106439.24549999999</v>
      </c>
      <c r="T14" s="24">
        <v>229083.05899999995</v>
      </c>
    </row>
    <row r="15" spans="1:20" x14ac:dyDescent="0.2">
      <c r="A15" s="11" t="s">
        <v>8</v>
      </c>
      <c r="B15" s="24">
        <v>0</v>
      </c>
      <c r="C15" s="24">
        <v>50.246974919999978</v>
      </c>
      <c r="D15" s="24">
        <v>101.52620922000011</v>
      </c>
      <c r="E15" s="24">
        <v>202.2120075000002</v>
      </c>
      <c r="F15" s="24">
        <v>361.14282736999905</v>
      </c>
      <c r="G15" s="24">
        <v>559.96211727000002</v>
      </c>
      <c r="H15" s="24">
        <v>0</v>
      </c>
      <c r="I15" s="24">
        <v>947.70272650999993</v>
      </c>
      <c r="J15" s="24">
        <v>1173.02595449</v>
      </c>
      <c r="K15" s="24">
        <v>1466.04509091</v>
      </c>
      <c r="L15" s="24">
        <v>3572.96796696</v>
      </c>
      <c r="M15" s="24">
        <v>4609.9409989600008</v>
      </c>
      <c r="N15" s="24">
        <v>5606.1793998570874</v>
      </c>
      <c r="O15" s="24">
        <v>7001.3662956934031</v>
      </c>
      <c r="P15" s="24">
        <v>10388.546753377705</v>
      </c>
      <c r="Q15" s="24">
        <v>12555.517466364987</v>
      </c>
      <c r="R15" s="24">
        <v>21219.496417960163</v>
      </c>
      <c r="S15" s="24">
        <v>34274.439813974874</v>
      </c>
      <c r="T15" s="24">
        <v>82223.321782050029</v>
      </c>
    </row>
    <row r="16" spans="1:20" x14ac:dyDescent="0.2">
      <c r="A16" s="11" t="s">
        <v>9</v>
      </c>
      <c r="B16" s="24">
        <f>+B14+B15</f>
        <v>638.57439999999997</v>
      </c>
      <c r="C16" s="24">
        <f t="shared" ref="C16:O16" si="5">+C14+C15</f>
        <v>793.86097491999999</v>
      </c>
      <c r="D16" s="24">
        <f t="shared" si="5"/>
        <v>1053.1152092200002</v>
      </c>
      <c r="E16" s="24">
        <f t="shared" si="5"/>
        <v>1321.4433075000004</v>
      </c>
      <c r="F16" s="24">
        <f t="shared" si="5"/>
        <v>1439.4592273699991</v>
      </c>
      <c r="G16" s="24">
        <f t="shared" si="5"/>
        <v>1936.03430996</v>
      </c>
      <c r="H16" s="24">
        <f t="shared" si="5"/>
        <v>2565.5691732400001</v>
      </c>
      <c r="I16" s="24">
        <f t="shared" si="5"/>
        <v>3248.2620776280005</v>
      </c>
      <c r="J16" s="24">
        <f t="shared" si="5"/>
        <v>4219.7933571929998</v>
      </c>
      <c r="K16" s="24">
        <f t="shared" si="5"/>
        <v>5757.9401857980001</v>
      </c>
      <c r="L16" s="24">
        <f t="shared" si="5"/>
        <v>7865.2519336990008</v>
      </c>
      <c r="M16" s="24">
        <f t="shared" si="5"/>
        <v>27743.213367309996</v>
      </c>
      <c r="N16" s="24">
        <f t="shared" si="5"/>
        <v>37849.49319985709</v>
      </c>
      <c r="O16" s="24">
        <f t="shared" si="5"/>
        <v>57256.318395693401</v>
      </c>
      <c r="P16" s="24">
        <f>+P14+P15</f>
        <v>84269.602153377724</v>
      </c>
      <c r="Q16" s="24">
        <f>+Q14+Q15</f>
        <v>97714.500766364974</v>
      </c>
      <c r="R16" s="24">
        <f>+R14+R15</f>
        <v>74765.439317960161</v>
      </c>
      <c r="S16" s="24">
        <v>140713.68531397486</v>
      </c>
      <c r="T16" s="24">
        <v>311306.38078204996</v>
      </c>
    </row>
    <row r="17" spans="1:20" x14ac:dyDescent="0.2">
      <c r="A17" s="12" t="s">
        <v>10</v>
      </c>
      <c r="B17" s="24">
        <v>7.6360000000000001</v>
      </c>
      <c r="C17" s="24">
        <v>8.8856000000000002</v>
      </c>
      <c r="D17" s="24">
        <v>11.112200000000001</v>
      </c>
      <c r="E17" s="24">
        <v>15.292400000000001</v>
      </c>
      <c r="F17" s="24">
        <v>19.9375</v>
      </c>
      <c r="G17" s="24">
        <v>27.460527712000005</v>
      </c>
      <c r="H17" s="24">
        <v>34.799336044000007</v>
      </c>
      <c r="I17" s="24">
        <v>48.931346121999994</v>
      </c>
      <c r="J17" s="24">
        <v>64.429523499999988</v>
      </c>
      <c r="K17" s="24">
        <v>88.966249153000007</v>
      </c>
      <c r="L17" s="24">
        <v>109.65173721499998</v>
      </c>
      <c r="M17" s="24">
        <v>138.63377170000001</v>
      </c>
      <c r="N17" s="24">
        <v>198.41796891999999</v>
      </c>
      <c r="O17" s="24">
        <v>213.70522387</v>
      </c>
      <c r="P17" s="24">
        <v>526.84847262999995</v>
      </c>
      <c r="Q17" s="24">
        <v>425.95145428000001</v>
      </c>
      <c r="R17" s="24">
        <v>635.68144817999985</v>
      </c>
      <c r="S17" s="24">
        <v>734.44911255</v>
      </c>
      <c r="T17" s="24">
        <v>815.33304127999997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228.61600000000001</v>
      </c>
      <c r="C19" s="23">
        <f t="shared" ref="C19:O19" si="6">+C20+C21</f>
        <v>285.67899999999997</v>
      </c>
      <c r="D19" s="23">
        <f t="shared" si="6"/>
        <v>419.26199999999994</v>
      </c>
      <c r="E19" s="23">
        <f t="shared" si="6"/>
        <v>480.59100000000001</v>
      </c>
      <c r="F19" s="23">
        <f t="shared" si="6"/>
        <v>610.66470755000023</v>
      </c>
      <c r="G19" s="23">
        <f t="shared" si="6"/>
        <v>668.97343817000012</v>
      </c>
      <c r="H19" s="23">
        <f t="shared" si="6"/>
        <v>968.03</v>
      </c>
      <c r="I19" s="23">
        <f t="shared" si="6"/>
        <v>1138.3862334200001</v>
      </c>
      <c r="J19" s="23">
        <f t="shared" si="6"/>
        <v>1810.9019802</v>
      </c>
      <c r="K19" s="23">
        <f t="shared" si="6"/>
        <v>2227.4419916100001</v>
      </c>
      <c r="L19" s="23">
        <f t="shared" si="6"/>
        <v>2749.9178497600001</v>
      </c>
      <c r="M19" s="23">
        <f t="shared" si="6"/>
        <v>4053.1162119999995</v>
      </c>
      <c r="N19" s="23">
        <f t="shared" si="6"/>
        <v>7452.1601779000002</v>
      </c>
      <c r="O19" s="23">
        <f t="shared" si="6"/>
        <v>7971.7855572199996</v>
      </c>
      <c r="P19" s="23">
        <f>+P20+P21</f>
        <v>13670.879253000001</v>
      </c>
      <c r="Q19" s="23">
        <f>+Q20+Q21</f>
        <v>7595.4405762599999</v>
      </c>
      <c r="R19" s="23">
        <f>+R20+R21</f>
        <v>17403.707939189997</v>
      </c>
      <c r="S19" s="23">
        <v>34716.266774510004</v>
      </c>
      <c r="T19" s="23">
        <v>62070.279471369999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228.61600000000001</v>
      </c>
      <c r="C21" s="24">
        <v>285.67899999999997</v>
      </c>
      <c r="D21" s="24">
        <v>419.26199999999994</v>
      </c>
      <c r="E21" s="24">
        <v>480.59100000000001</v>
      </c>
      <c r="F21" s="24">
        <v>610.66470755000023</v>
      </c>
      <c r="G21" s="24">
        <v>668.97343817000012</v>
      </c>
      <c r="H21" s="24">
        <v>968.03</v>
      </c>
      <c r="I21" s="24">
        <v>1138.3862334200001</v>
      </c>
      <c r="J21" s="24">
        <v>1810.9019802</v>
      </c>
      <c r="K21" s="24">
        <v>2227.4419916100001</v>
      </c>
      <c r="L21" s="24">
        <v>2749.9178497600001</v>
      </c>
      <c r="M21" s="24">
        <v>4053.1162119999995</v>
      </c>
      <c r="N21" s="24">
        <v>7452.1601779000002</v>
      </c>
      <c r="O21" s="24">
        <v>7971.7855572199996</v>
      </c>
      <c r="P21" s="24">
        <v>13670.879253000001</v>
      </c>
      <c r="Q21" s="24">
        <v>7595.4405762599999</v>
      </c>
      <c r="R21" s="24">
        <v>17403.707939189997</v>
      </c>
      <c r="S21" s="24">
        <v>34716.266774510004</v>
      </c>
      <c r="T21" s="24">
        <v>62070.279471369999</v>
      </c>
    </row>
    <row r="22" spans="1:20" s="17" customFormat="1" x14ac:dyDescent="0.2">
      <c r="A22" s="10" t="s">
        <v>32</v>
      </c>
      <c r="B22" s="23">
        <v>38.911999999999999</v>
      </c>
      <c r="C22" s="23">
        <v>42.646000000000008</v>
      </c>
      <c r="D22" s="23">
        <v>49.84559999999999</v>
      </c>
      <c r="E22" s="23">
        <v>54.414999999999999</v>
      </c>
      <c r="F22" s="23">
        <v>71.498372669999995</v>
      </c>
      <c r="G22" s="23">
        <v>113.75128973</v>
      </c>
      <c r="H22" s="23">
        <v>149.41999999999999</v>
      </c>
      <c r="I22" s="23">
        <v>212.76477299999999</v>
      </c>
      <c r="J22" s="23">
        <v>229.79754844000004</v>
      </c>
      <c r="K22" s="23">
        <v>396.95648499999999</v>
      </c>
      <c r="L22" s="23">
        <v>511.42697888999993</v>
      </c>
      <c r="M22" s="23">
        <v>679.69483605000016</v>
      </c>
      <c r="N22" s="23">
        <v>1411.1274657399999</v>
      </c>
      <c r="O22" s="23">
        <v>2431.7719669099997</v>
      </c>
      <c r="P22" s="23">
        <v>3495.2190572300001</v>
      </c>
      <c r="Q22" s="23">
        <v>3630.37846304</v>
      </c>
      <c r="R22" s="23">
        <v>6796.630000000001</v>
      </c>
      <c r="S22" s="23">
        <v>14161.291191660001</v>
      </c>
      <c r="T22" s="23">
        <v>35428.347098890001</v>
      </c>
    </row>
    <row r="23" spans="1:20" s="17" customFormat="1" x14ac:dyDescent="0.2">
      <c r="A23" s="10" t="s">
        <v>33</v>
      </c>
      <c r="B23" s="23">
        <v>41.933</v>
      </c>
      <c r="C23" s="23">
        <v>76.536000000000001</v>
      </c>
      <c r="D23" s="23">
        <v>21.911999999999999</v>
      </c>
      <c r="E23" s="23">
        <v>38.081000000000003</v>
      </c>
      <c r="F23" s="23">
        <v>10.877033850000004</v>
      </c>
      <c r="G23" s="23">
        <v>77.481327690000001</v>
      </c>
      <c r="H23" s="23">
        <v>108.40000000000002</v>
      </c>
      <c r="I23" s="23">
        <v>133.910449</v>
      </c>
      <c r="J23" s="23">
        <v>140.17879621000003</v>
      </c>
      <c r="K23" s="23">
        <v>300.45174599999996</v>
      </c>
      <c r="L23" s="23">
        <v>117.00632724999998</v>
      </c>
      <c r="M23" s="23">
        <v>835.68358446000002</v>
      </c>
      <c r="N23" s="23">
        <v>410.07804024000006</v>
      </c>
      <c r="O23" s="23">
        <v>1363.1318927499999</v>
      </c>
      <c r="P23" s="23">
        <v>3799.1504590499999</v>
      </c>
      <c r="Q23" s="23">
        <v>3433.2979121200001</v>
      </c>
      <c r="R23" s="23">
        <v>1782.7479932599997</v>
      </c>
      <c r="S23" s="23">
        <v>22431.528656229999</v>
      </c>
      <c r="T23" s="23">
        <v>194962.16715085</v>
      </c>
    </row>
    <row r="24" spans="1:20" s="17" customFormat="1" ht="13.5" thickBot="1" x14ac:dyDescent="0.25">
      <c r="A24" s="10" t="s">
        <v>34</v>
      </c>
      <c r="B24" s="25">
        <v>176.26747244000001</v>
      </c>
      <c r="C24" s="25">
        <v>154.62306747999997</v>
      </c>
      <c r="D24" s="25">
        <v>174.72747745000001</v>
      </c>
      <c r="E24" s="25">
        <v>120.05901556999999</v>
      </c>
      <c r="F24" s="25">
        <v>181.66429150999997</v>
      </c>
      <c r="G24" s="25">
        <v>227.18611097000002</v>
      </c>
      <c r="H24" s="25">
        <v>275.87456872000001</v>
      </c>
      <c r="I24" s="25">
        <v>511.84097530999998</v>
      </c>
      <c r="J24" s="25">
        <v>382.57110056999994</v>
      </c>
      <c r="K24" s="25">
        <v>540.20978263999996</v>
      </c>
      <c r="L24" s="25">
        <v>609.97558885609055</v>
      </c>
      <c r="M24" s="25">
        <v>1366.0329259000002</v>
      </c>
      <c r="N24" s="25">
        <v>3574.8812805000002</v>
      </c>
      <c r="O24" s="25">
        <v>5801.27542713</v>
      </c>
      <c r="P24" s="25">
        <v>9006.0152249400016</v>
      </c>
      <c r="Q24" s="23">
        <v>7978.2407777099997</v>
      </c>
      <c r="R24" s="23">
        <v>42013.0856996</v>
      </c>
      <c r="S24" s="23">
        <v>72715.547482530004</v>
      </c>
      <c r="T24" s="23">
        <v>56185.976441760002</v>
      </c>
    </row>
    <row r="25" spans="1:20" s="16" customFormat="1" ht="21" customHeight="1" x14ac:dyDescent="0.25">
      <c r="A25" s="5" t="s">
        <v>13</v>
      </c>
      <c r="B25" s="21">
        <f>+B26+B30+B31+B32</f>
        <v>4939.1562240696967</v>
      </c>
      <c r="C25" s="21">
        <f t="shared" ref="C25:O25" si="7">+C26+C30+C31+C32</f>
        <v>6868.5031578564567</v>
      </c>
      <c r="D25" s="21">
        <f t="shared" si="7"/>
        <v>8582.637422329999</v>
      </c>
      <c r="E25" s="21">
        <f t="shared" si="7"/>
        <v>10757.767764418006</v>
      </c>
      <c r="F25" s="21">
        <f t="shared" si="7"/>
        <v>13425.332505153137</v>
      </c>
      <c r="G25" s="21">
        <f t="shared" si="7"/>
        <v>16507.861673700907</v>
      </c>
      <c r="H25" s="21">
        <f t="shared" si="7"/>
        <v>22725.797547182287</v>
      </c>
      <c r="I25" s="21">
        <f t="shared" si="7"/>
        <v>29955.321678334258</v>
      </c>
      <c r="J25" s="21">
        <f t="shared" si="7"/>
        <v>40897.278041787766</v>
      </c>
      <c r="K25" s="21">
        <f t="shared" si="7"/>
        <v>55253.909599320417</v>
      </c>
      <c r="L25" s="21">
        <f t="shared" si="7"/>
        <v>76633.888955390663</v>
      </c>
      <c r="M25" s="21">
        <f t="shared" si="7"/>
        <v>117878.72231350905</v>
      </c>
      <c r="N25" s="21">
        <f t="shared" si="7"/>
        <v>155773.9175684315</v>
      </c>
      <c r="O25" s="21">
        <f t="shared" si="7"/>
        <v>207250.04340880326</v>
      </c>
      <c r="P25" s="21">
        <f>+P26+P30+P31+P32</f>
        <v>312159.57823252806</v>
      </c>
      <c r="Q25" s="21">
        <f>+Q26+Q30+Q31+Q32</f>
        <v>430350.66591971333</v>
      </c>
      <c r="R25" s="21">
        <f>+R26+R30+R31+R32</f>
        <v>603749.24120054848</v>
      </c>
      <c r="S25" s="21">
        <v>1013641.6101437095</v>
      </c>
      <c r="T25" s="21">
        <v>2559550.6298796004</v>
      </c>
    </row>
    <row r="26" spans="1:20" s="17" customFormat="1" x14ac:dyDescent="0.2">
      <c r="A26" s="10" t="s">
        <v>35</v>
      </c>
      <c r="B26" s="22">
        <f>+SUM(B27:B29)</f>
        <v>4122.1765999999998</v>
      </c>
      <c r="C26" s="22">
        <f t="shared" ref="C26:O26" si="8">+SUM(C27:C29)</f>
        <v>5779.1401570000007</v>
      </c>
      <c r="D26" s="22">
        <f t="shared" si="8"/>
        <v>7250.2889999999989</v>
      </c>
      <c r="E26" s="22">
        <f t="shared" si="8"/>
        <v>9102.6220000000012</v>
      </c>
      <c r="F26" s="22">
        <f t="shared" si="8"/>
        <v>11338.529886329998</v>
      </c>
      <c r="G26" s="22">
        <f t="shared" si="8"/>
        <v>13952.992314000003</v>
      </c>
      <c r="H26" s="22">
        <f t="shared" si="8"/>
        <v>19070.835999999999</v>
      </c>
      <c r="I26" s="22">
        <f t="shared" si="8"/>
        <v>25235.032062480001</v>
      </c>
      <c r="J26" s="22">
        <f t="shared" si="8"/>
        <v>33621.254702619997</v>
      </c>
      <c r="K26" s="22">
        <f t="shared" si="8"/>
        <v>45766.064829850002</v>
      </c>
      <c r="L26" s="22">
        <f t="shared" si="8"/>
        <v>63773.347194659989</v>
      </c>
      <c r="M26" s="22">
        <f t="shared" si="8"/>
        <v>98449.110250160011</v>
      </c>
      <c r="N26" s="22">
        <f t="shared" si="8"/>
        <v>130923.89063058</v>
      </c>
      <c r="O26" s="22">
        <f t="shared" si="8"/>
        <v>169135.02892646001</v>
      </c>
      <c r="P26" s="22">
        <f>+SUM(P27:P29)</f>
        <v>237560.57706688854</v>
      </c>
      <c r="Q26" s="22">
        <f>+SUM(Q27:Q29)</f>
        <v>332574.92887324403</v>
      </c>
      <c r="R26" s="22">
        <f>+SUM(R27:R29)</f>
        <v>466557.18999999994</v>
      </c>
      <c r="S26" s="22">
        <v>810537.55386825977</v>
      </c>
      <c r="T26" s="22">
        <v>2081018.7119855199</v>
      </c>
    </row>
    <row r="27" spans="1:20" x14ac:dyDescent="0.2">
      <c r="A27" s="12" t="s">
        <v>14</v>
      </c>
      <c r="B27" s="24">
        <v>2734.752</v>
      </c>
      <c r="C27" s="24">
        <v>3948.3721570000002</v>
      </c>
      <c r="D27" s="24">
        <v>5056.2209999999995</v>
      </c>
      <c r="E27" s="24">
        <v>6567.8010000000004</v>
      </c>
      <c r="F27" s="24">
        <v>8112.0139435899991</v>
      </c>
      <c r="G27" s="24">
        <v>9805.6613620000026</v>
      </c>
      <c r="H27" s="24">
        <v>13264.602999999999</v>
      </c>
      <c r="I27" s="24">
        <v>17340.62832104</v>
      </c>
      <c r="J27" s="24">
        <v>23215.409648619996</v>
      </c>
      <c r="K27" s="24">
        <v>30778.437600360005</v>
      </c>
      <c r="L27" s="24">
        <v>42188.224372309996</v>
      </c>
      <c r="M27" s="24">
        <v>69381.121472310013</v>
      </c>
      <c r="N27" s="24">
        <v>89185.56402505</v>
      </c>
      <c r="O27" s="24">
        <v>114224.97847127001</v>
      </c>
      <c r="P27" s="24">
        <v>162083.30293251001</v>
      </c>
      <c r="Q27" s="24">
        <v>226338.98911342002</v>
      </c>
      <c r="R27" s="24">
        <v>305858.03999999998</v>
      </c>
      <c r="S27" s="24">
        <v>528442.56103163993</v>
      </c>
      <c r="T27" s="24">
        <v>1357778.3280389998</v>
      </c>
    </row>
    <row r="28" spans="1:20" x14ac:dyDescent="0.2">
      <c r="A28" s="12" t="s">
        <v>15</v>
      </c>
      <c r="B28" s="24">
        <v>284.88459999999998</v>
      </c>
      <c r="C28" s="24">
        <v>366.15360000000004</v>
      </c>
      <c r="D28" s="24">
        <v>438.81359999999989</v>
      </c>
      <c r="E28" s="24">
        <v>760.44630000000006</v>
      </c>
      <c r="F28" s="24">
        <v>605.34941008999999</v>
      </c>
      <c r="G28" s="24">
        <v>560.37369999999999</v>
      </c>
      <c r="H28" s="24">
        <v>754.80795000000012</v>
      </c>
      <c r="I28" s="24">
        <v>983.27768612720013</v>
      </c>
      <c r="J28" s="24">
        <v>1308.2521989799</v>
      </c>
      <c r="K28" s="24">
        <v>1868.1497165427998</v>
      </c>
      <c r="L28" s="24">
        <v>2549.33291495</v>
      </c>
      <c r="M28" s="24">
        <v>3155.5966476600001</v>
      </c>
      <c r="N28" s="24">
        <v>4716.5608197900001</v>
      </c>
      <c r="O28" s="24">
        <v>5775.3877030999984</v>
      </c>
      <c r="P28" s="24">
        <v>10090.716794698532</v>
      </c>
      <c r="Q28" s="24">
        <v>19502.904157883997</v>
      </c>
      <c r="R28" s="24">
        <v>29078.48</v>
      </c>
      <c r="S28" s="24">
        <v>38313.200784759996</v>
      </c>
      <c r="T28" s="24">
        <v>15380.751005925673</v>
      </c>
    </row>
    <row r="29" spans="1:20" x14ac:dyDescent="0.2">
      <c r="A29" s="12" t="s">
        <v>16</v>
      </c>
      <c r="B29" s="24">
        <v>1102.54</v>
      </c>
      <c r="C29" s="24">
        <v>1464.6144000000002</v>
      </c>
      <c r="D29" s="24">
        <v>1755.2543999999996</v>
      </c>
      <c r="E29" s="24">
        <v>1774.3746999999998</v>
      </c>
      <c r="F29" s="24">
        <v>2621.1665326499997</v>
      </c>
      <c r="G29" s="24">
        <v>3586.9572520000002</v>
      </c>
      <c r="H29" s="24">
        <v>5051.4250499999998</v>
      </c>
      <c r="I29" s="24">
        <v>6911.1260553127995</v>
      </c>
      <c r="J29" s="24">
        <v>9097.5928550201024</v>
      </c>
      <c r="K29" s="24">
        <v>13119.4775129472</v>
      </c>
      <c r="L29" s="24">
        <v>19035.789907399998</v>
      </c>
      <c r="M29" s="24">
        <v>25912.392130189997</v>
      </c>
      <c r="N29" s="24">
        <v>37021.765785740005</v>
      </c>
      <c r="O29" s="24">
        <v>49134.66275209</v>
      </c>
      <c r="P29" s="24">
        <v>65386.557339679995</v>
      </c>
      <c r="Q29" s="24">
        <v>86733.035601940006</v>
      </c>
      <c r="R29" s="24">
        <v>131620.66999999998</v>
      </c>
      <c r="S29" s="24">
        <v>243781.79205185996</v>
      </c>
      <c r="T29" s="24">
        <v>707859.63294059434</v>
      </c>
    </row>
    <row r="30" spans="1:20" s="17" customFormat="1" x14ac:dyDescent="0.2">
      <c r="A30" s="10" t="s">
        <v>36</v>
      </c>
      <c r="B30" s="23">
        <v>138.8316686896973</v>
      </c>
      <c r="C30" s="23">
        <v>176.68083337645584</v>
      </c>
      <c r="D30" s="23">
        <v>123.46917287999999</v>
      </c>
      <c r="E30" s="23">
        <v>113.09752284800413</v>
      </c>
      <c r="F30" s="23">
        <v>103.16607797313905</v>
      </c>
      <c r="G30" s="23">
        <v>211.8422801409059</v>
      </c>
      <c r="H30" s="23">
        <v>394.05697846228435</v>
      </c>
      <c r="I30" s="23">
        <v>489.74067126759019</v>
      </c>
      <c r="J30" s="23">
        <v>772.38630886776673</v>
      </c>
      <c r="K30" s="23">
        <v>1307.6674662504161</v>
      </c>
      <c r="L30" s="23">
        <v>1734.8402155245844</v>
      </c>
      <c r="M30" s="23">
        <v>3922.2012732490434</v>
      </c>
      <c r="N30" s="23">
        <v>6406.2144819915056</v>
      </c>
      <c r="O30" s="23">
        <v>14763.903727649438</v>
      </c>
      <c r="P30" s="23">
        <v>32384.915663819495</v>
      </c>
      <c r="Q30" s="23">
        <v>34783.994104782658</v>
      </c>
      <c r="R30" s="23">
        <v>51929.08550094848</v>
      </c>
      <c r="S30" s="23">
        <v>52500.016877879621</v>
      </c>
      <c r="T30" s="23">
        <v>101473.32640109058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678.14795537999998</v>
      </c>
      <c r="C32" s="23">
        <f t="shared" ref="C32:O32" si="9">+C33+C34+C35</f>
        <v>912.68216747999998</v>
      </c>
      <c r="D32" s="23">
        <f t="shared" si="9"/>
        <v>1208.8792494499999</v>
      </c>
      <c r="E32" s="23">
        <f t="shared" si="9"/>
        <v>1542.0482415700001</v>
      </c>
      <c r="F32" s="23">
        <f t="shared" si="9"/>
        <v>1983.6365408500003</v>
      </c>
      <c r="G32" s="23">
        <f t="shared" si="9"/>
        <v>2343.0270795600004</v>
      </c>
      <c r="H32" s="23">
        <f t="shared" si="9"/>
        <v>3260.9045687199996</v>
      </c>
      <c r="I32" s="23">
        <f t="shared" si="9"/>
        <v>4230.548944586666</v>
      </c>
      <c r="J32" s="23">
        <f t="shared" si="9"/>
        <v>6503.6370303000003</v>
      </c>
      <c r="K32" s="23">
        <f t="shared" si="9"/>
        <v>8180.177303219999</v>
      </c>
      <c r="L32" s="23">
        <f t="shared" si="9"/>
        <v>11125.701545206091</v>
      </c>
      <c r="M32" s="23">
        <f t="shared" si="9"/>
        <v>15507.410790100001</v>
      </c>
      <c r="N32" s="23">
        <f t="shared" si="9"/>
        <v>18443.812455859999</v>
      </c>
      <c r="O32" s="23">
        <f t="shared" si="9"/>
        <v>23351.110754693789</v>
      </c>
      <c r="P32" s="23">
        <f>+P33+P34+P35</f>
        <v>42214.085501819995</v>
      </c>
      <c r="Q32" s="23">
        <f>+Q33+Q34+Q35</f>
        <v>62991.742941686673</v>
      </c>
      <c r="R32" s="23">
        <f>+R33+R34+R35</f>
        <v>85262.965699600012</v>
      </c>
      <c r="S32" s="23">
        <v>150604.03939757001</v>
      </c>
      <c r="T32" s="23">
        <v>377058.59149299015</v>
      </c>
    </row>
    <row r="33" spans="1:20" x14ac:dyDescent="0.2">
      <c r="A33" s="12" t="s">
        <v>17</v>
      </c>
      <c r="B33" s="24">
        <v>629.05935538000006</v>
      </c>
      <c r="C33" s="24">
        <v>850.40716748</v>
      </c>
      <c r="D33" s="24">
        <v>1124.23347745</v>
      </c>
      <c r="E33" s="24">
        <v>1387.0972415700001</v>
      </c>
      <c r="F33" s="24">
        <v>1824.7973234100002</v>
      </c>
      <c r="G33" s="24">
        <v>2194.59</v>
      </c>
      <c r="H33" s="24">
        <v>3068.0335687199995</v>
      </c>
      <c r="I33" s="24">
        <v>3988.5061594366662</v>
      </c>
      <c r="J33" s="24">
        <v>5273.7060790200003</v>
      </c>
      <c r="K33" s="24">
        <v>6580.3624504899999</v>
      </c>
      <c r="L33" s="24">
        <v>8624.1085830660923</v>
      </c>
      <c r="M33" s="24">
        <v>12201.018873789999</v>
      </c>
      <c r="N33" s="24">
        <v>14804.00152562</v>
      </c>
      <c r="O33" s="24">
        <v>18083.835989023792</v>
      </c>
      <c r="P33" s="24">
        <v>28061.148463370002</v>
      </c>
      <c r="Q33" s="24">
        <v>44117.642666946667</v>
      </c>
      <c r="R33" s="24">
        <v>58414.755699599998</v>
      </c>
      <c r="S33" s="24">
        <v>97194.54214291001</v>
      </c>
      <c r="T33" s="24">
        <v>241187.24452089006</v>
      </c>
    </row>
    <row r="34" spans="1:20" x14ac:dyDescent="0.2">
      <c r="A34" s="12" t="s">
        <v>18</v>
      </c>
      <c r="B34" s="24">
        <v>49.058999999999997</v>
      </c>
      <c r="C34" s="24">
        <v>62.045000000000002</v>
      </c>
      <c r="D34" s="24">
        <v>84.608999999999995</v>
      </c>
      <c r="E34" s="24">
        <v>151.91999999999999</v>
      </c>
      <c r="F34" s="24">
        <v>158.77502285999998</v>
      </c>
      <c r="G34" s="24">
        <v>145.71107956</v>
      </c>
      <c r="H34" s="24">
        <v>189.87099999999998</v>
      </c>
      <c r="I34" s="24">
        <v>238.11838215999998</v>
      </c>
      <c r="J34" s="24">
        <v>1215.7996603399999</v>
      </c>
      <c r="K34" s="24">
        <v>1580.6074767499999</v>
      </c>
      <c r="L34" s="24">
        <v>2486.7812141700001</v>
      </c>
      <c r="M34" s="24">
        <v>3287.2309599600003</v>
      </c>
      <c r="N34" s="24">
        <v>3633.2228066099992</v>
      </c>
      <c r="O34" s="24">
        <v>5264.0433202899994</v>
      </c>
      <c r="P34" s="24">
        <v>14141.712145189997</v>
      </c>
      <c r="Q34" s="24">
        <v>18870.230908310001</v>
      </c>
      <c r="R34" s="24">
        <v>26835</v>
      </c>
      <c r="S34" s="24">
        <v>53388.172436430017</v>
      </c>
      <c r="T34" s="24">
        <v>135835.88931055003</v>
      </c>
    </row>
    <row r="35" spans="1:20" ht="13.5" thickBot="1" x14ac:dyDescent="0.25">
      <c r="A35" s="14" t="s">
        <v>19</v>
      </c>
      <c r="B35" s="26">
        <v>2.9600000000000001E-2</v>
      </c>
      <c r="C35" s="26">
        <v>0.23000000000000004</v>
      </c>
      <c r="D35" s="26">
        <v>3.6771999999999992E-2</v>
      </c>
      <c r="E35" s="26">
        <v>3.0310000000000001</v>
      </c>
      <c r="F35" s="26">
        <v>6.4194580000000001E-2</v>
      </c>
      <c r="G35" s="26">
        <v>2.726</v>
      </c>
      <c r="H35" s="26">
        <v>3</v>
      </c>
      <c r="I35" s="26">
        <v>3.9244029899999999</v>
      </c>
      <c r="J35" s="26">
        <v>14.13129094</v>
      </c>
      <c r="K35" s="26">
        <v>19.207375980000002</v>
      </c>
      <c r="L35" s="26">
        <v>14.811747969999999</v>
      </c>
      <c r="M35" s="26">
        <v>19.160956349999996</v>
      </c>
      <c r="N35" s="26">
        <v>6.588123630000001</v>
      </c>
      <c r="O35" s="26">
        <v>3.2314453800000003</v>
      </c>
      <c r="P35" s="26">
        <v>11.224893259999998</v>
      </c>
      <c r="Q35" s="24">
        <v>3.8693664299999995</v>
      </c>
      <c r="R35" s="24">
        <v>13.21</v>
      </c>
      <c r="S35" s="24">
        <v>21.324818230000005</v>
      </c>
      <c r="T35" s="24">
        <v>35.457661549999997</v>
      </c>
    </row>
    <row r="36" spans="1:20" s="16" customFormat="1" ht="15.75" customHeight="1" x14ac:dyDescent="0.25">
      <c r="A36" s="33" t="s">
        <v>20</v>
      </c>
      <c r="B36" s="27">
        <f>+B10-B25</f>
        <v>1193.636648370305</v>
      </c>
      <c r="C36" s="27">
        <f t="shared" ref="C36:O36" si="10">+C10-C25</f>
        <v>658.47248454354394</v>
      </c>
      <c r="D36" s="27">
        <f t="shared" si="10"/>
        <v>953.97846434000348</v>
      </c>
      <c r="E36" s="27">
        <f t="shared" si="10"/>
        <v>1890.3659586519952</v>
      </c>
      <c r="F36" s="27">
        <f t="shared" si="10"/>
        <v>1471.4049762368613</v>
      </c>
      <c r="G36" s="27">
        <f t="shared" si="10"/>
        <v>2906.0024087310921</v>
      </c>
      <c r="H36" s="27">
        <f t="shared" si="10"/>
        <v>3000.0905308217079</v>
      </c>
      <c r="I36" s="27">
        <f t="shared" si="10"/>
        <v>3289.3156695157377</v>
      </c>
      <c r="J36" s="27">
        <f t="shared" si="10"/>
        <v>6418.8173604752374</v>
      </c>
      <c r="K36" s="27">
        <f t="shared" si="10"/>
        <v>8499.3531165205932</v>
      </c>
      <c r="L36" s="27">
        <f t="shared" si="10"/>
        <v>4350.1608712794259</v>
      </c>
      <c r="M36" s="27">
        <f t="shared" si="10"/>
        <v>10774.085388970954</v>
      </c>
      <c r="N36" s="27">
        <f t="shared" si="10"/>
        <v>24088.186288545578</v>
      </c>
      <c r="O36" s="27">
        <f t="shared" si="10"/>
        <v>42283.48102927013</v>
      </c>
      <c r="P36" s="27">
        <f>+P10-P25</f>
        <v>38084.464017839753</v>
      </c>
      <c r="Q36" s="27">
        <f>+Q10-Q25</f>
        <v>5274.465371288592</v>
      </c>
      <c r="R36" s="27">
        <f>+R10-R25</f>
        <v>72638.784723201767</v>
      </c>
      <c r="S36" s="27">
        <v>293152.9049969255</v>
      </c>
      <c r="T36" s="27">
        <v>740123.28804857982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105.30245628999999</v>
      </c>
      <c r="C38" s="21">
        <f t="shared" ref="C38:O38" si="11">+C39+C40+C41</f>
        <v>83.646491499999996</v>
      </c>
      <c r="D38" s="21">
        <f t="shared" si="11"/>
        <v>64.37206784</v>
      </c>
      <c r="E38" s="21">
        <f t="shared" si="11"/>
        <v>93.383989950000014</v>
      </c>
      <c r="F38" s="21">
        <f t="shared" si="11"/>
        <v>195.1614747871221</v>
      </c>
      <c r="G38" s="21">
        <f t="shared" si="11"/>
        <v>607.59420315924444</v>
      </c>
      <c r="H38" s="21">
        <f t="shared" si="11"/>
        <v>496.50543047444808</v>
      </c>
      <c r="I38" s="21">
        <f t="shared" si="11"/>
        <v>448.18675632600139</v>
      </c>
      <c r="J38" s="21">
        <f t="shared" si="11"/>
        <v>484.68508707000001</v>
      </c>
      <c r="K38" s="21">
        <f t="shared" si="11"/>
        <v>800.00104599659835</v>
      </c>
      <c r="L38" s="21">
        <f t="shared" si="11"/>
        <v>792.01277183712477</v>
      </c>
      <c r="M38" s="21">
        <f t="shared" si="11"/>
        <v>991.89484625362081</v>
      </c>
      <c r="N38" s="21">
        <f t="shared" si="11"/>
        <v>5220.1495798384385</v>
      </c>
      <c r="O38" s="21">
        <f t="shared" si="11"/>
        <v>5034.5908174556553</v>
      </c>
      <c r="P38" s="21">
        <f>+P39+P40+P41</f>
        <v>12777.800114767</v>
      </c>
      <c r="Q38" s="21">
        <f>+Q39+Q40+Q41</f>
        <v>6048.6501803399997</v>
      </c>
      <c r="R38" s="21">
        <f>+R39+R40+R41</f>
        <v>4253.1905207199998</v>
      </c>
      <c r="S38" s="21">
        <v>20201.412690910001</v>
      </c>
      <c r="T38" s="21">
        <v>45249.99739782</v>
      </c>
    </row>
    <row r="39" spans="1:20" s="17" customFormat="1" x14ac:dyDescent="0.2">
      <c r="A39" s="10" t="s">
        <v>38</v>
      </c>
      <c r="B39" s="22">
        <v>1.6910000000000001</v>
      </c>
      <c r="C39" s="22">
        <v>2.0550000000000002</v>
      </c>
      <c r="D39" s="22">
        <v>0.53400000000000003</v>
      </c>
      <c r="E39" s="22">
        <v>0.30499999999999999</v>
      </c>
      <c r="F39" s="22">
        <v>21.31075688</v>
      </c>
      <c r="G39" s="22">
        <v>307.20699999999994</v>
      </c>
      <c r="H39" s="22">
        <v>137.22814799999998</v>
      </c>
      <c r="I39" s="22">
        <v>39.23400711</v>
      </c>
      <c r="J39" s="22">
        <v>43.772188599999993</v>
      </c>
      <c r="K39" s="22">
        <v>95.844504580000006</v>
      </c>
      <c r="L39" s="22">
        <v>99.471218669999999</v>
      </c>
      <c r="M39" s="22">
        <v>171.76034999999999</v>
      </c>
      <c r="N39" s="22">
        <v>939.78834244999996</v>
      </c>
      <c r="O39" s="22">
        <v>591.14779999999996</v>
      </c>
      <c r="P39" s="22">
        <v>8251.9931663999996</v>
      </c>
      <c r="Q39" s="23">
        <v>5590.0561485099997</v>
      </c>
      <c r="R39" s="23">
        <v>3513.33</v>
      </c>
      <c r="S39" s="23">
        <v>17101.00529022</v>
      </c>
      <c r="T39" s="23">
        <v>37816.523293279999</v>
      </c>
    </row>
    <row r="40" spans="1:20" s="17" customFormat="1" x14ac:dyDescent="0.2">
      <c r="A40" s="10" t="s">
        <v>39</v>
      </c>
      <c r="B40" s="23">
        <v>85.811456289999995</v>
      </c>
      <c r="C40" s="23">
        <v>62.801491500000004</v>
      </c>
      <c r="D40" s="23">
        <v>47.469067840000008</v>
      </c>
      <c r="E40" s="23">
        <v>75.552989950000011</v>
      </c>
      <c r="F40" s="23">
        <v>120.31411539712209</v>
      </c>
      <c r="G40" s="23">
        <v>267.99563115924451</v>
      </c>
      <c r="H40" s="23">
        <v>267.90376047444806</v>
      </c>
      <c r="I40" s="23">
        <v>268.40096838600141</v>
      </c>
      <c r="J40" s="23">
        <v>322.43202021000002</v>
      </c>
      <c r="K40" s="23">
        <v>455.87107141659828</v>
      </c>
      <c r="L40" s="23">
        <v>437.91069503712475</v>
      </c>
      <c r="M40" s="23">
        <v>655.55737689362081</v>
      </c>
      <c r="N40" s="23">
        <v>3595.4237821384386</v>
      </c>
      <c r="O40" s="23">
        <v>3810.0279887056558</v>
      </c>
      <c r="P40" s="23">
        <v>4113.3396613599998</v>
      </c>
      <c r="Q40" s="23">
        <v>360.96937808000007</v>
      </c>
      <c r="R40" s="23">
        <v>519.81052072</v>
      </c>
      <c r="S40" s="23">
        <v>2726.0642401100008</v>
      </c>
      <c r="T40" s="23">
        <v>7075.0982813199998</v>
      </c>
    </row>
    <row r="41" spans="1:20" s="17" customFormat="1" ht="13.5" thickBot="1" x14ac:dyDescent="0.25">
      <c r="A41" s="10" t="s">
        <v>40</v>
      </c>
      <c r="B41" s="25">
        <v>17.8</v>
      </c>
      <c r="C41" s="25">
        <v>18.79</v>
      </c>
      <c r="D41" s="25">
        <v>16.369</v>
      </c>
      <c r="E41" s="25">
        <v>17.526</v>
      </c>
      <c r="F41" s="25">
        <v>53.536602510000002</v>
      </c>
      <c r="G41" s="25">
        <v>32.391572000000004</v>
      </c>
      <c r="H41" s="25">
        <v>91.373522000000008</v>
      </c>
      <c r="I41" s="25">
        <v>140.55178083000001</v>
      </c>
      <c r="J41" s="25">
        <v>118.48087826</v>
      </c>
      <c r="K41" s="25">
        <v>248.28546999999998</v>
      </c>
      <c r="L41" s="25">
        <v>254.63085813000001</v>
      </c>
      <c r="M41" s="25">
        <v>164.57711936000001</v>
      </c>
      <c r="N41" s="25">
        <v>684.93745524999986</v>
      </c>
      <c r="O41" s="25">
        <v>633.41502875000003</v>
      </c>
      <c r="P41" s="25">
        <v>412.46728700699987</v>
      </c>
      <c r="Q41" s="23">
        <v>97.624653750000007</v>
      </c>
      <c r="R41" s="23">
        <v>220.05</v>
      </c>
      <c r="S41" s="23">
        <v>374.34316058000002</v>
      </c>
      <c r="T41" s="23">
        <v>358.37582322000009</v>
      </c>
    </row>
    <row r="42" spans="1:20" s="16" customFormat="1" ht="21" customHeight="1" x14ac:dyDescent="0.25">
      <c r="A42" s="5" t="s">
        <v>22</v>
      </c>
      <c r="B42" s="21">
        <f>+B43+B44+B48</f>
        <v>950.97446268999988</v>
      </c>
      <c r="C42" s="21">
        <f t="shared" ref="C42:O42" si="12">+C43+C44+C48</f>
        <v>1353.3282254999999</v>
      </c>
      <c r="D42" s="21">
        <f t="shared" si="12"/>
        <v>1362.8780678400003</v>
      </c>
      <c r="E42" s="21">
        <f t="shared" si="12"/>
        <v>2376.2849019500004</v>
      </c>
      <c r="F42" s="21">
        <f t="shared" si="12"/>
        <v>2427.8857981471224</v>
      </c>
      <c r="G42" s="21">
        <f t="shared" si="12"/>
        <v>3274.9899205421534</v>
      </c>
      <c r="H42" s="21">
        <f t="shared" si="12"/>
        <v>4322.9327604744476</v>
      </c>
      <c r="I42" s="21">
        <f t="shared" si="12"/>
        <v>5235.6063160453841</v>
      </c>
      <c r="J42" s="21">
        <f t="shared" si="12"/>
        <v>9980.8695312400014</v>
      </c>
      <c r="K42" s="21">
        <f t="shared" si="12"/>
        <v>12412.364808638808</v>
      </c>
      <c r="L42" s="21">
        <f t="shared" si="12"/>
        <v>12649.084317740453</v>
      </c>
      <c r="M42" s="21">
        <f t="shared" si="12"/>
        <v>25831.845177627758</v>
      </c>
      <c r="N42" s="21">
        <f t="shared" si="12"/>
        <v>42887.893931368439</v>
      </c>
      <c r="O42" s="21">
        <f t="shared" si="12"/>
        <v>49503.106185633318</v>
      </c>
      <c r="P42" s="21">
        <f>+P43+P44+P48</f>
        <v>70237.757391319683</v>
      </c>
      <c r="Q42" s="21">
        <f>+Q43+Q44+Q48</f>
        <v>51796.306262006656</v>
      </c>
      <c r="R42" s="21">
        <f t="shared" ref="R42" si="13">+R43+R44+R48</f>
        <v>82775.137212999995</v>
      </c>
      <c r="S42" s="21">
        <v>174468.74078449004</v>
      </c>
      <c r="T42" s="21">
        <v>508135.21140631015</v>
      </c>
    </row>
    <row r="43" spans="1:20" s="17" customFormat="1" x14ac:dyDescent="0.2">
      <c r="A43" s="10" t="s">
        <v>41</v>
      </c>
      <c r="B43" s="22">
        <v>638.94546268999989</v>
      </c>
      <c r="C43" s="22">
        <v>957.17287549999992</v>
      </c>
      <c r="D43" s="22">
        <v>1092.5020678400001</v>
      </c>
      <c r="E43" s="22">
        <v>1924.3377849500002</v>
      </c>
      <c r="F43" s="22">
        <v>2350.0208705971222</v>
      </c>
      <c r="G43" s="22">
        <v>2959.9260050479866</v>
      </c>
      <c r="H43" s="22">
        <v>4164.0617604744484</v>
      </c>
      <c r="I43" s="22">
        <v>5028.3381179253838</v>
      </c>
      <c r="J43" s="22">
        <v>9303.7218542100018</v>
      </c>
      <c r="K43" s="22">
        <v>12127.273844598809</v>
      </c>
      <c r="L43" s="22">
        <v>12239.358816910453</v>
      </c>
      <c r="M43" s="22">
        <v>25345.523200347761</v>
      </c>
      <c r="N43" s="22">
        <v>42426.216709648434</v>
      </c>
      <c r="O43" s="22">
        <v>48489.700921703319</v>
      </c>
      <c r="P43" s="22">
        <v>69556.999039479691</v>
      </c>
      <c r="Q43" s="23">
        <v>51474.624864256657</v>
      </c>
      <c r="R43" s="23">
        <v>81748.907212999999</v>
      </c>
      <c r="S43" s="23">
        <v>173005.12890409003</v>
      </c>
      <c r="T43" s="23">
        <v>503958.50092293019</v>
      </c>
    </row>
    <row r="44" spans="1:20" s="17" customFormat="1" x14ac:dyDescent="0.2">
      <c r="A44" s="18" t="s">
        <v>42</v>
      </c>
      <c r="B44" s="23">
        <f>+SUM(B45:B47)</f>
        <v>201.93199999999999</v>
      </c>
      <c r="C44" s="23">
        <f t="shared" ref="C44:O44" si="14">+SUM(C45:C47)</f>
        <v>262.99235000000004</v>
      </c>
      <c r="D44" s="23">
        <f t="shared" si="14"/>
        <v>236.93800000000002</v>
      </c>
      <c r="E44" s="23">
        <f t="shared" si="14"/>
        <v>366.158117</v>
      </c>
      <c r="F44" s="23">
        <f t="shared" si="14"/>
        <v>27.155855839999997</v>
      </c>
      <c r="G44" s="23">
        <f t="shared" si="14"/>
        <v>45.381256999999998</v>
      </c>
      <c r="H44" s="23">
        <f t="shared" si="14"/>
        <v>39.537999999999997</v>
      </c>
      <c r="I44" s="23">
        <f t="shared" si="14"/>
        <v>105.99792683</v>
      </c>
      <c r="J44" s="23">
        <f t="shared" si="14"/>
        <v>582.52963599999998</v>
      </c>
      <c r="K44" s="23">
        <f t="shared" si="14"/>
        <v>144.22679794999996</v>
      </c>
      <c r="L44" s="23">
        <f t="shared" si="14"/>
        <v>255.38289645</v>
      </c>
      <c r="M44" s="23">
        <f t="shared" si="14"/>
        <v>252.20239131000002</v>
      </c>
      <c r="N44" s="23">
        <f t="shared" si="14"/>
        <v>195.34450679000003</v>
      </c>
      <c r="O44" s="23">
        <f t="shared" si="14"/>
        <v>230.11206995999999</v>
      </c>
      <c r="P44" s="23">
        <f>+SUM(P45:P47)</f>
        <v>318.06154754000005</v>
      </c>
      <c r="Q44" s="23">
        <f>+SUM(Q45:Q47)</f>
        <v>283.80451349999998</v>
      </c>
      <c r="R44" s="23">
        <f t="shared" ref="R44" si="15">+SUM(R45:R47)</f>
        <v>754.97</v>
      </c>
      <c r="S44" s="23">
        <v>1155.5987435</v>
      </c>
      <c r="T44" s="23">
        <v>2787.0613017700002</v>
      </c>
    </row>
    <row r="45" spans="1:20" x14ac:dyDescent="0.2">
      <c r="A45" s="15" t="s">
        <v>17</v>
      </c>
      <c r="B45" s="24">
        <v>47.634999999999998</v>
      </c>
      <c r="C45" s="24">
        <v>44.754999999999995</v>
      </c>
      <c r="D45" s="24">
        <v>30.217999999999996</v>
      </c>
      <c r="E45" s="24">
        <v>15.984999999999999</v>
      </c>
      <c r="F45" s="24">
        <v>17.311979749999999</v>
      </c>
      <c r="G45" s="24">
        <v>10.950965999999999</v>
      </c>
      <c r="H45" s="24">
        <v>6.4</v>
      </c>
      <c r="I45" s="24">
        <v>15.721729060000001</v>
      </c>
      <c r="J45" s="24">
        <v>12.613607</v>
      </c>
      <c r="K45" s="24">
        <v>7.3671586899999992</v>
      </c>
      <c r="L45" s="24">
        <v>4.0158778099999992</v>
      </c>
      <c r="M45" s="24">
        <v>3.0909196899999998</v>
      </c>
      <c r="N45" s="24">
        <v>30.718247159999997</v>
      </c>
      <c r="O45" s="24">
        <v>0.64052299999999984</v>
      </c>
      <c r="P45" s="24">
        <v>0.75432348999999999</v>
      </c>
      <c r="Q45" s="24">
        <v>0</v>
      </c>
      <c r="R45" s="24">
        <v>336.03</v>
      </c>
      <c r="S45" s="24">
        <v>1003.5153722824284</v>
      </c>
      <c r="T45" s="24">
        <v>6.0000000000000071</v>
      </c>
    </row>
    <row r="46" spans="1:20" x14ac:dyDescent="0.2">
      <c r="A46" s="15" t="s">
        <v>18</v>
      </c>
      <c r="B46" s="24">
        <v>153.672</v>
      </c>
      <c r="C46" s="24">
        <v>218.21790000000004</v>
      </c>
      <c r="D46" s="24">
        <v>206.72000000000003</v>
      </c>
      <c r="E46" s="24">
        <v>350.154</v>
      </c>
      <c r="F46" s="24">
        <v>9.8205006999999966</v>
      </c>
      <c r="G46" s="24">
        <v>34.406999999999996</v>
      </c>
      <c r="H46" s="24">
        <v>33.107999999999997</v>
      </c>
      <c r="I46" s="24">
        <v>90.243785000000003</v>
      </c>
      <c r="J46" s="24">
        <v>569.883959</v>
      </c>
      <c r="K46" s="24">
        <v>132.96299999999997</v>
      </c>
      <c r="L46" s="24">
        <v>251.31329464000001</v>
      </c>
      <c r="M46" s="24">
        <v>249.02544709000003</v>
      </c>
      <c r="N46" s="24">
        <v>164.53216400000002</v>
      </c>
      <c r="O46" s="24">
        <v>229.34986695999999</v>
      </c>
      <c r="P46" s="24">
        <v>317.06272405000004</v>
      </c>
      <c r="Q46" s="24">
        <v>283.39311806000001</v>
      </c>
      <c r="R46" s="24">
        <v>418.47999999999996</v>
      </c>
      <c r="S46" s="24">
        <v>151.55823190757161</v>
      </c>
      <c r="T46" s="24">
        <v>2780.0252188900004</v>
      </c>
    </row>
    <row r="47" spans="1:20" x14ac:dyDescent="0.2">
      <c r="A47" s="12" t="s">
        <v>19</v>
      </c>
      <c r="B47" s="24">
        <v>0.625</v>
      </c>
      <c r="C47" s="24">
        <v>1.9449999999999999E-2</v>
      </c>
      <c r="D47" s="24">
        <v>0</v>
      </c>
      <c r="E47" s="24">
        <v>1.9116999999999999E-2</v>
      </c>
      <c r="F47" s="24">
        <v>2.3375390000000006E-2</v>
      </c>
      <c r="G47" s="24">
        <v>2.3290999999999999E-2</v>
      </c>
      <c r="H47" s="24">
        <v>0.03</v>
      </c>
      <c r="I47" s="24">
        <v>3.2412769999999994E-2</v>
      </c>
      <c r="J47" s="24">
        <v>3.2070000000000001E-2</v>
      </c>
      <c r="K47" s="24">
        <v>3.8966392599999997</v>
      </c>
      <c r="L47" s="24">
        <v>5.3723999999999994E-2</v>
      </c>
      <c r="M47" s="24">
        <v>8.6024530000000002E-2</v>
      </c>
      <c r="N47" s="24">
        <v>9.4095629999999986E-2</v>
      </c>
      <c r="O47" s="24">
        <v>0.12168</v>
      </c>
      <c r="P47" s="24">
        <v>0.2445</v>
      </c>
      <c r="Q47" s="24">
        <v>0.41139543999999995</v>
      </c>
      <c r="R47" s="24">
        <v>0.46000000000000008</v>
      </c>
      <c r="S47" s="24">
        <v>0.52513931000000003</v>
      </c>
      <c r="T47" s="24">
        <v>1.0360828799999999</v>
      </c>
    </row>
    <row r="48" spans="1:20" s="17" customFormat="1" ht="13.5" thickBot="1" x14ac:dyDescent="0.25">
      <c r="A48" s="10" t="s">
        <v>43</v>
      </c>
      <c r="B48" s="25">
        <v>110.09699999999999</v>
      </c>
      <c r="C48" s="25">
        <v>133.16300000000001</v>
      </c>
      <c r="D48" s="25">
        <v>33.438000000000002</v>
      </c>
      <c r="E48" s="25">
        <v>85.789000000000001</v>
      </c>
      <c r="F48" s="25">
        <v>50.709071710000003</v>
      </c>
      <c r="G48" s="25">
        <v>269.68265849416662</v>
      </c>
      <c r="H48" s="25">
        <v>119.333</v>
      </c>
      <c r="I48" s="25">
        <v>101.27027128999997</v>
      </c>
      <c r="J48" s="25">
        <v>94.618041030000001</v>
      </c>
      <c r="K48" s="25">
        <v>140.86416608999997</v>
      </c>
      <c r="L48" s="25">
        <v>154.34260438000001</v>
      </c>
      <c r="M48" s="25">
        <v>234.11958596999995</v>
      </c>
      <c r="N48" s="25">
        <v>266.33271493000001</v>
      </c>
      <c r="O48" s="25">
        <v>783.29319397000017</v>
      </c>
      <c r="P48" s="25">
        <v>362.6968043</v>
      </c>
      <c r="Q48" s="23">
        <v>37.876884250000003</v>
      </c>
      <c r="R48" s="23">
        <v>271.26</v>
      </c>
      <c r="S48" s="23">
        <v>308.01313689999995</v>
      </c>
      <c r="T48" s="23">
        <v>1389.6491816100001</v>
      </c>
    </row>
    <row r="49" spans="1:20" s="16" customFormat="1" ht="21" customHeight="1" thickBot="1" x14ac:dyDescent="0.3">
      <c r="A49" s="6" t="s">
        <v>23</v>
      </c>
      <c r="B49" s="29">
        <f>+B38+B10</f>
        <v>6238.0953287300017</v>
      </c>
      <c r="C49" s="29">
        <f t="shared" ref="C49:O49" si="16">+C38+C10</f>
        <v>7610.6221339000003</v>
      </c>
      <c r="D49" s="29">
        <f t="shared" si="16"/>
        <v>9600.987954510003</v>
      </c>
      <c r="E49" s="29">
        <f t="shared" si="16"/>
        <v>12741.517713020001</v>
      </c>
      <c r="F49" s="29">
        <f t="shared" si="16"/>
        <v>15091.898956177121</v>
      </c>
      <c r="G49" s="29">
        <f t="shared" si="16"/>
        <v>20021.458285591245</v>
      </c>
      <c r="H49" s="29">
        <f t="shared" si="16"/>
        <v>26222.393508478443</v>
      </c>
      <c r="I49" s="29">
        <f t="shared" si="16"/>
        <v>33692.824104175997</v>
      </c>
      <c r="J49" s="29">
        <f t="shared" si="16"/>
        <v>47800.780489333003</v>
      </c>
      <c r="K49" s="29">
        <f t="shared" si="16"/>
        <v>64553.26376183761</v>
      </c>
      <c r="L49" s="29">
        <f t="shared" si="16"/>
        <v>81776.062598507211</v>
      </c>
      <c r="M49" s="29">
        <f t="shared" si="16"/>
        <v>129644.70254873362</v>
      </c>
      <c r="N49" s="29">
        <f t="shared" si="16"/>
        <v>185082.25343681552</v>
      </c>
      <c r="O49" s="29">
        <f t="shared" si="16"/>
        <v>254568.11525552906</v>
      </c>
      <c r="P49" s="29">
        <f>+P38+P10</f>
        <v>363021.8423651348</v>
      </c>
      <c r="Q49" s="29">
        <f>+Q38+Q10</f>
        <v>441673.78147134191</v>
      </c>
      <c r="R49" s="29">
        <f t="shared" ref="R49" si="17">+R38+R10</f>
        <v>680641.21644447022</v>
      </c>
      <c r="S49" s="29">
        <v>1326995.927831545</v>
      </c>
      <c r="T49" s="29">
        <f t="shared" ref="T49" si="18">+T38+T10</f>
        <v>3344923.9153260002</v>
      </c>
    </row>
    <row r="50" spans="1:20" s="16" customFormat="1" ht="21" customHeight="1" thickBot="1" x14ac:dyDescent="0.3">
      <c r="A50" s="6" t="s">
        <v>24</v>
      </c>
      <c r="B50" s="29">
        <f>+B42+B25</f>
        <v>5890.1306867596968</v>
      </c>
      <c r="C50" s="29">
        <f t="shared" ref="C50:O50" si="19">+C42+C25</f>
        <v>8221.8313833564571</v>
      </c>
      <c r="D50" s="29">
        <f t="shared" si="19"/>
        <v>9945.5154901699989</v>
      </c>
      <c r="E50" s="29">
        <f t="shared" si="19"/>
        <v>13134.052666368007</v>
      </c>
      <c r="F50" s="29">
        <f t="shared" si="19"/>
        <v>15853.21830330026</v>
      </c>
      <c r="G50" s="29">
        <f t="shared" si="19"/>
        <v>19782.85159424306</v>
      </c>
      <c r="H50" s="29">
        <f t="shared" si="19"/>
        <v>27048.730307656733</v>
      </c>
      <c r="I50" s="29">
        <f t="shared" si="19"/>
        <v>35190.927994379643</v>
      </c>
      <c r="J50" s="29">
        <f t="shared" si="19"/>
        <v>50878.147573027767</v>
      </c>
      <c r="K50" s="29">
        <f t="shared" si="19"/>
        <v>67666.274407959223</v>
      </c>
      <c r="L50" s="29">
        <f t="shared" si="19"/>
        <v>89282.973273131123</v>
      </c>
      <c r="M50" s="29">
        <f t="shared" si="19"/>
        <v>143710.56749113681</v>
      </c>
      <c r="N50" s="29">
        <f t="shared" si="19"/>
        <v>198661.81149979995</v>
      </c>
      <c r="O50" s="29">
        <f t="shared" si="19"/>
        <v>256753.14959443657</v>
      </c>
      <c r="P50" s="29">
        <f>+P42+P25</f>
        <v>382397.33562384773</v>
      </c>
      <c r="Q50" s="29">
        <f>+Q42+Q25</f>
        <v>482146.97218171996</v>
      </c>
      <c r="R50" s="29">
        <f t="shared" ref="R50" si="20">+R42+R25</f>
        <v>686524.37841354846</v>
      </c>
      <c r="S50" s="29">
        <v>1188110.3509281995</v>
      </c>
      <c r="T50" s="29">
        <f t="shared" ref="T50" si="21">+T42+T25</f>
        <v>3067685.8412859105</v>
      </c>
    </row>
    <row r="51" spans="1:20" s="16" customFormat="1" ht="21" customHeight="1" thickBot="1" x14ac:dyDescent="0.3">
      <c r="A51" s="6" t="s">
        <v>25</v>
      </c>
      <c r="B51" s="29">
        <f>+B49-B50</f>
        <v>347.96464197030491</v>
      </c>
      <c r="C51" s="29">
        <f t="shared" ref="C51:O51" si="22">+C49-C50</f>
        <v>-611.20924945645675</v>
      </c>
      <c r="D51" s="29">
        <f t="shared" si="22"/>
        <v>-344.52753565999592</v>
      </c>
      <c r="E51" s="29">
        <f t="shared" si="22"/>
        <v>-392.53495334800573</v>
      </c>
      <c r="F51" s="29">
        <f t="shared" si="22"/>
        <v>-761.31934712313887</v>
      </c>
      <c r="G51" s="29">
        <f t="shared" si="22"/>
        <v>238.60669134818454</v>
      </c>
      <c r="H51" s="29">
        <f t="shared" si="22"/>
        <v>-826.33679917829068</v>
      </c>
      <c r="I51" s="29">
        <f t="shared" si="22"/>
        <v>-1498.1038902036453</v>
      </c>
      <c r="J51" s="29">
        <f t="shared" si="22"/>
        <v>-3077.367083694764</v>
      </c>
      <c r="K51" s="29">
        <f t="shared" si="22"/>
        <v>-3113.0106461216128</v>
      </c>
      <c r="L51" s="29">
        <f t="shared" si="22"/>
        <v>-7506.9106746239122</v>
      </c>
      <c r="M51" s="29">
        <f t="shared" si="22"/>
        <v>-14065.86494240319</v>
      </c>
      <c r="N51" s="29">
        <f t="shared" si="22"/>
        <v>-13579.558062984433</v>
      </c>
      <c r="O51" s="29">
        <f t="shared" si="22"/>
        <v>-2185.0343389075133</v>
      </c>
      <c r="P51" s="29">
        <f>+P49-P50</f>
        <v>-19375.49325871293</v>
      </c>
      <c r="Q51" s="29">
        <f>+Q49-Q50</f>
        <v>-40473.190710378054</v>
      </c>
      <c r="R51" s="29">
        <f t="shared" ref="R51" si="23">+R49-R50</f>
        <v>-5883.1619690782391</v>
      </c>
      <c r="S51" s="29">
        <v>138885.57690334553</v>
      </c>
      <c r="T51" s="29">
        <f t="shared" ref="T51" si="24">+T49-T50</f>
        <v>277238.07404008973</v>
      </c>
    </row>
    <row r="52" spans="1:20" s="16" customFormat="1" ht="21" customHeight="1" thickBot="1" x14ac:dyDescent="0.3">
      <c r="A52" s="7" t="s">
        <v>26</v>
      </c>
      <c r="B52" s="29">
        <f>+B51+B30</f>
        <v>486.79631066000218</v>
      </c>
      <c r="C52" s="29">
        <f t="shared" ref="C52:O52" si="25">+C51+C30</f>
        <v>-434.52841608000091</v>
      </c>
      <c r="D52" s="29">
        <f t="shared" si="25"/>
        <v>-221.05836277999595</v>
      </c>
      <c r="E52" s="29">
        <f t="shared" si="25"/>
        <v>-279.4374305000016</v>
      </c>
      <c r="F52" s="29">
        <f t="shared" si="25"/>
        <v>-658.1532691499998</v>
      </c>
      <c r="G52" s="29">
        <f t="shared" si="25"/>
        <v>450.44897148909047</v>
      </c>
      <c r="H52" s="29">
        <f t="shared" si="25"/>
        <v>-432.27982071600633</v>
      </c>
      <c r="I52" s="29">
        <f t="shared" si="25"/>
        <v>-1008.3632189360551</v>
      </c>
      <c r="J52" s="29">
        <f t="shared" si="25"/>
        <v>-2304.9807748269973</v>
      </c>
      <c r="K52" s="29">
        <f t="shared" si="25"/>
        <v>-1805.3431798711968</v>
      </c>
      <c r="L52" s="29">
        <f t="shared" si="25"/>
        <v>-5772.0704590993282</v>
      </c>
      <c r="M52" s="29">
        <f t="shared" si="25"/>
        <v>-10143.663669154146</v>
      </c>
      <c r="N52" s="29">
        <f t="shared" si="25"/>
        <v>-7173.3435809929279</v>
      </c>
      <c r="O52" s="29">
        <f t="shared" si="25"/>
        <v>12578.869388741925</v>
      </c>
      <c r="P52" s="29">
        <f>+P51+P30</f>
        <v>13009.422405106565</v>
      </c>
      <c r="Q52" s="29">
        <f>+Q51+Q30</f>
        <v>-5689.1966055953962</v>
      </c>
      <c r="R52" s="29">
        <f t="shared" ref="R52" si="26">+R51+R30</f>
        <v>46045.923531870241</v>
      </c>
      <c r="S52" s="29">
        <v>191385.59378122515</v>
      </c>
      <c r="T52" s="29">
        <f t="shared" ref="T52" si="27">+T51+T30</f>
        <v>378711.40044118033</v>
      </c>
    </row>
    <row r="53" spans="1:20" s="16" customFormat="1" ht="21" customHeight="1" thickBot="1" x14ac:dyDescent="0.3">
      <c r="A53" s="7" t="s">
        <v>27</v>
      </c>
      <c r="B53" s="29">
        <f>+B50-B30</f>
        <v>5751.2990180699999</v>
      </c>
      <c r="C53" s="29">
        <f t="shared" ref="C53:O53" si="28">+C50-C30</f>
        <v>8045.1505499800014</v>
      </c>
      <c r="D53" s="29">
        <f t="shared" si="28"/>
        <v>9822.0463172899981</v>
      </c>
      <c r="E53" s="29">
        <f t="shared" si="28"/>
        <v>13020.955143520003</v>
      </c>
      <c r="F53" s="29">
        <f t="shared" si="28"/>
        <v>15750.052225327121</v>
      </c>
      <c r="G53" s="29">
        <f t="shared" si="28"/>
        <v>19571.009314102153</v>
      </c>
      <c r="H53" s="29">
        <f t="shared" si="28"/>
        <v>26654.673329194447</v>
      </c>
      <c r="I53" s="29">
        <f t="shared" si="28"/>
        <v>34701.187323112055</v>
      </c>
      <c r="J53" s="29">
        <f t="shared" si="28"/>
        <v>50105.761264159999</v>
      </c>
      <c r="K53" s="29">
        <f t="shared" si="28"/>
        <v>66358.6069417088</v>
      </c>
      <c r="L53" s="29">
        <f t="shared" si="28"/>
        <v>87548.133057606537</v>
      </c>
      <c r="M53" s="29">
        <f t="shared" si="28"/>
        <v>139788.36621788776</v>
      </c>
      <c r="N53" s="29">
        <f t="shared" si="28"/>
        <v>192255.59701780844</v>
      </c>
      <c r="O53" s="29">
        <f t="shared" si="28"/>
        <v>241989.24586678713</v>
      </c>
      <c r="P53" s="29">
        <f>+P50-P30</f>
        <v>350012.41996002826</v>
      </c>
      <c r="Q53" s="29">
        <f>+Q50-Q30</f>
        <v>447362.97807693732</v>
      </c>
      <c r="R53" s="29">
        <f t="shared" ref="R53" si="29">+R50-R30</f>
        <v>634595.29291259998</v>
      </c>
      <c r="S53" s="29">
        <v>1135610.3340503199</v>
      </c>
      <c r="T53" s="29">
        <f t="shared" ref="T53" si="30">+T50-T30</f>
        <v>2966212.5148848197</v>
      </c>
    </row>
    <row r="55" spans="1:20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20" x14ac:dyDescent="0.2">
      <c r="P56" s="31">
        <v>-2442.2853423624183</v>
      </c>
    </row>
  </sheetData>
  <mergeCells count="1">
    <mergeCell ref="A36:A37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D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64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1100.6970567799999</v>
      </c>
      <c r="C10" s="21">
        <f t="shared" ref="C10:O10" si="0">+C11+C18+C19+C22+C23+C24</f>
        <v>1315.9723177200001</v>
      </c>
      <c r="D10" s="21">
        <f t="shared" si="0"/>
        <v>1709.1765512500001</v>
      </c>
      <c r="E10" s="21">
        <f t="shared" si="0"/>
        <v>2150.3799794499996</v>
      </c>
      <c r="F10" s="21">
        <f t="shared" si="0"/>
        <v>2301.0665325800005</v>
      </c>
      <c r="G10" s="21">
        <f t="shared" si="0"/>
        <v>3065.0420140433635</v>
      </c>
      <c r="H10" s="21">
        <f t="shared" si="0"/>
        <v>4050.4958499783329</v>
      </c>
      <c r="I10" s="21">
        <f t="shared" si="0"/>
        <v>5180.4791703250794</v>
      </c>
      <c r="J10" s="21">
        <f t="shared" si="0"/>
        <v>6930.6610183160001</v>
      </c>
      <c r="K10" s="21">
        <f t="shared" si="0"/>
        <v>9546.0107033275999</v>
      </c>
      <c r="L10" s="21">
        <f t="shared" si="0"/>
        <v>12940.432058561002</v>
      </c>
      <c r="M10" s="21">
        <f t="shared" si="0"/>
        <v>18372.064418703925</v>
      </c>
      <c r="N10" s="21">
        <f t="shared" si="0"/>
        <v>24562.450296778297</v>
      </c>
      <c r="O10" s="21">
        <f t="shared" si="0"/>
        <v>32427.987002104019</v>
      </c>
      <c r="P10" s="21">
        <f>+P11+P18+P19+P22+P23+P24</f>
        <v>45621.958544475419</v>
      </c>
      <c r="Q10" s="21">
        <f>+Q11+Q18+Q19+Q22+Q23+Q24</f>
        <v>62066.364389015485</v>
      </c>
      <c r="R10" s="21">
        <f>+R11+R18+R19+R22+R23+R24</f>
        <v>101614.56068963306</v>
      </c>
      <c r="S10" s="21">
        <f t="shared" ref="S10:T10" si="1">+S11+S18+S19+S22+S23+S24</f>
        <v>186863.05781337264</v>
      </c>
      <c r="T10" s="21">
        <f t="shared" si="1"/>
        <v>494117.40363765933</v>
      </c>
    </row>
    <row r="11" spans="1:20" s="17" customFormat="1" x14ac:dyDescent="0.2">
      <c r="A11" s="10" t="s">
        <v>29</v>
      </c>
      <c r="B11" s="22">
        <f>+B12+B13</f>
        <v>998.072</v>
      </c>
      <c r="C11" s="22">
        <f t="shared" ref="C11:O11" si="2">+C12+C13</f>
        <v>1203.2698757100002</v>
      </c>
      <c r="D11" s="22">
        <f t="shared" si="2"/>
        <v>1579.7270917400001</v>
      </c>
      <c r="E11" s="22">
        <f t="shared" si="2"/>
        <v>1980.2916039999998</v>
      </c>
      <c r="F11" s="22">
        <f t="shared" si="2"/>
        <v>2140.0773928200006</v>
      </c>
      <c r="G11" s="22">
        <f t="shared" si="2"/>
        <v>2920.6115120270001</v>
      </c>
      <c r="H11" s="22">
        <f t="shared" si="2"/>
        <v>3880.6228346549997</v>
      </c>
      <c r="I11" s="22">
        <f t="shared" si="2"/>
        <v>4973.6522153919996</v>
      </c>
      <c r="J11" s="22">
        <f t="shared" si="2"/>
        <v>6550.6131880960002</v>
      </c>
      <c r="K11" s="22">
        <f t="shared" si="2"/>
        <v>9142.5683078519996</v>
      </c>
      <c r="L11" s="22">
        <f t="shared" si="2"/>
        <v>12440.006498061</v>
      </c>
      <c r="M11" s="22">
        <f t="shared" si="2"/>
        <v>17580.826230783001</v>
      </c>
      <c r="N11" s="22">
        <f t="shared" si="2"/>
        <v>23056.923564698296</v>
      </c>
      <c r="O11" s="22">
        <f t="shared" si="2"/>
        <v>30971.080200082019</v>
      </c>
      <c r="P11" s="22">
        <f>+P12+P13</f>
        <v>44012.258751524139</v>
      </c>
      <c r="Q11" s="22">
        <f>+Q12+Q13</f>
        <v>59131.868585316304</v>
      </c>
      <c r="R11" s="22">
        <f>+R12+R13</f>
        <v>96930.951892753408</v>
      </c>
      <c r="S11" s="22">
        <v>177361.47082535055</v>
      </c>
      <c r="T11" s="22">
        <f t="shared" ref="T11" si="3">+T12+T13</f>
        <v>396610.65358735039</v>
      </c>
    </row>
    <row r="12" spans="1:20" s="17" customFormat="1" x14ac:dyDescent="0.2">
      <c r="A12" s="10" t="s">
        <v>5</v>
      </c>
      <c r="B12" s="23">
        <v>236.96860000000004</v>
      </c>
      <c r="C12" s="23">
        <v>266.29103399999997</v>
      </c>
      <c r="D12" s="23">
        <v>351.690293</v>
      </c>
      <c r="E12" s="23">
        <v>432.78607900000003</v>
      </c>
      <c r="F12" s="23">
        <v>448.06702999999999</v>
      </c>
      <c r="G12" s="23">
        <v>646.40478815999995</v>
      </c>
      <c r="H12" s="23">
        <v>867.18412480000006</v>
      </c>
      <c r="I12" s="23">
        <v>1115.08747644</v>
      </c>
      <c r="J12" s="23">
        <v>1545.86769822</v>
      </c>
      <c r="K12" s="23">
        <v>2288.3091095</v>
      </c>
      <c r="L12" s="23">
        <v>2960.4380436800002</v>
      </c>
      <c r="M12" s="23">
        <v>3930.7324839799999</v>
      </c>
      <c r="N12" s="23">
        <v>5464.4739277699991</v>
      </c>
      <c r="O12" s="23">
        <v>7288.2373478099998</v>
      </c>
      <c r="P12" s="23">
        <v>9929.5843358399998</v>
      </c>
      <c r="Q12" s="23">
        <v>12935.131622176295</v>
      </c>
      <c r="R12" s="23">
        <v>21424.709983856872</v>
      </c>
      <c r="S12" s="23">
        <v>38578.829204370086</v>
      </c>
      <c r="T12" s="23">
        <v>92085.703578229994</v>
      </c>
    </row>
    <row r="13" spans="1:20" s="17" customFormat="1" x14ac:dyDescent="0.2">
      <c r="A13" s="10" t="s">
        <v>6</v>
      </c>
      <c r="B13" s="23">
        <f>+B16+B17</f>
        <v>761.10339999999997</v>
      </c>
      <c r="C13" s="23">
        <f t="shared" ref="C13:O13" si="4">+C16+C17</f>
        <v>936.9788417100001</v>
      </c>
      <c r="D13" s="23">
        <f t="shared" si="4"/>
        <v>1228.03679874</v>
      </c>
      <c r="E13" s="23">
        <f t="shared" si="4"/>
        <v>1547.5055249999998</v>
      </c>
      <c r="F13" s="23">
        <f t="shared" si="4"/>
        <v>1692.0103628200004</v>
      </c>
      <c r="G13" s="23">
        <f t="shared" si="4"/>
        <v>2274.2067238670002</v>
      </c>
      <c r="H13" s="23">
        <f t="shared" si="4"/>
        <v>3013.4387098549996</v>
      </c>
      <c r="I13" s="23">
        <f t="shared" si="4"/>
        <v>3858.564738952</v>
      </c>
      <c r="J13" s="23">
        <f t="shared" si="4"/>
        <v>5004.7454898760006</v>
      </c>
      <c r="K13" s="23">
        <f t="shared" si="4"/>
        <v>6854.2591983519997</v>
      </c>
      <c r="L13" s="23">
        <f t="shared" si="4"/>
        <v>9479.5684543810003</v>
      </c>
      <c r="M13" s="23">
        <f t="shared" si="4"/>
        <v>13650.093746803001</v>
      </c>
      <c r="N13" s="23">
        <f t="shared" si="4"/>
        <v>17592.449636928297</v>
      </c>
      <c r="O13" s="23">
        <f t="shared" si="4"/>
        <v>23682.842852272021</v>
      </c>
      <c r="P13" s="23">
        <f>+P16+P17</f>
        <v>34082.674415684138</v>
      </c>
      <c r="Q13" s="23">
        <f>+Q16+Q17</f>
        <v>46196.736963140007</v>
      </c>
      <c r="R13" s="23">
        <f>+R16+R17</f>
        <v>75506.24190889654</v>
      </c>
      <c r="S13" s="23">
        <v>138782.64162098046</v>
      </c>
      <c r="T13" s="23">
        <v>304524.9500091204</v>
      </c>
    </row>
    <row r="14" spans="1:20" x14ac:dyDescent="0.2">
      <c r="A14" s="11" t="s">
        <v>7</v>
      </c>
      <c r="B14" s="24">
        <v>561.25819999999999</v>
      </c>
      <c r="C14" s="24">
        <v>692.11930000000007</v>
      </c>
      <c r="D14" s="24">
        <v>921.80560000000003</v>
      </c>
      <c r="E14" s="24">
        <v>1143.4003</v>
      </c>
      <c r="F14" s="24">
        <v>1214.2727</v>
      </c>
      <c r="G14" s="24">
        <v>1620.244768328</v>
      </c>
      <c r="H14" s="24">
        <v>2344.8748666769998</v>
      </c>
      <c r="I14" s="24">
        <v>2743.191862743</v>
      </c>
      <c r="J14" s="24">
        <v>3583.3801370020001</v>
      </c>
      <c r="K14" s="24">
        <v>4927.5011879429994</v>
      </c>
      <c r="L14" s="24">
        <v>6448.295319846</v>
      </c>
      <c r="M14" s="24">
        <v>9964.2838305599998</v>
      </c>
      <c r="N14" s="24">
        <v>12926.619991902002</v>
      </c>
      <c r="O14" s="24">
        <v>20493.289399999998</v>
      </c>
      <c r="P14" s="24">
        <v>29203.775600000001</v>
      </c>
      <c r="Q14" s="24">
        <v>38346.513600000006</v>
      </c>
      <c r="R14" s="24">
        <v>63043.289100000002</v>
      </c>
      <c r="S14" s="24">
        <v>120691.1583</v>
      </c>
      <c r="T14" s="24">
        <v>264832.30460000003</v>
      </c>
    </row>
    <row r="15" spans="1:20" x14ac:dyDescent="0.2">
      <c r="A15" s="11" t="s">
        <v>8</v>
      </c>
      <c r="B15" s="24">
        <v>0</v>
      </c>
      <c r="C15" s="24">
        <v>12.824941710000003</v>
      </c>
      <c r="D15" s="24">
        <v>23.571898739999973</v>
      </c>
      <c r="E15" s="24">
        <v>50.26522499999983</v>
      </c>
      <c r="F15" s="24">
        <v>88.594962820000305</v>
      </c>
      <c r="G15" s="24">
        <v>142.11159666000003</v>
      </c>
      <c r="H15" s="24">
        <v>0</v>
      </c>
      <c r="I15" s="24">
        <v>233.38947638000002</v>
      </c>
      <c r="J15" s="24">
        <v>292.17436204000001</v>
      </c>
      <c r="K15" s="24">
        <v>371.32474248</v>
      </c>
      <c r="L15" s="24">
        <v>949.69222988000024</v>
      </c>
      <c r="M15" s="24">
        <v>1281.02330192</v>
      </c>
      <c r="N15" s="24">
        <v>1557.8608164462946</v>
      </c>
      <c r="O15" s="24">
        <v>1961.9951615620218</v>
      </c>
      <c r="P15" s="24">
        <v>2922.4042890041346</v>
      </c>
      <c r="Q15" s="24">
        <v>3535.7491723499966</v>
      </c>
      <c r="R15" s="24">
        <v>6109.2600039715526</v>
      </c>
      <c r="S15" s="24">
        <v>9484.3392608999802</v>
      </c>
      <c r="T15" s="24">
        <v>23195.295056159994</v>
      </c>
    </row>
    <row r="16" spans="1:20" x14ac:dyDescent="0.2">
      <c r="A16" s="11" t="s">
        <v>9</v>
      </c>
      <c r="B16" s="24">
        <f>+B14+B15</f>
        <v>561.25819999999999</v>
      </c>
      <c r="C16" s="24">
        <f t="shared" ref="C16:O16" si="5">+C14+C15</f>
        <v>704.94424171000003</v>
      </c>
      <c r="D16" s="24">
        <f t="shared" si="5"/>
        <v>945.37749873999996</v>
      </c>
      <c r="E16" s="24">
        <f t="shared" si="5"/>
        <v>1193.6655249999999</v>
      </c>
      <c r="F16" s="24">
        <f t="shared" si="5"/>
        <v>1302.8676628200003</v>
      </c>
      <c r="G16" s="24">
        <f t="shared" si="5"/>
        <v>1762.356364988</v>
      </c>
      <c r="H16" s="24">
        <f t="shared" si="5"/>
        <v>2344.8748666769998</v>
      </c>
      <c r="I16" s="24">
        <f t="shared" si="5"/>
        <v>2976.5813391229999</v>
      </c>
      <c r="J16" s="24">
        <f t="shared" si="5"/>
        <v>3875.5544990420003</v>
      </c>
      <c r="K16" s="24">
        <f t="shared" si="5"/>
        <v>5298.8259304229996</v>
      </c>
      <c r="L16" s="24">
        <f t="shared" si="5"/>
        <v>7397.987549726</v>
      </c>
      <c r="M16" s="24">
        <f t="shared" si="5"/>
        <v>11245.30713248</v>
      </c>
      <c r="N16" s="24">
        <f t="shared" si="5"/>
        <v>14484.480808348297</v>
      </c>
      <c r="O16" s="24">
        <f t="shared" si="5"/>
        <v>22455.284561562021</v>
      </c>
      <c r="P16" s="24">
        <f>+P14+P15</f>
        <v>32126.179889004135</v>
      </c>
      <c r="Q16" s="24">
        <f>+Q14+Q15</f>
        <v>41882.262772350005</v>
      </c>
      <c r="R16" s="24">
        <f>+R14+R15</f>
        <v>69152.549103971556</v>
      </c>
      <c r="S16" s="24">
        <v>130175.49756089998</v>
      </c>
      <c r="T16" s="24">
        <v>288027.59965615999</v>
      </c>
    </row>
    <row r="17" spans="1:20" x14ac:dyDescent="0.2">
      <c r="A17" s="12" t="s">
        <v>10</v>
      </c>
      <c r="B17" s="24">
        <v>199.84519999999998</v>
      </c>
      <c r="C17" s="24">
        <v>232.03460000000001</v>
      </c>
      <c r="D17" s="24">
        <v>282.65929999999997</v>
      </c>
      <c r="E17" s="24">
        <v>353.84</v>
      </c>
      <c r="F17" s="24">
        <v>389.14269999999999</v>
      </c>
      <c r="G17" s="24">
        <v>511.850358879</v>
      </c>
      <c r="H17" s="24">
        <v>668.56384317800007</v>
      </c>
      <c r="I17" s="24">
        <v>881.98339982899995</v>
      </c>
      <c r="J17" s="24">
        <v>1129.1909908339999</v>
      </c>
      <c r="K17" s="24">
        <v>1555.4332679289998</v>
      </c>
      <c r="L17" s="24">
        <v>2081.5809046549998</v>
      </c>
      <c r="M17" s="24">
        <v>2404.7866143230003</v>
      </c>
      <c r="N17" s="24">
        <v>3107.9688285800003</v>
      </c>
      <c r="O17" s="24">
        <v>1227.5582907100002</v>
      </c>
      <c r="P17" s="24">
        <v>1956.49452668</v>
      </c>
      <c r="Q17" s="24">
        <v>4314.4741907899997</v>
      </c>
      <c r="R17" s="24">
        <v>6353.6928049249782</v>
      </c>
      <c r="S17" s="24">
        <v>8607.144060080489</v>
      </c>
      <c r="T17" s="24">
        <v>16497.350352960402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2.94</v>
      </c>
      <c r="C19" s="23">
        <f t="shared" ref="C19:O19" si="6">+C20+C21</f>
        <v>5.3402209999999997</v>
      </c>
      <c r="D19" s="23">
        <f t="shared" si="6"/>
        <v>6.6493840000000022</v>
      </c>
      <c r="E19" s="23">
        <f t="shared" si="6"/>
        <v>30.114211999999995</v>
      </c>
      <c r="F19" s="23">
        <f t="shared" si="6"/>
        <v>32.568964000000001</v>
      </c>
      <c r="G19" s="23">
        <f t="shared" si="6"/>
        <v>36.802625454545456</v>
      </c>
      <c r="H19" s="23">
        <f t="shared" si="6"/>
        <v>41.27166794666666</v>
      </c>
      <c r="I19" s="23">
        <f t="shared" si="6"/>
        <v>46.80207145152</v>
      </c>
      <c r="J19" s="23">
        <f t="shared" si="6"/>
        <v>42.971274960000002</v>
      </c>
      <c r="K19" s="23">
        <f t="shared" si="6"/>
        <v>65.953163999999987</v>
      </c>
      <c r="L19" s="23">
        <f t="shared" si="6"/>
        <v>109.69999999999999</v>
      </c>
      <c r="M19" s="23">
        <f t="shared" si="6"/>
        <v>150.84</v>
      </c>
      <c r="N19" s="23">
        <f t="shared" si="6"/>
        <v>204.78163727999998</v>
      </c>
      <c r="O19" s="23">
        <f t="shared" si="6"/>
        <v>189.63020511000002</v>
      </c>
      <c r="P19" s="23">
        <f>+P20+P21</f>
        <v>321.34464523999998</v>
      </c>
      <c r="Q19" s="23">
        <f>+Q20+Q21</f>
        <v>355.70205842504413</v>
      </c>
      <c r="R19" s="23">
        <f>+R20+R21</f>
        <v>1001.8574276247374</v>
      </c>
      <c r="S19" s="23">
        <v>1342.3288266539885</v>
      </c>
      <c r="T19" s="23">
        <v>1291.4124987100001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2.94</v>
      </c>
      <c r="C21" s="24">
        <v>5.3402209999999997</v>
      </c>
      <c r="D21" s="24">
        <v>6.6493840000000022</v>
      </c>
      <c r="E21" s="24">
        <v>30.114211999999995</v>
      </c>
      <c r="F21" s="24">
        <v>32.568964000000001</v>
      </c>
      <c r="G21" s="24">
        <v>36.802625454545456</v>
      </c>
      <c r="H21" s="24">
        <v>41.27166794666666</v>
      </c>
      <c r="I21" s="24">
        <v>46.80207145152</v>
      </c>
      <c r="J21" s="24">
        <v>42.971274960000002</v>
      </c>
      <c r="K21" s="24">
        <v>65.953163999999987</v>
      </c>
      <c r="L21" s="24">
        <v>109.69999999999999</v>
      </c>
      <c r="M21" s="24">
        <v>150.84</v>
      </c>
      <c r="N21" s="24">
        <v>204.78163727999998</v>
      </c>
      <c r="O21" s="24">
        <v>189.63020511000002</v>
      </c>
      <c r="P21" s="24">
        <v>321.34464523999998</v>
      </c>
      <c r="Q21" s="24">
        <v>355.70205842504413</v>
      </c>
      <c r="R21" s="24">
        <v>1001.8574276247374</v>
      </c>
      <c r="S21" s="24">
        <v>1342.3288266539885</v>
      </c>
      <c r="T21" s="24">
        <v>1291.4124987100001</v>
      </c>
    </row>
    <row r="22" spans="1:20" s="17" customFormat="1" x14ac:dyDescent="0.2">
      <c r="A22" s="10" t="s">
        <v>32</v>
      </c>
      <c r="B22" s="23">
        <v>10.101809999999999</v>
      </c>
      <c r="C22" s="23">
        <v>12.669462000000001</v>
      </c>
      <c r="D22" s="23">
        <v>17.852360999999998</v>
      </c>
      <c r="E22" s="23">
        <v>20.466180000000001</v>
      </c>
      <c r="F22" s="23">
        <v>11.560473999999997</v>
      </c>
      <c r="G22" s="23">
        <v>7.0341490909090911</v>
      </c>
      <c r="H22" s="23">
        <v>8.0077027800000025</v>
      </c>
      <c r="I22" s="23">
        <v>9.0807349525200003</v>
      </c>
      <c r="J22" s="23">
        <v>15.16593421</v>
      </c>
      <c r="K22" s="23">
        <v>24.249999999999989</v>
      </c>
      <c r="L22" s="23">
        <v>32.259999999999991</v>
      </c>
      <c r="M22" s="23">
        <v>40.319999999999986</v>
      </c>
      <c r="N22" s="23">
        <v>55.439999999999991</v>
      </c>
      <c r="O22" s="23">
        <v>50.792614869999994</v>
      </c>
      <c r="P22" s="23">
        <v>68.328191719999992</v>
      </c>
      <c r="Q22" s="23">
        <v>110.524882078</v>
      </c>
      <c r="R22" s="23">
        <v>150.40882488800003</v>
      </c>
      <c r="S22" s="23">
        <v>166.706042787</v>
      </c>
      <c r="T22" s="23">
        <v>541.23193409999999</v>
      </c>
    </row>
    <row r="23" spans="1:20" s="17" customFormat="1" x14ac:dyDescent="0.2">
      <c r="A23" s="10" t="s">
        <v>33</v>
      </c>
      <c r="B23" s="23">
        <v>10.9</v>
      </c>
      <c r="C23" s="23">
        <v>19.409188999999998</v>
      </c>
      <c r="D23" s="23">
        <v>21.776160999999991</v>
      </c>
      <c r="E23" s="23">
        <v>29.115673999999999</v>
      </c>
      <c r="F23" s="23">
        <v>19.410640000000001</v>
      </c>
      <c r="G23" s="23">
        <v>8.6055490909090917</v>
      </c>
      <c r="H23" s="23">
        <v>9.6264882266666678</v>
      </c>
      <c r="I23" s="23">
        <v>10.916437649040001</v>
      </c>
      <c r="J23" s="23">
        <v>41.886990959999999</v>
      </c>
      <c r="K23" s="23">
        <v>17.733132837000003</v>
      </c>
      <c r="L23" s="23">
        <v>42.000000000000007</v>
      </c>
      <c r="M23" s="23">
        <v>100.32000000000004</v>
      </c>
      <c r="N23" s="23">
        <v>324.97000000000003</v>
      </c>
      <c r="O23" s="23">
        <v>391.54372647000002</v>
      </c>
      <c r="P23" s="23">
        <v>317.77525604000004</v>
      </c>
      <c r="Q23" s="23">
        <v>180.92009826000003</v>
      </c>
      <c r="R23" s="23">
        <v>903.78605990999995</v>
      </c>
      <c r="S23" s="23">
        <v>3991.9596939586518</v>
      </c>
      <c r="T23" s="23">
        <v>81928.076494999987</v>
      </c>
    </row>
    <row r="24" spans="1:20" s="17" customFormat="1" ht="13.5" thickBot="1" x14ac:dyDescent="0.25">
      <c r="A24" s="10" t="s">
        <v>34</v>
      </c>
      <c r="B24" s="25">
        <v>78.68324677999999</v>
      </c>
      <c r="C24" s="25">
        <v>75.283570010000005</v>
      </c>
      <c r="D24" s="25">
        <v>83.171553509999995</v>
      </c>
      <c r="E24" s="25">
        <v>90.392309449999999</v>
      </c>
      <c r="F24" s="25">
        <v>97.449061759999992</v>
      </c>
      <c r="G24" s="25">
        <v>91.988178380000022</v>
      </c>
      <c r="H24" s="25">
        <v>110.96715637</v>
      </c>
      <c r="I24" s="25">
        <v>140.02771088</v>
      </c>
      <c r="J24" s="25">
        <v>280.02363008999998</v>
      </c>
      <c r="K24" s="25">
        <v>295.50609863860001</v>
      </c>
      <c r="L24" s="25">
        <v>316.46556049999998</v>
      </c>
      <c r="M24" s="25">
        <v>499.75818792092502</v>
      </c>
      <c r="N24" s="25">
        <v>920.33509479999998</v>
      </c>
      <c r="O24" s="25">
        <v>824.94025557199996</v>
      </c>
      <c r="P24" s="25">
        <v>902.25169995128078</v>
      </c>
      <c r="Q24" s="23">
        <v>2287.3487649361314</v>
      </c>
      <c r="R24" s="23">
        <v>2627.5564844569135</v>
      </c>
      <c r="S24" s="23">
        <v>4000.592424622459</v>
      </c>
      <c r="T24" s="23">
        <v>13746.029122498978</v>
      </c>
    </row>
    <row r="25" spans="1:20" s="16" customFormat="1" ht="21" customHeight="1" x14ac:dyDescent="0.25">
      <c r="A25" s="5" t="s">
        <v>13</v>
      </c>
      <c r="B25" s="21">
        <f>+B26+B30+B31+B32</f>
        <v>626.27855117980005</v>
      </c>
      <c r="C25" s="21">
        <f t="shared" ref="C25:O25" si="7">+C26+C30+C31+C32</f>
        <v>781.97732901000018</v>
      </c>
      <c r="D25" s="21">
        <f t="shared" si="7"/>
        <v>1001.9486519154727</v>
      </c>
      <c r="E25" s="21">
        <f t="shared" si="7"/>
        <v>1342.5225478202333</v>
      </c>
      <c r="F25" s="21">
        <f t="shared" si="7"/>
        <v>1293.5445293404946</v>
      </c>
      <c r="G25" s="21">
        <f t="shared" si="7"/>
        <v>1938.671193715021</v>
      </c>
      <c r="H25" s="21">
        <f t="shared" si="7"/>
        <v>2323.430165351961</v>
      </c>
      <c r="I25" s="21">
        <f t="shared" si="7"/>
        <v>2827.5061263256757</v>
      </c>
      <c r="J25" s="21">
        <f t="shared" si="7"/>
        <v>4098.925329997498</v>
      </c>
      <c r="K25" s="21">
        <f t="shared" si="7"/>
        <v>5512.8910948735793</v>
      </c>
      <c r="L25" s="21">
        <f t="shared" si="7"/>
        <v>7809.5697025326517</v>
      </c>
      <c r="M25" s="21">
        <f t="shared" si="7"/>
        <v>11201.027055796705</v>
      </c>
      <c r="N25" s="21">
        <f t="shared" si="7"/>
        <v>15643.826089615359</v>
      </c>
      <c r="O25" s="21">
        <f t="shared" si="7"/>
        <v>20199.285430943775</v>
      </c>
      <c r="P25" s="21">
        <f>+P26+P30+P31+P32</f>
        <v>30080.680660377904</v>
      </c>
      <c r="Q25" s="21">
        <f>+Q26+Q30+Q31+Q32</f>
        <v>42155.007997846449</v>
      </c>
      <c r="R25" s="21">
        <f>+R26+R30+R31+R32</f>
        <v>65112.208216674684</v>
      </c>
      <c r="S25" s="21">
        <v>131919.09113813945</v>
      </c>
      <c r="T25" s="21">
        <v>315197.36770630104</v>
      </c>
    </row>
    <row r="26" spans="1:20" s="17" customFormat="1" x14ac:dyDescent="0.2">
      <c r="A26" s="10" t="s">
        <v>35</v>
      </c>
      <c r="B26" s="22">
        <f>+SUM(B27:B29)</f>
        <v>476.73360100000002</v>
      </c>
      <c r="C26" s="22">
        <f t="shared" ref="C26:O26" si="8">+SUM(C27:C29)</f>
        <v>563.23039578101509</v>
      </c>
      <c r="D26" s="22">
        <f t="shared" si="8"/>
        <v>727.55259300000012</v>
      </c>
      <c r="E26" s="22">
        <f t="shared" si="8"/>
        <v>901.7192398000002</v>
      </c>
      <c r="F26" s="22">
        <f t="shared" si="8"/>
        <v>1019.0359509500003</v>
      </c>
      <c r="G26" s="22">
        <f t="shared" si="8"/>
        <v>1293.9707984401819</v>
      </c>
      <c r="H26" s="22">
        <f t="shared" si="8"/>
        <v>1646.4877409320436</v>
      </c>
      <c r="I26" s="22">
        <f t="shared" si="8"/>
        <v>2003.0687040739499</v>
      </c>
      <c r="J26" s="22">
        <f t="shared" si="8"/>
        <v>2779.1765347305991</v>
      </c>
      <c r="K26" s="22">
        <f t="shared" si="8"/>
        <v>3727.5814081430876</v>
      </c>
      <c r="L26" s="22">
        <f t="shared" si="8"/>
        <v>5225.9492878004794</v>
      </c>
      <c r="M26" s="22">
        <f t="shared" si="8"/>
        <v>7784.8796023434415</v>
      </c>
      <c r="N26" s="22">
        <f t="shared" si="8"/>
        <v>11310.562962529997</v>
      </c>
      <c r="O26" s="22">
        <f t="shared" si="8"/>
        <v>15528.062685390001</v>
      </c>
      <c r="P26" s="22">
        <f>+SUM(P27:P29)</f>
        <v>24444.30152434</v>
      </c>
      <c r="Q26" s="22">
        <f>+SUM(Q27:Q29)</f>
        <v>34309.952979349997</v>
      </c>
      <c r="R26" s="22">
        <f>+SUM(R27:R29)</f>
        <v>51364.610774519875</v>
      </c>
      <c r="S26" s="22">
        <v>96149.024488261595</v>
      </c>
      <c r="T26" s="22">
        <v>240443.72516335</v>
      </c>
    </row>
    <row r="27" spans="1:20" x14ac:dyDescent="0.2">
      <c r="A27" s="12" t="s">
        <v>14</v>
      </c>
      <c r="B27" s="24">
        <v>369.02874700000001</v>
      </c>
      <c r="C27" s="24">
        <v>443.89865075000012</v>
      </c>
      <c r="D27" s="24">
        <v>565.62702798999987</v>
      </c>
      <c r="E27" s="24">
        <v>727.25228960000015</v>
      </c>
      <c r="F27" s="24">
        <v>844.2465686200004</v>
      </c>
      <c r="G27" s="24">
        <v>1032.80039364</v>
      </c>
      <c r="H27" s="24">
        <v>1333.0832551718254</v>
      </c>
      <c r="I27" s="24">
        <v>1633.2514108768924</v>
      </c>
      <c r="J27" s="24">
        <v>2161.2572543233864</v>
      </c>
      <c r="K27" s="24">
        <v>2945.4896992793092</v>
      </c>
      <c r="L27" s="24">
        <v>4295.5100954453756</v>
      </c>
      <c r="M27" s="24">
        <v>6473.3401617392683</v>
      </c>
      <c r="N27" s="24">
        <v>9742.4629625299985</v>
      </c>
      <c r="O27" s="24">
        <v>13782.707989280001</v>
      </c>
      <c r="P27" s="24">
        <v>21181.23391734</v>
      </c>
      <c r="Q27" s="24">
        <v>30476.019107569999</v>
      </c>
      <c r="R27" s="24">
        <v>45612.421240310752</v>
      </c>
      <c r="S27" s="24">
        <v>81775.29665605865</v>
      </c>
      <c r="T27" s="24">
        <v>216500.787358</v>
      </c>
    </row>
    <row r="28" spans="1:20" x14ac:dyDescent="0.2">
      <c r="A28" s="12" t="s">
        <v>15</v>
      </c>
      <c r="B28" s="24">
        <v>26.321367000000002</v>
      </c>
      <c r="C28" s="24">
        <v>42.697194930000016</v>
      </c>
      <c r="D28" s="24">
        <v>48.800756719999988</v>
      </c>
      <c r="E28" s="24">
        <v>46.900010200000004</v>
      </c>
      <c r="F28" s="24">
        <v>54.305732329999998</v>
      </c>
      <c r="G28" s="24">
        <v>65.280493189909095</v>
      </c>
      <c r="H28" s="24">
        <v>78.336591827890913</v>
      </c>
      <c r="I28" s="24">
        <v>92.437178356911275</v>
      </c>
      <c r="J28" s="24">
        <v>130.84292041707479</v>
      </c>
      <c r="K28" s="24">
        <v>170.09579654219726</v>
      </c>
      <c r="L28" s="24">
        <v>213.19521072096913</v>
      </c>
      <c r="M28" s="24">
        <v>279.67528205926322</v>
      </c>
      <c r="N28" s="24">
        <v>315.20999999999987</v>
      </c>
      <c r="O28" s="24">
        <v>489.59594212999997</v>
      </c>
      <c r="P28" s="24">
        <v>1137.0213456600002</v>
      </c>
      <c r="Q28" s="24">
        <v>1671.76042745</v>
      </c>
      <c r="R28" s="24">
        <v>2662.6635379989198</v>
      </c>
      <c r="S28" s="24">
        <v>5837.6249801983149</v>
      </c>
      <c r="T28" s="24">
        <v>6759.3284182299994</v>
      </c>
    </row>
    <row r="29" spans="1:20" x14ac:dyDescent="0.2">
      <c r="A29" s="12" t="s">
        <v>16</v>
      </c>
      <c r="B29" s="24">
        <v>81.383487000000017</v>
      </c>
      <c r="C29" s="24">
        <v>76.634550101014923</v>
      </c>
      <c r="D29" s="24">
        <v>113.12480829000026</v>
      </c>
      <c r="E29" s="24">
        <v>127.56694</v>
      </c>
      <c r="F29" s="24">
        <v>120.4836499999999</v>
      </c>
      <c r="G29" s="24">
        <v>195.88991161027275</v>
      </c>
      <c r="H29" s="24">
        <v>235.06789393232725</v>
      </c>
      <c r="I29" s="24">
        <v>277.38011484014612</v>
      </c>
      <c r="J29" s="24">
        <v>487.07635999013809</v>
      </c>
      <c r="K29" s="24">
        <v>611.99591232158127</v>
      </c>
      <c r="L29" s="24">
        <v>717.2439816341348</v>
      </c>
      <c r="M29" s="24">
        <v>1031.8641585449104</v>
      </c>
      <c r="N29" s="24">
        <v>1252.8900000000001</v>
      </c>
      <c r="O29" s="24">
        <v>1255.7587539799999</v>
      </c>
      <c r="P29" s="24">
        <v>2126.04626134</v>
      </c>
      <c r="Q29" s="24">
        <v>2162.1734443299997</v>
      </c>
      <c r="R29" s="24">
        <v>3089.5259962102095</v>
      </c>
      <c r="S29" s="24">
        <v>8536.1028520046275</v>
      </c>
      <c r="T29" s="24">
        <v>17183.609387120003</v>
      </c>
    </row>
    <row r="30" spans="1:20" s="17" customFormat="1" x14ac:dyDescent="0.2">
      <c r="A30" s="10" t="s">
        <v>36</v>
      </c>
      <c r="B30" s="23">
        <v>5.6111254327999998</v>
      </c>
      <c r="C30" s="23">
        <v>10.810191218985072</v>
      </c>
      <c r="D30" s="23">
        <v>6.7687234054725227</v>
      </c>
      <c r="E30" s="23">
        <v>5.9754665702331877</v>
      </c>
      <c r="F30" s="23">
        <v>1.6658242224941699</v>
      </c>
      <c r="G30" s="23">
        <v>1.5512257321990039</v>
      </c>
      <c r="H30" s="23">
        <v>0.50176482493039376</v>
      </c>
      <c r="I30" s="23">
        <v>0.26912317670214947</v>
      </c>
      <c r="J30" s="23">
        <v>0.20375915625722923</v>
      </c>
      <c r="K30" s="23">
        <v>1.7542035271505892E-2</v>
      </c>
      <c r="L30" s="23">
        <v>3.8148689504880701E-3</v>
      </c>
      <c r="M30" s="23">
        <v>0</v>
      </c>
      <c r="N30" s="23">
        <v>2.2357824953621162</v>
      </c>
      <c r="O30" s="23">
        <v>10.97070984177657</v>
      </c>
      <c r="P30" s="23">
        <v>28.742392735864453</v>
      </c>
      <c r="Q30" s="23">
        <v>58.220709296449627</v>
      </c>
      <c r="R30" s="23">
        <v>103.45765212433025</v>
      </c>
      <c r="S30" s="23">
        <v>10.966374251273624</v>
      </c>
      <c r="T30" s="23">
        <v>0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143.93382474699999</v>
      </c>
      <c r="C32" s="23">
        <f t="shared" ref="C32:O32" si="9">+C33+C34+C35</f>
        <v>207.93674200999999</v>
      </c>
      <c r="D32" s="23">
        <f t="shared" si="9"/>
        <v>267.62733551000002</v>
      </c>
      <c r="E32" s="23">
        <f t="shared" si="9"/>
        <v>434.82784145000005</v>
      </c>
      <c r="F32" s="23">
        <f t="shared" si="9"/>
        <v>272.84275416800006</v>
      </c>
      <c r="G32" s="23">
        <f t="shared" si="9"/>
        <v>643.14916954264004</v>
      </c>
      <c r="H32" s="23">
        <f t="shared" si="9"/>
        <v>676.44065959498698</v>
      </c>
      <c r="I32" s="23">
        <f t="shared" si="9"/>
        <v>824.1682990750237</v>
      </c>
      <c r="J32" s="23">
        <f t="shared" si="9"/>
        <v>1319.5450361106418</v>
      </c>
      <c r="K32" s="23">
        <f t="shared" si="9"/>
        <v>1785.2921446952196</v>
      </c>
      <c r="L32" s="23">
        <f t="shared" si="9"/>
        <v>2583.6165998632218</v>
      </c>
      <c r="M32" s="23">
        <f t="shared" si="9"/>
        <v>3416.1474534532636</v>
      </c>
      <c r="N32" s="23">
        <f t="shared" si="9"/>
        <v>4331.0273445900002</v>
      </c>
      <c r="O32" s="23">
        <f t="shared" si="9"/>
        <v>4660.2520357119993</v>
      </c>
      <c r="P32" s="23">
        <f>+P33+P34+P35</f>
        <v>5607.6367433020387</v>
      </c>
      <c r="Q32" s="23">
        <f>+Q33+Q34+Q35</f>
        <v>7786.8343091999986</v>
      </c>
      <c r="R32" s="23">
        <f>+R33+R34+R35</f>
        <v>13644.139790030478</v>
      </c>
      <c r="S32" s="23">
        <v>35759.100275626588</v>
      </c>
      <c r="T32" s="23">
        <v>74753.642542951027</v>
      </c>
    </row>
    <row r="33" spans="1:20" x14ac:dyDescent="0.2">
      <c r="A33" s="12" t="s">
        <v>17</v>
      </c>
      <c r="B33" s="24">
        <v>88.243084746999983</v>
      </c>
      <c r="C33" s="24">
        <v>95.707423920000011</v>
      </c>
      <c r="D33" s="24">
        <v>127.09248068000005</v>
      </c>
      <c r="E33" s="24">
        <v>233.22164934</v>
      </c>
      <c r="F33" s="24">
        <v>103.40567466240006</v>
      </c>
      <c r="G33" s="24">
        <v>284.7094478526401</v>
      </c>
      <c r="H33" s="24">
        <v>363.11446463042688</v>
      </c>
      <c r="I33" s="24">
        <v>440.47506826390367</v>
      </c>
      <c r="J33" s="24">
        <v>809.22381687480993</v>
      </c>
      <c r="K33" s="24">
        <v>1073.5426996104318</v>
      </c>
      <c r="L33" s="24">
        <v>1425.5595699969817</v>
      </c>
      <c r="M33" s="24">
        <v>1914.9760446959833</v>
      </c>
      <c r="N33" s="24">
        <v>1524.9288165574162</v>
      </c>
      <c r="O33" s="24">
        <v>1399.6113701979477</v>
      </c>
      <c r="P33" s="24">
        <v>1381.8589897658326</v>
      </c>
      <c r="Q33" s="24">
        <v>2028.0087974895368</v>
      </c>
      <c r="R33" s="24">
        <v>3848.4485490063803</v>
      </c>
      <c r="S33" s="24">
        <v>14519.109031159342</v>
      </c>
      <c r="T33" s="24">
        <v>25577.538861918529</v>
      </c>
    </row>
    <row r="34" spans="1:20" x14ac:dyDescent="0.2">
      <c r="A34" s="12" t="s">
        <v>18</v>
      </c>
      <c r="B34" s="24">
        <v>55.690739999999998</v>
      </c>
      <c r="C34" s="24">
        <v>112.22931808999999</v>
      </c>
      <c r="D34" s="24">
        <v>140.53485482999997</v>
      </c>
      <c r="E34" s="24">
        <v>201.60619211000002</v>
      </c>
      <c r="F34" s="24">
        <v>169.43707950560002</v>
      </c>
      <c r="G34" s="24">
        <v>358.43972169</v>
      </c>
      <c r="H34" s="24">
        <v>313.32619496456005</v>
      </c>
      <c r="I34" s="24">
        <v>383.69323081111997</v>
      </c>
      <c r="J34" s="24">
        <v>510.3212192358319</v>
      </c>
      <c r="K34" s="24">
        <v>711.74944508478779</v>
      </c>
      <c r="L34" s="24">
        <v>1158.0570298662401</v>
      </c>
      <c r="M34" s="24">
        <v>1501.17140875728</v>
      </c>
      <c r="N34" s="24">
        <v>2806.0985280325835</v>
      </c>
      <c r="O34" s="24">
        <v>3260.6406655140518</v>
      </c>
      <c r="P34" s="24">
        <v>4225.7777535362056</v>
      </c>
      <c r="Q34" s="24">
        <v>5758.8255117104618</v>
      </c>
      <c r="R34" s="24">
        <v>9795.6912410240984</v>
      </c>
      <c r="S34" s="24">
        <v>21239.991244467245</v>
      </c>
      <c r="T34" s="24">
        <v>49176.103681032495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474.41850560019986</v>
      </c>
      <c r="C36" s="27">
        <f t="shared" ref="C36:O36" si="10">+C10-C25</f>
        <v>533.99498870999992</v>
      </c>
      <c r="D36" s="27">
        <f t="shared" si="10"/>
        <v>707.22789933452736</v>
      </c>
      <c r="E36" s="27">
        <f t="shared" si="10"/>
        <v>807.85743162976632</v>
      </c>
      <c r="F36" s="27">
        <f t="shared" si="10"/>
        <v>1007.5220032395059</v>
      </c>
      <c r="G36" s="27">
        <f t="shared" si="10"/>
        <v>1126.3708203283425</v>
      </c>
      <c r="H36" s="27">
        <f t="shared" si="10"/>
        <v>1727.0656846263719</v>
      </c>
      <c r="I36" s="27">
        <f t="shared" si="10"/>
        <v>2352.9730439994037</v>
      </c>
      <c r="J36" s="27">
        <f t="shared" si="10"/>
        <v>2831.7356883185021</v>
      </c>
      <c r="K36" s="27">
        <f t="shared" si="10"/>
        <v>4033.1196084540206</v>
      </c>
      <c r="L36" s="27">
        <f t="shared" si="10"/>
        <v>5130.8623560283504</v>
      </c>
      <c r="M36" s="27">
        <f t="shared" si="10"/>
        <v>7171.0373629072201</v>
      </c>
      <c r="N36" s="27">
        <f t="shared" si="10"/>
        <v>8918.6242071629385</v>
      </c>
      <c r="O36" s="27">
        <f t="shared" si="10"/>
        <v>12228.701571160243</v>
      </c>
      <c r="P36" s="27">
        <f>+P10-P25</f>
        <v>15541.277884097515</v>
      </c>
      <c r="Q36" s="27">
        <f>+Q10-Q25</f>
        <v>19911.356391169036</v>
      </c>
      <c r="R36" s="27">
        <f>+R10-R25</f>
        <v>36502.352472958373</v>
      </c>
      <c r="S36" s="27">
        <v>54943.966675233183</v>
      </c>
      <c r="T36" s="27">
        <v>178920.03593135829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27.103295290000002</v>
      </c>
      <c r="C38" s="21">
        <f t="shared" ref="C38:O38" si="11">+C39+C40+C41</f>
        <v>101.49128397999999</v>
      </c>
      <c r="D38" s="21">
        <f t="shared" si="11"/>
        <v>102.23985082999999</v>
      </c>
      <c r="E38" s="21">
        <f t="shared" si="11"/>
        <v>39.109530460000002</v>
      </c>
      <c r="F38" s="21">
        <f t="shared" si="11"/>
        <v>97.604214873658563</v>
      </c>
      <c r="G38" s="21">
        <f t="shared" si="11"/>
        <v>275.55823375193933</v>
      </c>
      <c r="H38" s="21">
        <f t="shared" si="11"/>
        <v>281.14635278684341</v>
      </c>
      <c r="I38" s="21">
        <f t="shared" si="11"/>
        <v>305.44649638200895</v>
      </c>
      <c r="J38" s="21">
        <f t="shared" si="11"/>
        <v>426.30816264999999</v>
      </c>
      <c r="K38" s="21">
        <f t="shared" si="11"/>
        <v>578.68326851318398</v>
      </c>
      <c r="L38" s="21">
        <f t="shared" si="11"/>
        <v>712.3585605542844</v>
      </c>
      <c r="M38" s="21">
        <f t="shared" si="11"/>
        <v>883.03686534760811</v>
      </c>
      <c r="N38" s="21">
        <f t="shared" si="11"/>
        <v>893.16979443576497</v>
      </c>
      <c r="O38" s="21">
        <f t="shared" si="11"/>
        <v>483.88939534379449</v>
      </c>
      <c r="P38" s="21">
        <f>+P39+P40+P41</f>
        <v>353.00531767999996</v>
      </c>
      <c r="Q38" s="21">
        <f>+Q39+Q40+Q41</f>
        <v>191.14101614079743</v>
      </c>
      <c r="R38" s="21">
        <f>+R39+R40+R41</f>
        <v>3192.1029126307976</v>
      </c>
      <c r="S38" s="21">
        <v>14512.257447941683</v>
      </c>
      <c r="T38" s="21">
        <v>19088.22115542</v>
      </c>
    </row>
    <row r="39" spans="1:20" s="17" customFormat="1" x14ac:dyDescent="0.2">
      <c r="A39" s="10" t="s">
        <v>38</v>
      </c>
      <c r="B39" s="22">
        <v>0.22600000000000001</v>
      </c>
      <c r="C39" s="22">
        <v>1.5080179999999996</v>
      </c>
      <c r="D39" s="22">
        <v>0.28756199999999998</v>
      </c>
      <c r="E39" s="22">
        <v>0.875857</v>
      </c>
      <c r="F39" s="22">
        <v>1.0352012749999999</v>
      </c>
      <c r="G39" s="22">
        <v>0.98366181818181819</v>
      </c>
      <c r="H39" s="22">
        <v>1.10366856</v>
      </c>
      <c r="I39" s="22">
        <v>1.25156014704</v>
      </c>
      <c r="J39" s="22">
        <v>5.3266443900000002</v>
      </c>
      <c r="K39" s="22">
        <v>2.3719999999999994</v>
      </c>
      <c r="L39" s="22">
        <v>2.8724920000000003</v>
      </c>
      <c r="M39" s="22">
        <v>3.4785878120000002</v>
      </c>
      <c r="N39" s="22">
        <v>2.3099999999999996</v>
      </c>
      <c r="O39" s="22">
        <v>0.84755449999999999</v>
      </c>
      <c r="P39" s="22">
        <v>8.4998959000000021</v>
      </c>
      <c r="Q39" s="23">
        <v>5.6656508407974817</v>
      </c>
      <c r="R39" s="23">
        <v>9.6593871907974833</v>
      </c>
      <c r="S39" s="23">
        <v>13.89051632</v>
      </c>
      <c r="T39" s="23">
        <v>40.07004963</v>
      </c>
    </row>
    <row r="40" spans="1:20" s="17" customFormat="1" x14ac:dyDescent="0.2">
      <c r="A40" s="10" t="s">
        <v>39</v>
      </c>
      <c r="B40" s="23">
        <v>4.125529E-2</v>
      </c>
      <c r="C40" s="23">
        <v>2.65900698</v>
      </c>
      <c r="D40" s="23">
        <v>3.8901198300000006</v>
      </c>
      <c r="E40" s="23">
        <v>1.9632734600000004</v>
      </c>
      <c r="F40" s="23">
        <v>69.050482598658562</v>
      </c>
      <c r="G40" s="23">
        <v>175.14426193375752</v>
      </c>
      <c r="H40" s="23">
        <v>168.48187640684347</v>
      </c>
      <c r="I40" s="23">
        <v>177.68498016708898</v>
      </c>
      <c r="J40" s="23">
        <v>248.91210649000001</v>
      </c>
      <c r="K40" s="23">
        <v>404.67066696718399</v>
      </c>
      <c r="L40" s="23">
        <v>527.48606855428443</v>
      </c>
      <c r="M40" s="23">
        <v>659.33827753560809</v>
      </c>
      <c r="N40" s="23">
        <v>611.16979443576497</v>
      </c>
      <c r="O40" s="23">
        <v>36.731807703794495</v>
      </c>
      <c r="P40" s="23">
        <v>26.177743030000002</v>
      </c>
      <c r="Q40" s="23">
        <v>72.568624399999976</v>
      </c>
      <c r="R40" s="23">
        <v>3018.2543294699999</v>
      </c>
      <c r="S40" s="23">
        <v>3865.3002506100001</v>
      </c>
      <c r="T40" s="23">
        <v>12214.491118989999</v>
      </c>
    </row>
    <row r="41" spans="1:20" s="17" customFormat="1" ht="13.5" thickBot="1" x14ac:dyDescent="0.25">
      <c r="A41" s="10" t="s">
        <v>40</v>
      </c>
      <c r="B41" s="25">
        <v>26.836040000000001</v>
      </c>
      <c r="C41" s="25">
        <v>97.324258999999998</v>
      </c>
      <c r="D41" s="25">
        <v>98.062168999999997</v>
      </c>
      <c r="E41" s="25">
        <v>36.270400000000002</v>
      </c>
      <c r="F41" s="25">
        <v>27.518530999999996</v>
      </c>
      <c r="G41" s="25">
        <v>99.430309999999992</v>
      </c>
      <c r="H41" s="25">
        <v>111.56080781999998</v>
      </c>
      <c r="I41" s="25">
        <v>126.50995606787998</v>
      </c>
      <c r="J41" s="25">
        <v>172.06941176999999</v>
      </c>
      <c r="K41" s="25">
        <v>171.640601546</v>
      </c>
      <c r="L41" s="25">
        <v>181.99999999999997</v>
      </c>
      <c r="M41" s="25">
        <v>220.22000000000006</v>
      </c>
      <c r="N41" s="25">
        <v>279.69</v>
      </c>
      <c r="O41" s="25">
        <v>446.31003313999997</v>
      </c>
      <c r="P41" s="25">
        <v>318.32767874999996</v>
      </c>
      <c r="Q41" s="23">
        <v>112.90674089999999</v>
      </c>
      <c r="R41" s="23">
        <v>164.18919597000001</v>
      </c>
      <c r="S41" s="23">
        <v>10633.066681011684</v>
      </c>
      <c r="T41" s="23">
        <v>6833.6599868000012</v>
      </c>
    </row>
    <row r="42" spans="1:20" s="16" customFormat="1" ht="21" customHeight="1" x14ac:dyDescent="0.25">
      <c r="A42" s="5" t="s">
        <v>22</v>
      </c>
      <c r="B42" s="21">
        <f>+B43+B44+B48</f>
        <v>502.72115000000008</v>
      </c>
      <c r="C42" s="21">
        <f t="shared" ref="C42:O42" si="12">+C43+C44+C48</f>
        <v>642.78100766113096</v>
      </c>
      <c r="D42" s="21">
        <f t="shared" si="12"/>
        <v>835.51125082999977</v>
      </c>
      <c r="E42" s="21">
        <f t="shared" si="12"/>
        <v>867.27519445999997</v>
      </c>
      <c r="F42" s="21">
        <f t="shared" si="12"/>
        <v>1438.9674259058786</v>
      </c>
      <c r="G42" s="21">
        <f t="shared" si="12"/>
        <v>1758.199583203957</v>
      </c>
      <c r="H42" s="21">
        <f t="shared" si="12"/>
        <v>2073.0627784084827</v>
      </c>
      <c r="I42" s="21">
        <f t="shared" si="12"/>
        <v>2482.9902896570029</v>
      </c>
      <c r="J42" s="21">
        <f t="shared" si="12"/>
        <v>2815.737986663788</v>
      </c>
      <c r="K42" s="21">
        <f t="shared" si="12"/>
        <v>4327.1415496757563</v>
      </c>
      <c r="L42" s="21">
        <f t="shared" si="12"/>
        <v>6578.331207973144</v>
      </c>
      <c r="M42" s="21">
        <f t="shared" si="12"/>
        <v>7051.4247348031458</v>
      </c>
      <c r="N42" s="21">
        <f t="shared" si="12"/>
        <v>10586.408781952801</v>
      </c>
      <c r="O42" s="21">
        <f t="shared" si="12"/>
        <v>12543.929464859999</v>
      </c>
      <c r="P42" s="21">
        <f>+P43+P44+P48</f>
        <v>21365.306679570003</v>
      </c>
      <c r="Q42" s="21">
        <f>+Q43+Q44+Q48</f>
        <v>24027.354017990001</v>
      </c>
      <c r="R42" s="21">
        <f t="shared" ref="R42" si="13">+R43+R44+R48</f>
        <v>34867.550314670712</v>
      </c>
      <c r="S42" s="21">
        <v>73010.1635905609</v>
      </c>
      <c r="T42" s="21">
        <v>236896.54504577996</v>
      </c>
    </row>
    <row r="43" spans="1:20" s="17" customFormat="1" x14ac:dyDescent="0.2">
      <c r="A43" s="10" t="s">
        <v>41</v>
      </c>
      <c r="B43" s="22">
        <v>288.59851000000003</v>
      </c>
      <c r="C43" s="22">
        <v>402.02902266113097</v>
      </c>
      <c r="D43" s="22">
        <v>519.08378582999978</v>
      </c>
      <c r="E43" s="22">
        <v>544.10490145999995</v>
      </c>
      <c r="F43" s="22">
        <v>998.79305990587852</v>
      </c>
      <c r="G43" s="22">
        <v>1199.4742395549031</v>
      </c>
      <c r="H43" s="22">
        <v>1418.0460099665177</v>
      </c>
      <c r="I43" s="22">
        <v>1718.1960263137803</v>
      </c>
      <c r="J43" s="22">
        <v>1878.7307133962629</v>
      </c>
      <c r="K43" s="22">
        <v>2362.4654075607955</v>
      </c>
      <c r="L43" s="22">
        <v>2805.6351653633601</v>
      </c>
      <c r="M43" s="22">
        <v>2934.3908384683255</v>
      </c>
      <c r="N43" s="22">
        <v>4434.3483079528005</v>
      </c>
      <c r="O43" s="22">
        <v>2796.20487675</v>
      </c>
      <c r="P43" s="22">
        <v>7196.846048540001</v>
      </c>
      <c r="Q43" s="23">
        <v>8452.8199001400008</v>
      </c>
      <c r="R43" s="23">
        <v>13038.400152016397</v>
      </c>
      <c r="S43" s="23">
        <v>46732.021671340277</v>
      </c>
      <c r="T43" s="23">
        <v>85131.477632359994</v>
      </c>
    </row>
    <row r="44" spans="1:20" s="17" customFormat="1" x14ac:dyDescent="0.2">
      <c r="A44" s="18" t="s">
        <v>42</v>
      </c>
      <c r="B44" s="23">
        <f>+SUM(B45:B47)</f>
        <v>207.88264000000001</v>
      </c>
      <c r="C44" s="23">
        <f t="shared" ref="C44:O44" si="14">+SUM(C45:C47)</f>
        <v>240.75198500000002</v>
      </c>
      <c r="D44" s="23">
        <f t="shared" si="14"/>
        <v>316.42746499999998</v>
      </c>
      <c r="E44" s="23">
        <f t="shared" si="14"/>
        <v>294.81096200000002</v>
      </c>
      <c r="F44" s="23">
        <f t="shared" si="14"/>
        <v>440.17436600000002</v>
      </c>
      <c r="G44" s="23">
        <f t="shared" si="14"/>
        <v>527.53062364905384</v>
      </c>
      <c r="H44" s="23">
        <f t="shared" si="14"/>
        <v>617.58310444196491</v>
      </c>
      <c r="I44" s="23">
        <f t="shared" si="14"/>
        <v>720.62253982322261</v>
      </c>
      <c r="J44" s="23">
        <f t="shared" si="14"/>
        <v>883.16194229664507</v>
      </c>
      <c r="K44" s="23">
        <f t="shared" si="14"/>
        <v>1784.6404560413293</v>
      </c>
      <c r="L44" s="23">
        <f t="shared" si="14"/>
        <v>3392.9878664103803</v>
      </c>
      <c r="M44" s="23">
        <f t="shared" si="14"/>
        <v>3410.3473041224474</v>
      </c>
      <c r="N44" s="23">
        <f t="shared" si="14"/>
        <v>5740.440474</v>
      </c>
      <c r="O44" s="23">
        <f t="shared" si="14"/>
        <v>9693.5583793799997</v>
      </c>
      <c r="P44" s="23">
        <f>+SUM(P45:P47)</f>
        <v>14056.377038790002</v>
      </c>
      <c r="Q44" s="23">
        <f>+SUM(Q45:Q47)</f>
        <v>15549.327083160002</v>
      </c>
      <c r="R44" s="23">
        <f t="shared" ref="R44" si="15">+SUM(R45:R47)</f>
        <v>21562.373007321821</v>
      </c>
      <c r="S44" s="23">
        <v>21965.470460448229</v>
      </c>
      <c r="T44" s="23">
        <v>139022.74263299999</v>
      </c>
    </row>
    <row r="45" spans="1:20" x14ac:dyDescent="0.2">
      <c r="A45" s="15" t="s">
        <v>17</v>
      </c>
      <c r="B45" s="24">
        <v>207.88264000000001</v>
      </c>
      <c r="C45" s="24">
        <v>240.75198500000002</v>
      </c>
      <c r="D45" s="24">
        <v>316.42746499999998</v>
      </c>
      <c r="E45" s="24">
        <v>294.81096200000002</v>
      </c>
      <c r="F45" s="24">
        <v>420.71351908740246</v>
      </c>
      <c r="G45" s="24">
        <v>478.19751049492658</v>
      </c>
      <c r="H45" s="24">
        <v>569.62805178991186</v>
      </c>
      <c r="I45" s="24">
        <v>672.16110111209593</v>
      </c>
      <c r="J45" s="24">
        <v>819.36438225564507</v>
      </c>
      <c r="K45" s="24">
        <v>1710.1692221879771</v>
      </c>
      <c r="L45" s="24">
        <v>3296.982449953769</v>
      </c>
      <c r="M45" s="24">
        <v>3284.6820869417488</v>
      </c>
      <c r="N45" s="24">
        <v>5580.0215714612705</v>
      </c>
      <c r="O45" s="24">
        <v>9422.668017576163</v>
      </c>
      <c r="P45" s="24">
        <v>13663.565966460905</v>
      </c>
      <c r="Q45" s="24">
        <v>15114.794925358852</v>
      </c>
      <c r="R45" s="24">
        <v>20928.867094276269</v>
      </c>
      <c r="S45" s="24">
        <v>20965.529096576065</v>
      </c>
      <c r="T45" s="24">
        <v>135137.69654601044</v>
      </c>
    </row>
    <row r="46" spans="1:20" x14ac:dyDescent="0.2">
      <c r="A46" s="15" t="s">
        <v>18</v>
      </c>
      <c r="B46" s="24">
        <v>0</v>
      </c>
      <c r="C46" s="24">
        <v>0</v>
      </c>
      <c r="D46" s="24">
        <v>0</v>
      </c>
      <c r="E46" s="24">
        <v>0</v>
      </c>
      <c r="F46" s="24">
        <v>19.460846912597564</v>
      </c>
      <c r="G46" s="24">
        <v>49.333113154127254</v>
      </c>
      <c r="H46" s="24">
        <v>47.955052652053041</v>
      </c>
      <c r="I46" s="24">
        <v>48.461438711126696</v>
      </c>
      <c r="J46" s="24">
        <v>63.79756004099999</v>
      </c>
      <c r="K46" s="24">
        <v>74.47123385335216</v>
      </c>
      <c r="L46" s="24">
        <v>96.005416456611343</v>
      </c>
      <c r="M46" s="24">
        <v>125.66521718069849</v>
      </c>
      <c r="N46" s="24">
        <v>160.41890253872947</v>
      </c>
      <c r="O46" s="24">
        <v>270.89036180383613</v>
      </c>
      <c r="P46" s="24">
        <v>392.81107232909665</v>
      </c>
      <c r="Q46" s="24">
        <v>434.53215780114903</v>
      </c>
      <c r="R46" s="24">
        <v>633.50591304555212</v>
      </c>
      <c r="S46" s="24">
        <v>999.94136387216201</v>
      </c>
      <c r="T46" s="24">
        <v>3885.0460869895428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6.24</v>
      </c>
      <c r="C48" s="25">
        <v>0</v>
      </c>
      <c r="D48" s="25">
        <v>0</v>
      </c>
      <c r="E48" s="25">
        <v>28.359330999999994</v>
      </c>
      <c r="F48" s="25">
        <v>0</v>
      </c>
      <c r="G48" s="25">
        <v>31.194719999999997</v>
      </c>
      <c r="H48" s="25">
        <v>37.433663999999993</v>
      </c>
      <c r="I48" s="25">
        <v>44.171723519999972</v>
      </c>
      <c r="J48" s="25">
        <v>53.845330970879985</v>
      </c>
      <c r="K48" s="25">
        <v>180.03568607363195</v>
      </c>
      <c r="L48" s="25">
        <v>379.70817619940317</v>
      </c>
      <c r="M48" s="25">
        <v>706.68659221237272</v>
      </c>
      <c r="N48" s="25">
        <v>411.62000000000006</v>
      </c>
      <c r="O48" s="25">
        <v>54.166208729999994</v>
      </c>
      <c r="P48" s="25">
        <v>112.08359224</v>
      </c>
      <c r="Q48" s="23">
        <v>25.20703469</v>
      </c>
      <c r="R48" s="23">
        <v>266.77715533249</v>
      </c>
      <c r="S48" s="23">
        <v>4312.6714587724</v>
      </c>
      <c r="T48" s="23">
        <v>12742.324780420002</v>
      </c>
    </row>
    <row r="49" spans="1:20" s="16" customFormat="1" ht="21" customHeight="1" thickBot="1" x14ac:dyDescent="0.3">
      <c r="A49" s="6" t="s">
        <v>23</v>
      </c>
      <c r="B49" s="29">
        <f>+B38+B10</f>
        <v>1127.8003520699999</v>
      </c>
      <c r="C49" s="29">
        <f t="shared" ref="C49:O49" si="16">+C38+C10</f>
        <v>1417.4636017</v>
      </c>
      <c r="D49" s="29">
        <f t="shared" si="16"/>
        <v>1811.4164020800001</v>
      </c>
      <c r="E49" s="29">
        <f t="shared" si="16"/>
        <v>2189.4895099099995</v>
      </c>
      <c r="F49" s="29">
        <f t="shared" si="16"/>
        <v>2398.6707474536593</v>
      </c>
      <c r="G49" s="29">
        <f t="shared" si="16"/>
        <v>3340.6002477953029</v>
      </c>
      <c r="H49" s="29">
        <f t="shared" si="16"/>
        <v>4331.6422027651761</v>
      </c>
      <c r="I49" s="29">
        <f t="shared" si="16"/>
        <v>5485.9256667070886</v>
      </c>
      <c r="J49" s="29">
        <f t="shared" si="16"/>
        <v>7356.9691809659998</v>
      </c>
      <c r="K49" s="29">
        <f t="shared" si="16"/>
        <v>10124.693971840785</v>
      </c>
      <c r="L49" s="29">
        <f t="shared" si="16"/>
        <v>13652.790619115287</v>
      </c>
      <c r="M49" s="29">
        <f t="shared" si="16"/>
        <v>19255.101284051532</v>
      </c>
      <c r="N49" s="29">
        <f t="shared" si="16"/>
        <v>25455.620091214063</v>
      </c>
      <c r="O49" s="29">
        <f t="shared" si="16"/>
        <v>32911.876397447813</v>
      </c>
      <c r="P49" s="29">
        <f>+P38+P10</f>
        <v>45974.963862155419</v>
      </c>
      <c r="Q49" s="29">
        <f>+Q38+Q10</f>
        <v>62257.505405156284</v>
      </c>
      <c r="R49" s="29">
        <f t="shared" ref="R49" si="17">+R38+R10</f>
        <v>104806.66360226386</v>
      </c>
      <c r="S49" s="29">
        <v>201375.31526131433</v>
      </c>
      <c r="T49" s="29">
        <f t="shared" ref="T49" si="18">+T38+T10</f>
        <v>513205.62479307933</v>
      </c>
    </row>
    <row r="50" spans="1:20" s="16" customFormat="1" ht="21" customHeight="1" thickBot="1" x14ac:dyDescent="0.3">
      <c r="A50" s="6" t="s">
        <v>24</v>
      </c>
      <c r="B50" s="29">
        <f>+B42+B25</f>
        <v>1128.9997011798</v>
      </c>
      <c r="C50" s="29">
        <f t="shared" ref="C50:O50" si="19">+C42+C25</f>
        <v>1424.758336671131</v>
      </c>
      <c r="D50" s="29">
        <f t="shared" si="19"/>
        <v>1837.4599027454724</v>
      </c>
      <c r="E50" s="29">
        <f t="shared" si="19"/>
        <v>2209.7977422802333</v>
      </c>
      <c r="F50" s="29">
        <f t="shared" si="19"/>
        <v>2732.511955246373</v>
      </c>
      <c r="G50" s="29">
        <f t="shared" si="19"/>
        <v>3696.8707769189778</v>
      </c>
      <c r="H50" s="29">
        <f t="shared" si="19"/>
        <v>4396.4929437604442</v>
      </c>
      <c r="I50" s="29">
        <f t="shared" si="19"/>
        <v>5310.4964159826786</v>
      </c>
      <c r="J50" s="29">
        <f t="shared" si="19"/>
        <v>6914.6633166612864</v>
      </c>
      <c r="K50" s="29">
        <f t="shared" si="19"/>
        <v>9840.0326445493356</v>
      </c>
      <c r="L50" s="29">
        <f t="shared" si="19"/>
        <v>14387.900910505796</v>
      </c>
      <c r="M50" s="29">
        <f t="shared" si="19"/>
        <v>18252.451790599851</v>
      </c>
      <c r="N50" s="29">
        <f t="shared" si="19"/>
        <v>26230.234871568158</v>
      </c>
      <c r="O50" s="29">
        <f t="shared" si="19"/>
        <v>32743.214895803772</v>
      </c>
      <c r="P50" s="29">
        <f>+P42+P25</f>
        <v>51445.987339947911</v>
      </c>
      <c r="Q50" s="29">
        <f>+Q42+Q25</f>
        <v>66182.36201583645</v>
      </c>
      <c r="R50" s="29">
        <f t="shared" ref="R50" si="20">+R42+R25</f>
        <v>99979.758531345404</v>
      </c>
      <c r="S50" s="29">
        <v>204929.25472870035</v>
      </c>
      <c r="T50" s="29">
        <f t="shared" ref="T50" si="21">+T42+T25</f>
        <v>552093.91275208094</v>
      </c>
    </row>
    <row r="51" spans="1:20" s="16" customFormat="1" ht="21" customHeight="1" thickBot="1" x14ac:dyDescent="0.3">
      <c r="A51" s="6" t="s">
        <v>25</v>
      </c>
      <c r="B51" s="29">
        <f>+B49-B50</f>
        <v>-1.1993491098000959</v>
      </c>
      <c r="C51" s="29">
        <f t="shared" ref="C51:O51" si="22">+C49-C50</f>
        <v>-7.2947349711309926</v>
      </c>
      <c r="D51" s="29">
        <f t="shared" si="22"/>
        <v>-26.043500665472266</v>
      </c>
      <c r="E51" s="29">
        <f t="shared" si="22"/>
        <v>-20.308232370233782</v>
      </c>
      <c r="F51" s="29">
        <f t="shared" si="22"/>
        <v>-333.8412077927137</v>
      </c>
      <c r="G51" s="29">
        <f t="shared" si="22"/>
        <v>-356.27052912367481</v>
      </c>
      <c r="H51" s="29">
        <f t="shared" si="22"/>
        <v>-64.850740995268097</v>
      </c>
      <c r="I51" s="29">
        <f t="shared" si="22"/>
        <v>175.42925072440994</v>
      </c>
      <c r="J51" s="29">
        <f t="shared" si="22"/>
        <v>442.3058643047134</v>
      </c>
      <c r="K51" s="29">
        <f t="shared" si="22"/>
        <v>284.6613272914492</v>
      </c>
      <c r="L51" s="29">
        <f t="shared" si="22"/>
        <v>-735.11029139050879</v>
      </c>
      <c r="M51" s="29">
        <f t="shared" si="22"/>
        <v>1002.6494934516813</v>
      </c>
      <c r="N51" s="29">
        <f t="shared" si="22"/>
        <v>-774.61478035409527</v>
      </c>
      <c r="O51" s="29">
        <f t="shared" si="22"/>
        <v>168.66150164404098</v>
      </c>
      <c r="P51" s="29">
        <f>+P49-P50</f>
        <v>-5471.0234777924925</v>
      </c>
      <c r="Q51" s="29">
        <f>+Q49-Q50</f>
        <v>-3924.8566106801663</v>
      </c>
      <c r="R51" s="29">
        <f t="shared" ref="R51" si="23">+R49-R50</f>
        <v>4826.9050709184521</v>
      </c>
      <c r="S51" s="29">
        <v>-3553.9394673860224</v>
      </c>
      <c r="T51" s="29">
        <f t="shared" ref="T51" si="24">+T49-T50</f>
        <v>-38888.287959001609</v>
      </c>
    </row>
    <row r="52" spans="1:20" s="16" customFormat="1" ht="21" customHeight="1" thickBot="1" x14ac:dyDescent="0.3">
      <c r="A52" s="7" t="s">
        <v>26</v>
      </c>
      <c r="B52" s="29">
        <f>+B51+B30</f>
        <v>4.4117763229999039</v>
      </c>
      <c r="C52" s="29">
        <f t="shared" ref="C52:O52" si="25">+C51+C30</f>
        <v>3.515456247854079</v>
      </c>
      <c r="D52" s="29">
        <f t="shared" si="25"/>
        <v>-19.274777259999745</v>
      </c>
      <c r="E52" s="29">
        <f t="shared" si="25"/>
        <v>-14.332765800000594</v>
      </c>
      <c r="F52" s="29">
        <f t="shared" si="25"/>
        <v>-332.17538357021954</v>
      </c>
      <c r="G52" s="29">
        <f t="shared" si="25"/>
        <v>-354.71930339147582</v>
      </c>
      <c r="H52" s="29">
        <f t="shared" si="25"/>
        <v>-64.348976170337707</v>
      </c>
      <c r="I52" s="29">
        <f t="shared" si="25"/>
        <v>175.69837390111209</v>
      </c>
      <c r="J52" s="29">
        <f t="shared" si="25"/>
        <v>442.5096234609706</v>
      </c>
      <c r="K52" s="29">
        <f t="shared" si="25"/>
        <v>284.6788693267207</v>
      </c>
      <c r="L52" s="29">
        <f t="shared" si="25"/>
        <v>-735.10647652155831</v>
      </c>
      <c r="M52" s="29">
        <f t="shared" si="25"/>
        <v>1002.6494934516813</v>
      </c>
      <c r="N52" s="29">
        <f t="shared" si="25"/>
        <v>-772.3789978587331</v>
      </c>
      <c r="O52" s="29">
        <f t="shared" si="25"/>
        <v>179.63221148581755</v>
      </c>
      <c r="P52" s="29">
        <f>+P51+P30</f>
        <v>-5442.2810850566284</v>
      </c>
      <c r="Q52" s="29">
        <f>+Q51+Q30</f>
        <v>-3866.6359013837168</v>
      </c>
      <c r="R52" s="29">
        <f t="shared" ref="R52" si="26">+R51+R30</f>
        <v>4930.3627230427828</v>
      </c>
      <c r="S52" s="29">
        <v>-3542.973093134749</v>
      </c>
      <c r="T52" s="29">
        <f t="shared" ref="T52" si="27">+T51+T30</f>
        <v>-38888.287959001609</v>
      </c>
    </row>
    <row r="53" spans="1:20" s="16" customFormat="1" ht="21" customHeight="1" thickBot="1" x14ac:dyDescent="0.3">
      <c r="A53" s="7" t="s">
        <v>27</v>
      </c>
      <c r="B53" s="29">
        <f>+B50-B30</f>
        <v>1123.388575747</v>
      </c>
      <c r="C53" s="29">
        <f t="shared" ref="C53:O53" si="28">+C50-C30</f>
        <v>1413.948145452146</v>
      </c>
      <c r="D53" s="29">
        <f t="shared" si="28"/>
        <v>1830.69117934</v>
      </c>
      <c r="E53" s="29">
        <f t="shared" si="28"/>
        <v>2203.8222757100002</v>
      </c>
      <c r="F53" s="29">
        <f t="shared" si="28"/>
        <v>2730.8461310238786</v>
      </c>
      <c r="G53" s="29">
        <f t="shared" si="28"/>
        <v>3695.3195511867789</v>
      </c>
      <c r="H53" s="29">
        <f t="shared" si="28"/>
        <v>4395.9911789355137</v>
      </c>
      <c r="I53" s="29">
        <f t="shared" si="28"/>
        <v>5310.2272928059765</v>
      </c>
      <c r="J53" s="29">
        <f t="shared" si="28"/>
        <v>6914.4595575050289</v>
      </c>
      <c r="K53" s="29">
        <f t="shared" si="28"/>
        <v>9840.015102514064</v>
      </c>
      <c r="L53" s="29">
        <f t="shared" si="28"/>
        <v>14387.897095636845</v>
      </c>
      <c r="M53" s="29">
        <f t="shared" si="28"/>
        <v>18252.451790599851</v>
      </c>
      <c r="N53" s="29">
        <f t="shared" si="28"/>
        <v>26227.999089072797</v>
      </c>
      <c r="O53" s="29">
        <f t="shared" si="28"/>
        <v>32732.244185961998</v>
      </c>
      <c r="P53" s="29">
        <f>+P50-P30</f>
        <v>51417.24494721205</v>
      </c>
      <c r="Q53" s="29">
        <f>+Q50-Q30</f>
        <v>66124.141306539997</v>
      </c>
      <c r="R53" s="29">
        <f t="shared" ref="R53" si="29">+R50-R30</f>
        <v>99876.300879221075</v>
      </c>
      <c r="S53" s="29">
        <v>204918.28835444909</v>
      </c>
      <c r="T53" s="29">
        <f t="shared" ref="T53" si="30">+T50-T30</f>
        <v>552093.91275208094</v>
      </c>
    </row>
    <row r="55" spans="1:20" x14ac:dyDescent="0.2">
      <c r="A55" s="8" t="s">
        <v>46</v>
      </c>
      <c r="R55" s="31"/>
    </row>
  </sheetData>
  <mergeCells count="1">
    <mergeCell ref="A36:A3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E9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65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1844.4370396099998</v>
      </c>
      <c r="C10" s="21">
        <f t="shared" ref="C10:O10" si="0">+C11+C18+C19+C22+C23+C24</f>
        <v>2374.1585650565362</v>
      </c>
      <c r="D10" s="21">
        <f t="shared" si="0"/>
        <v>2791.9865618300005</v>
      </c>
      <c r="E10" s="21">
        <f t="shared" si="0"/>
        <v>3568.9303396799996</v>
      </c>
      <c r="F10" s="21">
        <f t="shared" si="0"/>
        <v>4162.6374517700006</v>
      </c>
      <c r="G10" s="21">
        <f t="shared" si="0"/>
        <v>5645.9994011569997</v>
      </c>
      <c r="H10" s="21">
        <f t="shared" si="0"/>
        <v>6854.1982352630002</v>
      </c>
      <c r="I10" s="21">
        <f t="shared" si="0"/>
        <v>7978.1429395040013</v>
      </c>
      <c r="J10" s="21">
        <f t="shared" si="0"/>
        <v>10729.144361862</v>
      </c>
      <c r="K10" s="21">
        <f t="shared" si="0"/>
        <v>14988.018092899998</v>
      </c>
      <c r="L10" s="21">
        <f t="shared" si="0"/>
        <v>18354.904596933004</v>
      </c>
      <c r="M10" s="21">
        <f t="shared" si="0"/>
        <v>24534.117387669994</v>
      </c>
      <c r="N10" s="21">
        <f t="shared" si="0"/>
        <v>30577.521575796742</v>
      </c>
      <c r="O10" s="21">
        <f t="shared" si="0"/>
        <v>43209.810284604871</v>
      </c>
      <c r="P10" s="21">
        <f>+P11+P18+P19+P22+P23+P24</f>
        <v>62300.482824673694</v>
      </c>
      <c r="Q10" s="21">
        <f>+Q11+Q18+Q19+Q22+Q23+Q24</f>
        <v>80112.710737744696</v>
      </c>
      <c r="R10" s="21">
        <f>+R11+R18+R19+R22+R23+R24</f>
        <v>140317.81840999218</v>
      </c>
      <c r="S10" s="21">
        <f t="shared" ref="S10:T10" si="1">+S11+S18+S19+S22+S23+S24</f>
        <v>244927.00496214893</v>
      </c>
      <c r="T10" s="21">
        <f t="shared" si="1"/>
        <v>556006.30218417256</v>
      </c>
    </row>
    <row r="11" spans="1:20" s="17" customFormat="1" x14ac:dyDescent="0.2">
      <c r="A11" s="10" t="s">
        <v>29</v>
      </c>
      <c r="B11" s="22">
        <f>+B12+B13</f>
        <v>819.76850105999995</v>
      </c>
      <c r="C11" s="22">
        <f t="shared" ref="C11:O11" si="2">+C12+C13</f>
        <v>1041.4522802277229</v>
      </c>
      <c r="D11" s="22">
        <f t="shared" si="2"/>
        <v>1357.45988607</v>
      </c>
      <c r="E11" s="22">
        <f t="shared" si="2"/>
        <v>1692.7208584999998</v>
      </c>
      <c r="F11" s="22">
        <f t="shared" si="2"/>
        <v>1781.1297564700001</v>
      </c>
      <c r="G11" s="22">
        <f t="shared" si="2"/>
        <v>2345.2333753869998</v>
      </c>
      <c r="H11" s="22">
        <f t="shared" si="2"/>
        <v>3104.1475092830001</v>
      </c>
      <c r="I11" s="22">
        <f t="shared" si="2"/>
        <v>4068.1478817340003</v>
      </c>
      <c r="J11" s="22">
        <f t="shared" si="2"/>
        <v>5527.6350567420004</v>
      </c>
      <c r="K11" s="22">
        <f t="shared" si="2"/>
        <v>7919.097434459999</v>
      </c>
      <c r="L11" s="22">
        <f t="shared" si="2"/>
        <v>10257.179310752999</v>
      </c>
      <c r="M11" s="22">
        <f t="shared" si="2"/>
        <v>13238.982178169999</v>
      </c>
      <c r="N11" s="22">
        <f t="shared" si="2"/>
        <v>17582.197344862107</v>
      </c>
      <c r="O11" s="22">
        <f t="shared" si="2"/>
        <v>24226.966423295169</v>
      </c>
      <c r="P11" s="22">
        <f>+P12+P13</f>
        <v>35225.298360613691</v>
      </c>
      <c r="Q11" s="22">
        <f>+Q12+Q13</f>
        <v>45572.050366795003</v>
      </c>
      <c r="R11" s="22">
        <f>+R12+R13</f>
        <v>76111.513274194585</v>
      </c>
      <c r="S11" s="22">
        <v>138303.30090478493</v>
      </c>
      <c r="T11" s="22">
        <f t="shared" ref="T11" si="3">+T12+T13</f>
        <v>307600.10621401248</v>
      </c>
    </row>
    <row r="12" spans="1:20" s="17" customFormat="1" x14ac:dyDescent="0.2">
      <c r="A12" s="10" t="s">
        <v>5</v>
      </c>
      <c r="B12" s="23">
        <v>225.56630105999997</v>
      </c>
      <c r="C12" s="23">
        <v>322.82863600000002</v>
      </c>
      <c r="D12" s="23">
        <v>438.09553900000003</v>
      </c>
      <c r="E12" s="23">
        <v>554.00950599999999</v>
      </c>
      <c r="F12" s="23">
        <v>529.95212300000003</v>
      </c>
      <c r="G12" s="23">
        <v>691.41539999999998</v>
      </c>
      <c r="H12" s="23">
        <v>937.72478300000012</v>
      </c>
      <c r="I12" s="23">
        <v>1319.7873190000003</v>
      </c>
      <c r="J12" s="23">
        <v>1963.533827</v>
      </c>
      <c r="K12" s="23">
        <v>3043.2161589999996</v>
      </c>
      <c r="L12" s="23">
        <v>3589.1818544199996</v>
      </c>
      <c r="M12" s="23">
        <v>4703.6859538799999</v>
      </c>
      <c r="N12" s="23">
        <v>6109.9424775839998</v>
      </c>
      <c r="O12" s="23">
        <v>8278.3229512760008</v>
      </c>
      <c r="P12" s="23">
        <v>11511.224698279999</v>
      </c>
      <c r="Q12" s="23">
        <v>12527.679471280002</v>
      </c>
      <c r="R12" s="23">
        <v>22217.285873579996</v>
      </c>
      <c r="S12" s="23">
        <v>39773.883912850004</v>
      </c>
      <c r="T12" s="23">
        <v>91509.367677110014</v>
      </c>
    </row>
    <row r="13" spans="1:20" s="17" customFormat="1" x14ac:dyDescent="0.2">
      <c r="A13" s="10" t="s">
        <v>6</v>
      </c>
      <c r="B13" s="23">
        <f>+B16+B17</f>
        <v>594.20219999999995</v>
      </c>
      <c r="C13" s="23">
        <f t="shared" ref="C13:O13" si="4">+C16+C17</f>
        <v>718.62364422772293</v>
      </c>
      <c r="D13" s="23">
        <f t="shared" si="4"/>
        <v>919.36434707000001</v>
      </c>
      <c r="E13" s="23">
        <f t="shared" si="4"/>
        <v>1138.7113525</v>
      </c>
      <c r="F13" s="23">
        <f t="shared" si="4"/>
        <v>1251.17763347</v>
      </c>
      <c r="G13" s="23">
        <f t="shared" si="4"/>
        <v>1653.8179753869999</v>
      </c>
      <c r="H13" s="23">
        <f t="shared" si="4"/>
        <v>2166.422726283</v>
      </c>
      <c r="I13" s="23">
        <f t="shared" si="4"/>
        <v>2748.3605627340003</v>
      </c>
      <c r="J13" s="23">
        <f t="shared" si="4"/>
        <v>3564.1012297420002</v>
      </c>
      <c r="K13" s="23">
        <f t="shared" si="4"/>
        <v>4875.8812754599994</v>
      </c>
      <c r="L13" s="23">
        <f t="shared" si="4"/>
        <v>6667.9974563329997</v>
      </c>
      <c r="M13" s="23">
        <f t="shared" si="4"/>
        <v>8535.2962242899994</v>
      </c>
      <c r="N13" s="23">
        <f t="shared" si="4"/>
        <v>11472.254867278105</v>
      </c>
      <c r="O13" s="23">
        <f t="shared" si="4"/>
        <v>15948.643472019168</v>
      </c>
      <c r="P13" s="23">
        <f>+P16+P17</f>
        <v>23714.073662333692</v>
      </c>
      <c r="Q13" s="23">
        <f>+Q16+Q17</f>
        <v>33044.370895515</v>
      </c>
      <c r="R13" s="23">
        <f>+R16+R17</f>
        <v>53894.227400614589</v>
      </c>
      <c r="S13" s="23">
        <v>98529.416991934922</v>
      </c>
      <c r="T13" s="23">
        <v>216090.73853690247</v>
      </c>
    </row>
    <row r="14" spans="1:20" x14ac:dyDescent="0.2">
      <c r="A14" s="11" t="s">
        <v>7</v>
      </c>
      <c r="B14" s="24">
        <v>388.89409999999998</v>
      </c>
      <c r="C14" s="24">
        <v>482.71129999999999</v>
      </c>
      <c r="D14" s="24">
        <v>643.35599999999999</v>
      </c>
      <c r="E14" s="24">
        <v>802.91409999999996</v>
      </c>
      <c r="F14" s="24">
        <v>858.79380000000003</v>
      </c>
      <c r="G14" s="24">
        <v>1151.136342046</v>
      </c>
      <c r="H14" s="24">
        <v>1624.7569859050002</v>
      </c>
      <c r="I14" s="24">
        <v>1931.6249657910002</v>
      </c>
      <c r="J14" s="24">
        <v>2518.7128600139999</v>
      </c>
      <c r="K14" s="24">
        <v>3456.9979163959997</v>
      </c>
      <c r="L14" s="24">
        <v>4531.1918913680001</v>
      </c>
      <c r="M14" s="24">
        <v>5958.222951237999</v>
      </c>
      <c r="N14" s="24">
        <v>8234.1566000000003</v>
      </c>
      <c r="O14" s="24">
        <v>13601.737899999996</v>
      </c>
      <c r="P14" s="24">
        <v>20050.312000000002</v>
      </c>
      <c r="Q14" s="24">
        <v>27192.092000000001</v>
      </c>
      <c r="R14" s="24">
        <v>44779.513700000003</v>
      </c>
      <c r="S14" s="24">
        <v>85096.303799999994</v>
      </c>
      <c r="T14" s="24">
        <v>186936.05070000002</v>
      </c>
    </row>
    <row r="15" spans="1:20" x14ac:dyDescent="0.2">
      <c r="A15" s="11" t="s">
        <v>8</v>
      </c>
      <c r="B15" s="24">
        <v>0</v>
      </c>
      <c r="C15" s="24">
        <v>5.7425127000000007</v>
      </c>
      <c r="D15" s="24">
        <v>11.693147069999991</v>
      </c>
      <c r="E15" s="24">
        <v>24.173352500000028</v>
      </c>
      <c r="F15" s="24">
        <v>43.959333470000018</v>
      </c>
      <c r="G15" s="24">
        <v>69.995265599999996</v>
      </c>
      <c r="H15" s="24">
        <v>0</v>
      </c>
      <c r="I15" s="24">
        <v>130.83955434999996</v>
      </c>
      <c r="J15" s="24">
        <v>166.64759824999999</v>
      </c>
      <c r="K15" s="24">
        <v>214.54318368000003</v>
      </c>
      <c r="L15" s="24">
        <v>491.44912544000005</v>
      </c>
      <c r="M15" s="24">
        <v>662.29776151999999</v>
      </c>
      <c r="N15" s="24">
        <v>805.42463967810477</v>
      </c>
      <c r="O15" s="24">
        <v>1048.189195899171</v>
      </c>
      <c r="P15" s="24">
        <v>1541.2680154336911</v>
      </c>
      <c r="Q15" s="24">
        <v>1828.0063746949972</v>
      </c>
      <c r="R15" s="24">
        <v>3136.0868036459128</v>
      </c>
      <c r="S15" s="24">
        <v>5101.9204298999985</v>
      </c>
      <c r="T15" s="24">
        <v>12637.436615999999</v>
      </c>
    </row>
    <row r="16" spans="1:20" x14ac:dyDescent="0.2">
      <c r="A16" s="11" t="s">
        <v>9</v>
      </c>
      <c r="B16" s="24">
        <f>+B14+B15</f>
        <v>388.89409999999998</v>
      </c>
      <c r="C16" s="24">
        <f t="shared" ref="C16:O16" si="5">+C14+C15</f>
        <v>488.45381270000001</v>
      </c>
      <c r="D16" s="24">
        <f t="shared" si="5"/>
        <v>655.04914707</v>
      </c>
      <c r="E16" s="24">
        <f t="shared" si="5"/>
        <v>827.08745250000004</v>
      </c>
      <c r="F16" s="24">
        <f t="shared" si="5"/>
        <v>902.75313347000008</v>
      </c>
      <c r="G16" s="24">
        <f t="shared" si="5"/>
        <v>1221.131607646</v>
      </c>
      <c r="H16" s="24">
        <f t="shared" si="5"/>
        <v>1624.7569859050002</v>
      </c>
      <c r="I16" s="24">
        <f t="shared" si="5"/>
        <v>2062.4645201410003</v>
      </c>
      <c r="J16" s="24">
        <f t="shared" si="5"/>
        <v>2685.360458264</v>
      </c>
      <c r="K16" s="24">
        <f t="shared" si="5"/>
        <v>3671.5411000759996</v>
      </c>
      <c r="L16" s="24">
        <f t="shared" si="5"/>
        <v>5022.6410168080001</v>
      </c>
      <c r="M16" s="24">
        <f t="shared" si="5"/>
        <v>6620.5207127579988</v>
      </c>
      <c r="N16" s="24">
        <f t="shared" si="5"/>
        <v>9039.5812396781057</v>
      </c>
      <c r="O16" s="24">
        <f t="shared" si="5"/>
        <v>14649.927095899167</v>
      </c>
      <c r="P16" s="24">
        <f>+P14+P15</f>
        <v>21591.580015433694</v>
      </c>
      <c r="Q16" s="24">
        <f>+Q14+Q15</f>
        <v>29020.098374694997</v>
      </c>
      <c r="R16" s="24">
        <f>+R14+R15</f>
        <v>47915.600503645917</v>
      </c>
      <c r="S16" s="24">
        <v>90198.224229899992</v>
      </c>
      <c r="T16" s="24">
        <v>199573.48731600001</v>
      </c>
    </row>
    <row r="17" spans="1:20" x14ac:dyDescent="0.2">
      <c r="A17" s="12" t="s">
        <v>10</v>
      </c>
      <c r="B17" s="24">
        <v>205.30809999999997</v>
      </c>
      <c r="C17" s="24">
        <v>230.16983152772298</v>
      </c>
      <c r="D17" s="24">
        <v>264.3152</v>
      </c>
      <c r="E17" s="24">
        <v>311.62389999999999</v>
      </c>
      <c r="F17" s="24">
        <v>348.42449999999997</v>
      </c>
      <c r="G17" s="24">
        <v>432.68636774100003</v>
      </c>
      <c r="H17" s="24">
        <v>541.66574037800001</v>
      </c>
      <c r="I17" s="24">
        <v>685.89604259299995</v>
      </c>
      <c r="J17" s="24">
        <v>878.74077147800017</v>
      </c>
      <c r="K17" s="24">
        <v>1204.3401753840001</v>
      </c>
      <c r="L17" s="24">
        <v>1645.3564395249998</v>
      </c>
      <c r="M17" s="24">
        <v>1914.7755115319999</v>
      </c>
      <c r="N17" s="24">
        <v>2432.6736276000001</v>
      </c>
      <c r="O17" s="24">
        <v>1298.7163761199999</v>
      </c>
      <c r="P17" s="24">
        <v>2122.4936468999999</v>
      </c>
      <c r="Q17" s="24">
        <v>4024.2725208200004</v>
      </c>
      <c r="R17" s="24">
        <v>5978.6268969686716</v>
      </c>
      <c r="S17" s="24">
        <v>8331.1927620349288</v>
      </c>
      <c r="T17" s="24">
        <v>16517.251220902464</v>
      </c>
    </row>
    <row r="18" spans="1:20" s="17" customFormat="1" x14ac:dyDescent="0.2">
      <c r="A18" s="13" t="s">
        <v>30</v>
      </c>
      <c r="B18" s="23">
        <v>95.704139999999995</v>
      </c>
      <c r="C18" s="23">
        <v>83.671519999999987</v>
      </c>
      <c r="D18" s="23">
        <v>178.04880900000001</v>
      </c>
      <c r="E18" s="23">
        <v>387.56080199999997</v>
      </c>
      <c r="F18" s="23">
        <v>425.51551300000006</v>
      </c>
      <c r="G18" s="23">
        <v>503.90243400000003</v>
      </c>
      <c r="H18" s="23">
        <v>880.4965370000001</v>
      </c>
      <c r="I18" s="23">
        <v>1231.3503499999999</v>
      </c>
      <c r="J18" s="23">
        <v>1305.1617329999999</v>
      </c>
      <c r="K18" s="23">
        <v>2090.9584869999999</v>
      </c>
      <c r="L18" s="23">
        <v>2765.9432309200001</v>
      </c>
      <c r="M18" s="23">
        <v>3661.4893163299994</v>
      </c>
      <c r="N18" s="23">
        <v>4278.5046941199998</v>
      </c>
      <c r="O18" s="23">
        <v>5105.3886049448001</v>
      </c>
      <c r="P18" s="23">
        <v>7291.2577782500002</v>
      </c>
      <c r="Q18" s="24">
        <v>10468.316029442802</v>
      </c>
      <c r="R18" s="24">
        <v>16631.504281800004</v>
      </c>
      <c r="S18" s="24">
        <v>31396.789137363998</v>
      </c>
      <c r="T18" s="24">
        <v>81506.977034010037</v>
      </c>
    </row>
    <row r="19" spans="1:20" s="17" customFormat="1" x14ac:dyDescent="0.2">
      <c r="A19" s="10" t="s">
        <v>31</v>
      </c>
      <c r="B19" s="23">
        <f>+B20+B21</f>
        <v>743.93439132000003</v>
      </c>
      <c r="C19" s="23">
        <f t="shared" ref="C19:O19" si="6">+C20+C21</f>
        <v>959.70579205881359</v>
      </c>
      <c r="D19" s="23">
        <f t="shared" si="6"/>
        <v>826.53280299999994</v>
      </c>
      <c r="E19" s="23">
        <f t="shared" si="6"/>
        <v>950.82835299999988</v>
      </c>
      <c r="F19" s="23">
        <f t="shared" si="6"/>
        <v>1220.5153120000002</v>
      </c>
      <c r="G19" s="23">
        <f t="shared" si="6"/>
        <v>1713.6734859999999</v>
      </c>
      <c r="H19" s="23">
        <f t="shared" si="6"/>
        <v>1425.226279</v>
      </c>
      <c r="I19" s="23">
        <f t="shared" si="6"/>
        <v>2328.5500850000003</v>
      </c>
      <c r="J19" s="23">
        <f t="shared" si="6"/>
        <v>3413.1425170000002</v>
      </c>
      <c r="K19" s="23">
        <f t="shared" si="6"/>
        <v>4550.7173929999999</v>
      </c>
      <c r="L19" s="23">
        <f t="shared" si="6"/>
        <v>4391.8410399999993</v>
      </c>
      <c r="M19" s="23">
        <f t="shared" si="6"/>
        <v>6284.64664593</v>
      </c>
      <c r="N19" s="23">
        <f t="shared" si="6"/>
        <v>6170.8905231446315</v>
      </c>
      <c r="O19" s="23">
        <f t="shared" si="6"/>
        <v>12211.064975654901</v>
      </c>
      <c r="P19" s="23">
        <f>+P20+P21</f>
        <v>18374.853296539997</v>
      </c>
      <c r="Q19" s="23">
        <f>+Q20+Q21</f>
        <v>17896.152984106899</v>
      </c>
      <c r="R19" s="23">
        <f>+R20+R21</f>
        <v>35700.777868680001</v>
      </c>
      <c r="S19" s="23">
        <v>57204.0202393</v>
      </c>
      <c r="T19" s="23">
        <v>123565.49341273999</v>
      </c>
    </row>
    <row r="20" spans="1:20" x14ac:dyDescent="0.2">
      <c r="A20" s="12" t="s">
        <v>11</v>
      </c>
      <c r="B20" s="24">
        <v>678.80720831999997</v>
      </c>
      <c r="C20" s="24">
        <v>865.97455800000012</v>
      </c>
      <c r="D20" s="24">
        <v>725.7956519999999</v>
      </c>
      <c r="E20" s="24">
        <v>739.53859199999988</v>
      </c>
      <c r="F20" s="24">
        <v>1021.9555810000002</v>
      </c>
      <c r="G20" s="24">
        <v>1099.1568600000001</v>
      </c>
      <c r="H20" s="24">
        <v>983.45914300000004</v>
      </c>
      <c r="I20" s="24">
        <v>1821.5625500000001</v>
      </c>
      <c r="J20" s="24">
        <v>2474.8338090000002</v>
      </c>
      <c r="K20" s="24">
        <v>3574.0102750000001</v>
      </c>
      <c r="L20" s="24">
        <v>3808.6395019999995</v>
      </c>
      <c r="M20" s="24">
        <v>5375.7875893299997</v>
      </c>
      <c r="N20" s="24">
        <v>5190.4883486546314</v>
      </c>
      <c r="O20" s="24">
        <v>10768.229260204849</v>
      </c>
      <c r="P20" s="24">
        <v>15920.59317728</v>
      </c>
      <c r="Q20" s="24">
        <v>15631.783266496899</v>
      </c>
      <c r="R20" s="24">
        <v>28423.174564930003</v>
      </c>
      <c r="S20" s="24">
        <v>48976.375586900002</v>
      </c>
      <c r="T20" s="24">
        <v>109096.57066865999</v>
      </c>
    </row>
    <row r="21" spans="1:20" x14ac:dyDescent="0.2">
      <c r="A21" s="12" t="s">
        <v>12</v>
      </c>
      <c r="B21" s="24">
        <v>65.127183000000002</v>
      </c>
      <c r="C21" s="24">
        <v>93.731234058813442</v>
      </c>
      <c r="D21" s="24">
        <v>100.73715100000001</v>
      </c>
      <c r="E21" s="24">
        <v>211.28976099999997</v>
      </c>
      <c r="F21" s="24">
        <v>198.55973099999997</v>
      </c>
      <c r="G21" s="24">
        <v>614.51662599999986</v>
      </c>
      <c r="H21" s="24">
        <v>441.76713599999994</v>
      </c>
      <c r="I21" s="24">
        <v>506.98753500000004</v>
      </c>
      <c r="J21" s="24">
        <v>938.30870799999991</v>
      </c>
      <c r="K21" s="24">
        <v>976.70711800000004</v>
      </c>
      <c r="L21" s="24">
        <v>583.2015379999998</v>
      </c>
      <c r="M21" s="24">
        <v>908.85905660000003</v>
      </c>
      <c r="N21" s="24">
        <v>980.40217448999988</v>
      </c>
      <c r="O21" s="24">
        <v>1442.8357154500522</v>
      </c>
      <c r="P21" s="24">
        <v>2454.2601192599977</v>
      </c>
      <c r="Q21" s="24">
        <v>2264.3697176099995</v>
      </c>
      <c r="R21" s="24">
        <v>7277.6033037500001</v>
      </c>
      <c r="S21" s="24">
        <v>8227.6446524000003</v>
      </c>
      <c r="T21" s="24">
        <v>14468.92274408</v>
      </c>
    </row>
    <row r="22" spans="1:20" s="17" customFormat="1" x14ac:dyDescent="0.2">
      <c r="A22" s="10" t="s">
        <v>32</v>
      </c>
      <c r="B22" s="23">
        <v>0.6078610000000001</v>
      </c>
      <c r="C22" s="23">
        <v>1.8618290000000002</v>
      </c>
      <c r="D22" s="23">
        <v>47.576847999999998</v>
      </c>
      <c r="E22" s="23">
        <v>55.947673000000002</v>
      </c>
      <c r="F22" s="23">
        <v>70.454327000000006</v>
      </c>
      <c r="G22" s="23">
        <v>131.12598799999998</v>
      </c>
      <c r="H22" s="23">
        <v>221.06045999999998</v>
      </c>
      <c r="I22" s="23">
        <v>201.25007100000002</v>
      </c>
      <c r="J22" s="23">
        <v>68.385816999999989</v>
      </c>
      <c r="K22" s="23">
        <v>201.42325499999998</v>
      </c>
      <c r="L22" s="23">
        <v>305.72568300000006</v>
      </c>
      <c r="M22" s="23">
        <v>246.61322416000002</v>
      </c>
      <c r="N22" s="23">
        <v>615.65064327999994</v>
      </c>
      <c r="O22" s="23">
        <v>526.4559288800001</v>
      </c>
      <c r="P22" s="23">
        <v>279.77069925000001</v>
      </c>
      <c r="Q22" s="23">
        <v>1016.4463077600001</v>
      </c>
      <c r="R22" s="23">
        <v>1975.3236568299997</v>
      </c>
      <c r="S22" s="23">
        <v>236.05709809000001</v>
      </c>
      <c r="T22" s="23">
        <v>8582.1577013200003</v>
      </c>
    </row>
    <row r="23" spans="1:20" s="17" customFormat="1" x14ac:dyDescent="0.2">
      <c r="A23" s="10" t="s">
        <v>33</v>
      </c>
      <c r="B23" s="23">
        <v>19.179545999999995</v>
      </c>
      <c r="C23" s="23">
        <v>40.021046000000005</v>
      </c>
      <c r="D23" s="23">
        <v>32.780726000000001</v>
      </c>
      <c r="E23" s="23">
        <v>80.352602000000005</v>
      </c>
      <c r="F23" s="23">
        <v>61.256269000000003</v>
      </c>
      <c r="G23" s="23">
        <v>19.347767000000001</v>
      </c>
      <c r="H23" s="23">
        <v>20.845577000000002</v>
      </c>
      <c r="I23" s="23">
        <v>3.1506710000000004</v>
      </c>
      <c r="J23" s="23">
        <v>3.8240000000000001E-3</v>
      </c>
      <c r="K23" s="23">
        <v>0</v>
      </c>
      <c r="L23" s="23">
        <v>5.0666349299999993</v>
      </c>
      <c r="M23" s="23">
        <v>122.22702776000001</v>
      </c>
      <c r="N23" s="23">
        <v>29.4</v>
      </c>
      <c r="O23" s="23">
        <v>68.599999999999994</v>
      </c>
      <c r="P23" s="23">
        <v>211.58936638999998</v>
      </c>
      <c r="Q23" s="23">
        <v>344.85068945999996</v>
      </c>
      <c r="R23" s="23">
        <v>2262.7051810075727</v>
      </c>
      <c r="S23" s="23">
        <v>7607.8827825500002</v>
      </c>
      <c r="T23" s="23">
        <v>9411.9725124799988</v>
      </c>
    </row>
    <row r="24" spans="1:20" s="17" customFormat="1" ht="13.5" thickBot="1" x14ac:dyDescent="0.25">
      <c r="A24" s="10" t="s">
        <v>34</v>
      </c>
      <c r="B24" s="25">
        <v>165.24260022999999</v>
      </c>
      <c r="C24" s="25">
        <v>247.44609777000002</v>
      </c>
      <c r="D24" s="25">
        <v>349.58748976000004</v>
      </c>
      <c r="E24" s="25">
        <v>401.52005118000005</v>
      </c>
      <c r="F24" s="25">
        <v>603.76627430000008</v>
      </c>
      <c r="G24" s="25">
        <v>932.71635076999996</v>
      </c>
      <c r="H24" s="25">
        <v>1202.42187298</v>
      </c>
      <c r="I24" s="25">
        <v>145.69388077000002</v>
      </c>
      <c r="J24" s="25">
        <v>414.81541412000001</v>
      </c>
      <c r="K24" s="25">
        <v>225.82152343999996</v>
      </c>
      <c r="L24" s="25">
        <v>629.14869733</v>
      </c>
      <c r="M24" s="25">
        <v>980.1589953199998</v>
      </c>
      <c r="N24" s="25">
        <v>1900.8783703900003</v>
      </c>
      <c r="O24" s="25">
        <v>1071.3343518299998</v>
      </c>
      <c r="P24" s="25">
        <v>917.71332362999999</v>
      </c>
      <c r="Q24" s="23">
        <v>4814.8943601800001</v>
      </c>
      <c r="R24" s="23">
        <v>7635.9941474799998</v>
      </c>
      <c r="S24" s="23">
        <v>10178.954800060001</v>
      </c>
      <c r="T24" s="23">
        <v>25339.595309610002</v>
      </c>
    </row>
    <row r="25" spans="1:20" s="16" customFormat="1" ht="21" customHeight="1" x14ac:dyDescent="0.25">
      <c r="A25" s="5" t="s">
        <v>13</v>
      </c>
      <c r="B25" s="21">
        <f>+B26+B30+B31+B32</f>
        <v>1152.9946841324222</v>
      </c>
      <c r="C25" s="21">
        <f t="shared" ref="C25:O25" si="7">+C26+C30+C31+C32</f>
        <v>1502.1394730163975</v>
      </c>
      <c r="D25" s="21">
        <f t="shared" si="7"/>
        <v>2273.6810847322813</v>
      </c>
      <c r="E25" s="21">
        <f t="shared" si="7"/>
        <v>3368.1322209270938</v>
      </c>
      <c r="F25" s="21">
        <f t="shared" si="7"/>
        <v>4064.8792497149734</v>
      </c>
      <c r="G25" s="21">
        <f t="shared" si="7"/>
        <v>5069.9160520493842</v>
      </c>
      <c r="H25" s="21">
        <f t="shared" si="7"/>
        <v>7535.0317594913704</v>
      </c>
      <c r="I25" s="21">
        <f t="shared" si="7"/>
        <v>8713.8751201226496</v>
      </c>
      <c r="J25" s="21">
        <f t="shared" si="7"/>
        <v>10917.416311916189</v>
      </c>
      <c r="K25" s="21">
        <f t="shared" si="7"/>
        <v>17059.825176843086</v>
      </c>
      <c r="L25" s="21">
        <f t="shared" si="7"/>
        <v>23136.862659342682</v>
      </c>
      <c r="M25" s="21">
        <f t="shared" si="7"/>
        <v>29810.820179466707</v>
      </c>
      <c r="N25" s="21">
        <f t="shared" si="7"/>
        <v>34375.899620399578</v>
      </c>
      <c r="O25" s="21">
        <f t="shared" si="7"/>
        <v>43338.323114332859</v>
      </c>
      <c r="P25" s="21">
        <f>+P26+P30+P31+P32</f>
        <v>62021.691776598651</v>
      </c>
      <c r="Q25" s="21">
        <f>+Q26+Q30+Q31+Q32</f>
        <v>78125.044343283167</v>
      </c>
      <c r="R25" s="21">
        <f>+R26+R30+R31+R32</f>
        <v>127226.03433474118</v>
      </c>
      <c r="S25" s="21">
        <v>234396.20008341203</v>
      </c>
      <c r="T25" s="21">
        <v>579707.61896221037</v>
      </c>
    </row>
    <row r="26" spans="1:20" s="17" customFormat="1" x14ac:dyDescent="0.2">
      <c r="A26" s="10" t="s">
        <v>35</v>
      </c>
      <c r="B26" s="22">
        <f>+SUM(B27:B29)</f>
        <v>603.01328304000003</v>
      </c>
      <c r="C26" s="22">
        <f t="shared" ref="C26:O26" si="8">+SUM(C27:C29)</f>
        <v>780.72469793055541</v>
      </c>
      <c r="D26" s="22">
        <f t="shared" si="8"/>
        <v>1298.4395270000005</v>
      </c>
      <c r="E26" s="22">
        <f t="shared" si="8"/>
        <v>1990.7618600000001</v>
      </c>
      <c r="F26" s="22">
        <f t="shared" si="8"/>
        <v>2333.9091470000003</v>
      </c>
      <c r="G26" s="22">
        <f t="shared" si="8"/>
        <v>2918.2540730000001</v>
      </c>
      <c r="H26" s="22">
        <f t="shared" si="8"/>
        <v>3759.0015079999998</v>
      </c>
      <c r="I26" s="22">
        <f t="shared" si="8"/>
        <v>4468.4772109800006</v>
      </c>
      <c r="J26" s="22">
        <f t="shared" si="8"/>
        <v>5715.903206</v>
      </c>
      <c r="K26" s="22">
        <f t="shared" si="8"/>
        <v>9086.8888909999987</v>
      </c>
      <c r="L26" s="22">
        <f t="shared" si="8"/>
        <v>12495.285507229999</v>
      </c>
      <c r="M26" s="22">
        <f t="shared" si="8"/>
        <v>15879.406216850002</v>
      </c>
      <c r="N26" s="22">
        <f t="shared" si="8"/>
        <v>17914.640388669999</v>
      </c>
      <c r="O26" s="22">
        <f t="shared" si="8"/>
        <v>21307.882140469999</v>
      </c>
      <c r="P26" s="22">
        <f>+SUM(P27:P29)</f>
        <v>30466.889747690002</v>
      </c>
      <c r="Q26" s="22">
        <f>+SUM(Q27:Q29)</f>
        <v>39195.127010724005</v>
      </c>
      <c r="R26" s="22">
        <f>+SUM(R27:R29)</f>
        <v>67006.36100823601</v>
      </c>
      <c r="S26" s="22">
        <v>124393.0318997352</v>
      </c>
      <c r="T26" s="22">
        <v>334057.96586177882</v>
      </c>
    </row>
    <row r="27" spans="1:20" x14ac:dyDescent="0.2">
      <c r="A27" s="12" t="s">
        <v>14</v>
      </c>
      <c r="B27" s="24">
        <v>483.90681904000007</v>
      </c>
      <c r="C27" s="24">
        <v>620.83062006481475</v>
      </c>
      <c r="D27" s="24">
        <v>1117.3373090000002</v>
      </c>
      <c r="E27" s="24">
        <v>1762.737286</v>
      </c>
      <c r="F27" s="24">
        <v>1991.3003249999999</v>
      </c>
      <c r="G27" s="24">
        <v>2459.8753499999998</v>
      </c>
      <c r="H27" s="24">
        <v>3265.6899999999996</v>
      </c>
      <c r="I27" s="24">
        <v>4113.2970229800003</v>
      </c>
      <c r="J27" s="24">
        <v>5264.8540439999997</v>
      </c>
      <c r="K27" s="24">
        <v>8548.6828929999992</v>
      </c>
      <c r="L27" s="24">
        <v>11596.372008729999</v>
      </c>
      <c r="M27" s="24">
        <v>15147.510874590002</v>
      </c>
      <c r="N27" s="24">
        <v>16876.737682749997</v>
      </c>
      <c r="O27" s="24">
        <v>19912.128517220001</v>
      </c>
      <c r="P27" s="24">
        <v>28007.613622320001</v>
      </c>
      <c r="Q27" s="24">
        <v>35808.606631790004</v>
      </c>
      <c r="R27" s="24">
        <v>58747.007593220012</v>
      </c>
      <c r="S27" s="24">
        <v>111450.11428162</v>
      </c>
      <c r="T27" s="24">
        <v>269867.62044830981</v>
      </c>
    </row>
    <row r="28" spans="1:20" x14ac:dyDescent="0.2">
      <c r="A28" s="12" t="s">
        <v>15</v>
      </c>
      <c r="B28" s="24">
        <v>86.543191399999998</v>
      </c>
      <c r="C28" s="24">
        <v>46.099730060185188</v>
      </c>
      <c r="D28" s="24">
        <v>40.891804</v>
      </c>
      <c r="E28" s="24">
        <v>47.52751700000001</v>
      </c>
      <c r="F28" s="24">
        <v>71.571433999999996</v>
      </c>
      <c r="G28" s="24">
        <v>104.94101299999998</v>
      </c>
      <c r="H28" s="24">
        <v>97.984388999999993</v>
      </c>
      <c r="I28" s="24">
        <v>79.134626000000011</v>
      </c>
      <c r="J28" s="24">
        <v>120.76690600000001</v>
      </c>
      <c r="K28" s="24">
        <v>178.85306200000002</v>
      </c>
      <c r="L28" s="24">
        <v>266.57369122</v>
      </c>
      <c r="M28" s="24">
        <v>220.49629070000003</v>
      </c>
      <c r="N28" s="24">
        <v>248.87132105999999</v>
      </c>
      <c r="O28" s="24">
        <v>353.89950669000001</v>
      </c>
      <c r="P28" s="24">
        <v>621.10539257000005</v>
      </c>
      <c r="Q28" s="24">
        <v>1260.5323911800003</v>
      </c>
      <c r="R28" s="24">
        <v>3050.2495840299998</v>
      </c>
      <c r="S28" s="24">
        <v>4301.2014718590708</v>
      </c>
      <c r="T28" s="24">
        <v>8511.4095355000009</v>
      </c>
    </row>
    <row r="29" spans="1:20" x14ac:dyDescent="0.2">
      <c r="A29" s="12" t="s">
        <v>16</v>
      </c>
      <c r="B29" s="24">
        <v>32.563272599999991</v>
      </c>
      <c r="C29" s="24">
        <v>113.79434780555555</v>
      </c>
      <c r="D29" s="24">
        <v>140.21041400000001</v>
      </c>
      <c r="E29" s="24">
        <v>180.49705699999998</v>
      </c>
      <c r="F29" s="24">
        <v>271.03738800000002</v>
      </c>
      <c r="G29" s="24">
        <v>353.43771000000004</v>
      </c>
      <c r="H29" s="24">
        <v>395.32711899999998</v>
      </c>
      <c r="I29" s="24">
        <v>276.04556200000002</v>
      </c>
      <c r="J29" s="24">
        <v>330.28225600000007</v>
      </c>
      <c r="K29" s="24">
        <v>359.352936</v>
      </c>
      <c r="L29" s="24">
        <v>632.33980727999995</v>
      </c>
      <c r="M29" s="24">
        <v>511.39905156000003</v>
      </c>
      <c r="N29" s="24">
        <v>789.03138486000012</v>
      </c>
      <c r="O29" s="24">
        <v>1041.8541165600002</v>
      </c>
      <c r="P29" s="24">
        <v>1838.1707327999998</v>
      </c>
      <c r="Q29" s="24">
        <v>2125.9879877540002</v>
      </c>
      <c r="R29" s="24">
        <v>5209.1038309859996</v>
      </c>
      <c r="S29" s="24">
        <v>8641.716146256138</v>
      </c>
      <c r="T29" s="24">
        <v>55678.935877969037</v>
      </c>
    </row>
    <row r="30" spans="1:20" s="17" customFormat="1" x14ac:dyDescent="0.2">
      <c r="A30" s="10" t="s">
        <v>36</v>
      </c>
      <c r="B30" s="23">
        <v>10.167271830199818</v>
      </c>
      <c r="C30" s="23">
        <v>18.517462085842048</v>
      </c>
      <c r="D30" s="23">
        <v>14.607316732280822</v>
      </c>
      <c r="E30" s="23">
        <v>13.645426927093988</v>
      </c>
      <c r="F30" s="23">
        <v>127.54064641497304</v>
      </c>
      <c r="G30" s="23">
        <v>125.89811327938419</v>
      </c>
      <c r="H30" s="23">
        <v>127.82424451137108</v>
      </c>
      <c r="I30" s="23">
        <v>143.33935137264842</v>
      </c>
      <c r="J30" s="23">
        <v>174.46473612952275</v>
      </c>
      <c r="K30" s="23">
        <v>163.04541040308675</v>
      </c>
      <c r="L30" s="23">
        <v>125.69668467347483</v>
      </c>
      <c r="M30" s="23">
        <v>159.67365890791604</v>
      </c>
      <c r="N30" s="23">
        <v>662.723733463553</v>
      </c>
      <c r="O30" s="23">
        <v>1858.3570883463133</v>
      </c>
      <c r="P30" s="23">
        <v>2135.7543863886535</v>
      </c>
      <c r="Q30" s="23">
        <v>830.78472552225571</v>
      </c>
      <c r="R30" s="23">
        <v>1453.6749619265024</v>
      </c>
      <c r="S30" s="23">
        <v>2059.1447505687624</v>
      </c>
      <c r="T30" s="23">
        <v>2362.7278391136942</v>
      </c>
    </row>
    <row r="31" spans="1:20" s="17" customFormat="1" x14ac:dyDescent="0.2">
      <c r="A31" s="10" t="s">
        <v>45</v>
      </c>
      <c r="B31" s="23">
        <v>229.66007600000006</v>
      </c>
      <c r="C31" s="23">
        <v>293.442567</v>
      </c>
      <c r="D31" s="23">
        <v>486.93091700000002</v>
      </c>
      <c r="E31" s="23">
        <v>786.45263</v>
      </c>
      <c r="F31" s="23">
        <v>951.08278399999995</v>
      </c>
      <c r="G31" s="23">
        <v>1258.392947</v>
      </c>
      <c r="H31" s="23">
        <v>1783.6359219999997</v>
      </c>
      <c r="I31" s="23">
        <v>2213.5624459999999</v>
      </c>
      <c r="J31" s="23">
        <v>2793.1574569999998</v>
      </c>
      <c r="K31" s="23">
        <v>4301.5611790000003</v>
      </c>
      <c r="L31" s="23">
        <v>5850.2284789300002</v>
      </c>
      <c r="M31" s="23">
        <v>7765.200044180001</v>
      </c>
      <c r="N31" s="23">
        <v>9000.6527710900009</v>
      </c>
      <c r="O31" s="23">
        <v>10368.71347579</v>
      </c>
      <c r="P31" s="23">
        <v>14858.595178739999</v>
      </c>
      <c r="Q31" s="23">
        <v>19334.157528310003</v>
      </c>
      <c r="R31" s="23">
        <v>29852.299670779998</v>
      </c>
      <c r="S31" s="23">
        <v>52605.795794004836</v>
      </c>
      <c r="T31" s="23">
        <v>131136.52527243999</v>
      </c>
    </row>
    <row r="32" spans="1:20" s="17" customFormat="1" x14ac:dyDescent="0.2">
      <c r="A32" s="10" t="s">
        <v>37</v>
      </c>
      <c r="B32" s="23">
        <f>+B33+B34+B35</f>
        <v>310.15405326222219</v>
      </c>
      <c r="C32" s="23">
        <f t="shared" ref="C32:O32" si="9">+C33+C34+C35</f>
        <v>409.454746</v>
      </c>
      <c r="D32" s="23">
        <f t="shared" si="9"/>
        <v>473.70332399999995</v>
      </c>
      <c r="E32" s="23">
        <f t="shared" si="9"/>
        <v>577.27230399999996</v>
      </c>
      <c r="F32" s="23">
        <f t="shared" si="9"/>
        <v>652.34667229999991</v>
      </c>
      <c r="G32" s="23">
        <f t="shared" si="9"/>
        <v>767.37091876999989</v>
      </c>
      <c r="H32" s="23">
        <f t="shared" si="9"/>
        <v>1864.57008498</v>
      </c>
      <c r="I32" s="23">
        <f t="shared" si="9"/>
        <v>1888.49611177</v>
      </c>
      <c r="J32" s="23">
        <f t="shared" si="9"/>
        <v>2233.8909127866668</v>
      </c>
      <c r="K32" s="23">
        <f t="shared" si="9"/>
        <v>3508.3296964399997</v>
      </c>
      <c r="L32" s="23">
        <f t="shared" si="9"/>
        <v>4665.6519885092102</v>
      </c>
      <c r="M32" s="23">
        <f t="shared" si="9"/>
        <v>6006.5402595287896</v>
      </c>
      <c r="N32" s="23">
        <f t="shared" si="9"/>
        <v>6797.8827271760201</v>
      </c>
      <c r="O32" s="23">
        <f t="shared" si="9"/>
        <v>9803.3704097265399</v>
      </c>
      <c r="P32" s="23">
        <f>+P33+P34+P35</f>
        <v>14560.452463779999</v>
      </c>
      <c r="Q32" s="23">
        <f>+Q33+Q34+Q35</f>
        <v>18764.9750787269</v>
      </c>
      <c r="R32" s="23">
        <f>+R33+R34+R35</f>
        <v>28913.698693798673</v>
      </c>
      <c r="S32" s="23">
        <v>55338.227639103214</v>
      </c>
      <c r="T32" s="23">
        <v>112150.39998887785</v>
      </c>
    </row>
    <row r="33" spans="1:20" x14ac:dyDescent="0.2">
      <c r="A33" s="12" t="s">
        <v>17</v>
      </c>
      <c r="B33" s="24">
        <v>20.973837262222222</v>
      </c>
      <c r="C33" s="24">
        <v>102.044437</v>
      </c>
      <c r="D33" s="24">
        <v>144.59861800000002</v>
      </c>
      <c r="E33" s="24">
        <v>199.17347100000001</v>
      </c>
      <c r="F33" s="24">
        <v>240.045703</v>
      </c>
      <c r="G33" s="24">
        <v>280.16562299999998</v>
      </c>
      <c r="H33" s="24">
        <v>358.95402597999993</v>
      </c>
      <c r="I33" s="24">
        <v>391.34256177000003</v>
      </c>
      <c r="J33" s="24">
        <v>485.92194178666671</v>
      </c>
      <c r="K33" s="24">
        <v>789.49619243999996</v>
      </c>
      <c r="L33" s="24">
        <v>1070.0956504199999</v>
      </c>
      <c r="M33" s="24">
        <v>1038.9079109699996</v>
      </c>
      <c r="N33" s="24">
        <v>1349.7430687700003</v>
      </c>
      <c r="O33" s="24">
        <v>1502.9530795199998</v>
      </c>
      <c r="P33" s="24">
        <v>2433.4181825599999</v>
      </c>
      <c r="Q33" s="24">
        <v>3977.919598949999</v>
      </c>
      <c r="R33" s="24">
        <v>5644.4093300900004</v>
      </c>
      <c r="S33" s="24">
        <v>10171.935199829999</v>
      </c>
      <c r="T33" s="24">
        <v>20497.956549937866</v>
      </c>
    </row>
    <row r="34" spans="1:20" x14ac:dyDescent="0.2">
      <c r="A34" s="12" t="s">
        <v>18</v>
      </c>
      <c r="B34" s="24">
        <v>289.18021599999997</v>
      </c>
      <c r="C34" s="24">
        <v>307.41030899999998</v>
      </c>
      <c r="D34" s="24">
        <v>329.10470599999996</v>
      </c>
      <c r="E34" s="24">
        <v>382.573646</v>
      </c>
      <c r="F34" s="24">
        <v>416.10861699999992</v>
      </c>
      <c r="G34" s="24">
        <v>502.19777500000004</v>
      </c>
      <c r="H34" s="24">
        <v>1505.6160590000002</v>
      </c>
      <c r="I34" s="24">
        <v>1497.15355</v>
      </c>
      <c r="J34" s="24">
        <v>1747.968971</v>
      </c>
      <c r="K34" s="24">
        <v>2718.8335039999997</v>
      </c>
      <c r="L34" s="24">
        <v>3595.5563380892104</v>
      </c>
      <c r="M34" s="24">
        <v>4967.63234855879</v>
      </c>
      <c r="N34" s="24">
        <v>5448.1396584060203</v>
      </c>
      <c r="O34" s="24">
        <v>8300.4173302065392</v>
      </c>
      <c r="P34" s="24">
        <v>12127.03428122</v>
      </c>
      <c r="Q34" s="24">
        <v>14787.0554797769</v>
      </c>
      <c r="R34" s="24">
        <v>23269.289363708671</v>
      </c>
      <c r="S34" s="24">
        <v>45166.292439273217</v>
      </c>
      <c r="T34" s="24">
        <v>91652.443438939983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-4.4748129999999842</v>
      </c>
      <c r="F35" s="26">
        <v>-3.8076477000000182</v>
      </c>
      <c r="G35" s="26">
        <v>-14.992479230000072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691.44235547757762</v>
      </c>
      <c r="C36" s="27">
        <f t="shared" ref="C36:O36" si="10">+C10-C25</f>
        <v>872.01909204013873</v>
      </c>
      <c r="D36" s="27">
        <f t="shared" si="10"/>
        <v>518.30547709771918</v>
      </c>
      <c r="E36" s="27">
        <f t="shared" si="10"/>
        <v>200.79811875290579</v>
      </c>
      <c r="F36" s="27">
        <f t="shared" si="10"/>
        <v>97.758202055027141</v>
      </c>
      <c r="G36" s="27">
        <f t="shared" si="10"/>
        <v>576.0833491076155</v>
      </c>
      <c r="H36" s="27">
        <f t="shared" si="10"/>
        <v>-680.83352422837015</v>
      </c>
      <c r="I36" s="27">
        <f t="shared" si="10"/>
        <v>-735.73218061864827</v>
      </c>
      <c r="J36" s="27">
        <f t="shared" si="10"/>
        <v>-188.2719500541898</v>
      </c>
      <c r="K36" s="27">
        <f t="shared" si="10"/>
        <v>-2071.8070839430875</v>
      </c>
      <c r="L36" s="27">
        <f t="shared" si="10"/>
        <v>-4781.958062409678</v>
      </c>
      <c r="M36" s="27">
        <f t="shared" si="10"/>
        <v>-5276.7027917967134</v>
      </c>
      <c r="N36" s="27">
        <f t="shared" si="10"/>
        <v>-3798.3780446028359</v>
      </c>
      <c r="O36" s="27">
        <f t="shared" si="10"/>
        <v>-128.51282972798799</v>
      </c>
      <c r="P36" s="27">
        <f>+P10-P25</f>
        <v>278.79104807504336</v>
      </c>
      <c r="Q36" s="27">
        <f>+Q10-Q25</f>
        <v>1987.6663944615284</v>
      </c>
      <c r="R36" s="27">
        <f>+R10-R25</f>
        <v>13091.784075250995</v>
      </c>
      <c r="S36" s="27">
        <v>10530.804878736904</v>
      </c>
      <c r="T36" s="27">
        <v>-23701.316778037813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111.09808543999999</v>
      </c>
      <c r="C38" s="21">
        <f t="shared" ref="C38:O38" si="11">+C39+C40+C41</f>
        <v>346.16661534518522</v>
      </c>
      <c r="D38" s="21">
        <f t="shared" si="11"/>
        <v>1381.9932744000002</v>
      </c>
      <c r="E38" s="21">
        <f t="shared" si="11"/>
        <v>1266.1866042299998</v>
      </c>
      <c r="F38" s="21">
        <f t="shared" si="11"/>
        <v>1455.6442991857377</v>
      </c>
      <c r="G38" s="21">
        <f t="shared" si="11"/>
        <v>1186.5017612890119</v>
      </c>
      <c r="H38" s="21">
        <f t="shared" si="11"/>
        <v>1524.0219186295499</v>
      </c>
      <c r="I38" s="21">
        <f t="shared" si="11"/>
        <v>913.22201917774225</v>
      </c>
      <c r="J38" s="21">
        <f t="shared" si="11"/>
        <v>986.25107509000009</v>
      </c>
      <c r="K38" s="21">
        <f t="shared" si="11"/>
        <v>1074.9463171178948</v>
      </c>
      <c r="L38" s="21">
        <f t="shared" si="11"/>
        <v>2010.2249703550551</v>
      </c>
      <c r="M38" s="21">
        <f t="shared" si="11"/>
        <v>459.99725738777283</v>
      </c>
      <c r="N38" s="21">
        <f t="shared" si="11"/>
        <v>541.49136515722398</v>
      </c>
      <c r="O38" s="21">
        <f t="shared" si="11"/>
        <v>522.92111270267037</v>
      </c>
      <c r="P38" s="21">
        <f>+P39+P40+P41</f>
        <v>281.43512299999998</v>
      </c>
      <c r="Q38" s="21">
        <f>+Q39+Q40+Q41</f>
        <v>2435.1575874899995</v>
      </c>
      <c r="R38" s="21">
        <f>+R39+R40+R41</f>
        <v>1985.9988877615333</v>
      </c>
      <c r="S38" s="21">
        <v>2128.90370828</v>
      </c>
      <c r="T38" s="21">
        <v>8148.4542470300003</v>
      </c>
    </row>
    <row r="39" spans="1:20" s="17" customFormat="1" x14ac:dyDescent="0.2">
      <c r="A39" s="10" t="s">
        <v>38</v>
      </c>
      <c r="B39" s="22">
        <v>2E-3</v>
      </c>
      <c r="C39" s="22">
        <v>0</v>
      </c>
      <c r="D39" s="22">
        <v>1.670687</v>
      </c>
      <c r="E39" s="22">
        <v>1.0535810000000001</v>
      </c>
      <c r="F39" s="22">
        <v>0.44047699999999995</v>
      </c>
      <c r="G39" s="22">
        <v>0.93535700000000022</v>
      </c>
      <c r="H39" s="22">
        <v>1.0881879999999999</v>
      </c>
      <c r="I39" s="22">
        <v>0.5506629999999999</v>
      </c>
      <c r="J39" s="22">
        <v>0.90762500000000002</v>
      </c>
      <c r="K39" s="22">
        <v>0.75599800000000006</v>
      </c>
      <c r="L39" s="22">
        <v>0.75966899999999993</v>
      </c>
      <c r="M39" s="22">
        <v>0.21986376999999996</v>
      </c>
      <c r="N39" s="22">
        <v>0.42965392000000002</v>
      </c>
      <c r="O39" s="22">
        <v>1.59087917</v>
      </c>
      <c r="P39" s="22">
        <v>0.62297270999999999</v>
      </c>
      <c r="Q39" s="23">
        <v>5.6739299999999999E-2</v>
      </c>
      <c r="R39" s="23">
        <v>0.18942951999999996</v>
      </c>
      <c r="S39" s="23">
        <v>0</v>
      </c>
      <c r="T39" s="23">
        <v>0</v>
      </c>
    </row>
    <row r="40" spans="1:20" s="17" customFormat="1" x14ac:dyDescent="0.2">
      <c r="A40" s="10" t="s">
        <v>39</v>
      </c>
      <c r="B40" s="23">
        <v>99.180815089999996</v>
      </c>
      <c r="C40" s="23">
        <v>286.71711341000002</v>
      </c>
      <c r="D40" s="23">
        <v>844.57281040000021</v>
      </c>
      <c r="E40" s="23">
        <v>1018.2283662299999</v>
      </c>
      <c r="F40" s="23">
        <v>709.60635218573782</v>
      </c>
      <c r="G40" s="23">
        <v>680.795775289012</v>
      </c>
      <c r="H40" s="23">
        <v>1079.8844796295498</v>
      </c>
      <c r="I40" s="23">
        <v>764.41856717774226</v>
      </c>
      <c r="J40" s="23">
        <v>915.92277108999997</v>
      </c>
      <c r="K40" s="23">
        <v>1031.1972731178946</v>
      </c>
      <c r="L40" s="23">
        <v>1934.9139671650551</v>
      </c>
      <c r="M40" s="23">
        <v>394.14379515777284</v>
      </c>
      <c r="N40" s="23">
        <v>500.89292895722394</v>
      </c>
      <c r="O40" s="23">
        <v>366.63314089267033</v>
      </c>
      <c r="P40" s="23">
        <v>160.99961926</v>
      </c>
      <c r="Q40" s="23">
        <v>152.40488303000001</v>
      </c>
      <c r="R40" s="23">
        <v>1557.85963373</v>
      </c>
      <c r="S40" s="23">
        <v>1587.47670212</v>
      </c>
      <c r="T40" s="23">
        <v>5602.3538489600005</v>
      </c>
    </row>
    <row r="41" spans="1:20" s="17" customFormat="1" ht="13.5" thickBot="1" x14ac:dyDescent="0.25">
      <c r="A41" s="10" t="s">
        <v>40</v>
      </c>
      <c r="B41" s="25">
        <v>11.915270349999998</v>
      </c>
      <c r="C41" s="25">
        <v>59.449501935185197</v>
      </c>
      <c r="D41" s="25">
        <v>535.74977699999999</v>
      </c>
      <c r="E41" s="25">
        <v>246.90465700000001</v>
      </c>
      <c r="F41" s="25">
        <v>745.59746999999993</v>
      </c>
      <c r="G41" s="25">
        <v>504.77062899999999</v>
      </c>
      <c r="H41" s="25">
        <v>443.04925100000003</v>
      </c>
      <c r="I41" s="25">
        <v>148.25278899999998</v>
      </c>
      <c r="J41" s="25">
        <v>69.420679000000007</v>
      </c>
      <c r="K41" s="25">
        <v>42.993046000000007</v>
      </c>
      <c r="L41" s="25">
        <v>74.551334189999992</v>
      </c>
      <c r="M41" s="25">
        <v>65.633598460000002</v>
      </c>
      <c r="N41" s="25">
        <v>40.168782280000002</v>
      </c>
      <c r="O41" s="25">
        <v>154.69709263999999</v>
      </c>
      <c r="P41" s="25">
        <v>119.81253103</v>
      </c>
      <c r="Q41" s="23">
        <v>2282.6959651599996</v>
      </c>
      <c r="R41" s="23">
        <v>427.94982451153339</v>
      </c>
      <c r="S41" s="23">
        <v>541.42700616000002</v>
      </c>
      <c r="T41" s="23">
        <v>2546.1003980700002</v>
      </c>
    </row>
    <row r="42" spans="1:20" s="16" customFormat="1" ht="21" customHeight="1" x14ac:dyDescent="0.25">
      <c r="A42" s="5" t="s">
        <v>22</v>
      </c>
      <c r="B42" s="21">
        <f>+B43+B44+B48</f>
        <v>791.08497836999993</v>
      </c>
      <c r="C42" s="21">
        <f t="shared" ref="C42:O42" si="12">+C43+C44+C48</f>
        <v>1180.7768359499998</v>
      </c>
      <c r="D42" s="21">
        <f t="shared" si="12"/>
        <v>1888.5601239999999</v>
      </c>
      <c r="E42" s="21">
        <f t="shared" si="12"/>
        <v>1990.440208</v>
      </c>
      <c r="F42" s="21">
        <f t="shared" si="12"/>
        <v>1578.8574681857376</v>
      </c>
      <c r="G42" s="21">
        <f t="shared" si="12"/>
        <v>1778.2123655780242</v>
      </c>
      <c r="H42" s="21">
        <f t="shared" si="12"/>
        <v>1612.9696156295499</v>
      </c>
      <c r="I42" s="21">
        <f t="shared" si="12"/>
        <v>876.60103417774235</v>
      </c>
      <c r="J42" s="21">
        <f t="shared" si="12"/>
        <v>1037.45185309</v>
      </c>
      <c r="K42" s="21">
        <f t="shared" si="12"/>
        <v>1203.4880491178947</v>
      </c>
      <c r="L42" s="21">
        <f t="shared" si="12"/>
        <v>2198.7236934260545</v>
      </c>
      <c r="M42" s="21">
        <f t="shared" si="12"/>
        <v>392.04173488777252</v>
      </c>
      <c r="N42" s="21">
        <f t="shared" si="12"/>
        <v>611.8779145292242</v>
      </c>
      <c r="O42" s="21">
        <f t="shared" si="12"/>
        <v>2535.3559413626699</v>
      </c>
      <c r="P42" s="21">
        <f>+P43+P44+P48</f>
        <v>1619.7207219499996</v>
      </c>
      <c r="Q42" s="21">
        <f>+Q43+Q44+Q48</f>
        <v>4923.5370987700007</v>
      </c>
      <c r="R42" s="21">
        <f t="shared" ref="R42" si="13">+R43+R44+R48</f>
        <v>3137.1905519700008</v>
      </c>
      <c r="S42" s="21">
        <v>6302.5631913332381</v>
      </c>
      <c r="T42" s="21">
        <v>4315.7295102999997</v>
      </c>
    </row>
    <row r="43" spans="1:20" s="17" customFormat="1" x14ac:dyDescent="0.2">
      <c r="A43" s="10" t="s">
        <v>41</v>
      </c>
      <c r="B43" s="22">
        <v>388.63175936999994</v>
      </c>
      <c r="C43" s="22">
        <v>568.80199799999991</v>
      </c>
      <c r="D43" s="22">
        <v>1319.5110859999998</v>
      </c>
      <c r="E43" s="22">
        <v>1043.093496</v>
      </c>
      <c r="F43" s="22">
        <v>592.80177400000002</v>
      </c>
      <c r="G43" s="22">
        <v>986.73729928901196</v>
      </c>
      <c r="H43" s="22">
        <v>1458.2032776295498</v>
      </c>
      <c r="I43" s="22">
        <v>832.97338117774234</v>
      </c>
      <c r="J43" s="22">
        <v>969.98607308999988</v>
      </c>
      <c r="K43" s="22">
        <v>1079.7708221178948</v>
      </c>
      <c r="L43" s="22">
        <v>1052.8945936850548</v>
      </c>
      <c r="M43" s="22">
        <v>278.65109150777249</v>
      </c>
      <c r="N43" s="22">
        <v>472.94046314722414</v>
      </c>
      <c r="O43" s="22">
        <v>1137.8115805826701</v>
      </c>
      <c r="P43" s="22">
        <v>1619.3971329499996</v>
      </c>
      <c r="Q43" s="23">
        <v>1296.6166784700001</v>
      </c>
      <c r="R43" s="23">
        <v>2869.717003660001</v>
      </c>
      <c r="S43" s="23">
        <v>5918.7521698032378</v>
      </c>
      <c r="T43" s="23">
        <v>4065.7704586799996</v>
      </c>
    </row>
    <row r="44" spans="1:20" s="17" customFormat="1" x14ac:dyDescent="0.2">
      <c r="A44" s="18" t="s">
        <v>42</v>
      </c>
      <c r="B44" s="23">
        <f>+SUM(B45:B47)</f>
        <v>152.625809</v>
      </c>
      <c r="C44" s="23">
        <f t="shared" ref="C44:O44" si="14">+SUM(C45:C47)</f>
        <v>246.05274594999997</v>
      </c>
      <c r="D44" s="23">
        <f t="shared" si="14"/>
        <v>115.97032900000001</v>
      </c>
      <c r="E44" s="23">
        <f t="shared" si="14"/>
        <v>303.21328600000004</v>
      </c>
      <c r="F44" s="23">
        <f t="shared" si="14"/>
        <v>363.34415118573781</v>
      </c>
      <c r="G44" s="23">
        <f t="shared" si="14"/>
        <v>77.554615289012162</v>
      </c>
      <c r="H44" s="23">
        <f t="shared" si="14"/>
        <v>147.08245200000002</v>
      </c>
      <c r="I44" s="23">
        <f t="shared" si="14"/>
        <v>33.533307999999998</v>
      </c>
      <c r="J44" s="23">
        <f t="shared" si="14"/>
        <v>49.977244999999996</v>
      </c>
      <c r="K44" s="23">
        <f t="shared" si="14"/>
        <v>77.99696999999999</v>
      </c>
      <c r="L44" s="23">
        <f t="shared" si="14"/>
        <v>1075.0997804909998</v>
      </c>
      <c r="M44" s="23">
        <f t="shared" si="14"/>
        <v>93.390643380000014</v>
      </c>
      <c r="N44" s="23">
        <f t="shared" si="14"/>
        <v>96.437451382000006</v>
      </c>
      <c r="O44" s="23">
        <f t="shared" si="14"/>
        <v>79.738906909999997</v>
      </c>
      <c r="P44" s="23">
        <f>+SUM(P45:P47)</f>
        <v>0.32358900000000002</v>
      </c>
      <c r="Q44" s="23">
        <f>+SUM(Q45:Q47)</f>
        <v>13.397315759999998</v>
      </c>
      <c r="R44" s="23">
        <f t="shared" ref="R44" si="15">+SUM(R45:R47)</f>
        <v>262.77354831000002</v>
      </c>
      <c r="S44" s="23">
        <v>383.81102153</v>
      </c>
      <c r="T44" s="23">
        <v>1.2740516200000001</v>
      </c>
    </row>
    <row r="45" spans="1:20" x14ac:dyDescent="0.2">
      <c r="A45" s="15" t="s">
        <v>17</v>
      </c>
      <c r="B45" s="24">
        <v>0</v>
      </c>
      <c r="C45" s="24">
        <v>20.106564000000002</v>
      </c>
      <c r="D45" s="24">
        <v>9.6825769999999984</v>
      </c>
      <c r="E45" s="24">
        <v>2.3140290000000001</v>
      </c>
      <c r="F45" s="24">
        <v>2.7521620000000002</v>
      </c>
      <c r="G45" s="24">
        <v>4.1023310000000004</v>
      </c>
      <c r="H45" s="24">
        <v>7.5059799999999992</v>
      </c>
      <c r="I45" s="24">
        <v>2.6349999999999998E-2</v>
      </c>
      <c r="J45" s="24">
        <v>2.1786020000000001</v>
      </c>
      <c r="K45" s="24">
        <v>4.3417700000000004</v>
      </c>
      <c r="L45" s="24">
        <v>19.024749</v>
      </c>
      <c r="M45" s="24">
        <v>0.16200000000000001</v>
      </c>
      <c r="N45" s="24">
        <v>0</v>
      </c>
      <c r="O45" s="24">
        <v>0</v>
      </c>
      <c r="P45" s="24">
        <v>0.32358900000000002</v>
      </c>
      <c r="Q45" s="24">
        <v>1.632309</v>
      </c>
      <c r="R45" s="24">
        <v>3.4430000000000001</v>
      </c>
      <c r="S45" s="24">
        <v>4.0082621000000005</v>
      </c>
      <c r="T45" s="24">
        <v>0</v>
      </c>
    </row>
    <row r="46" spans="1:20" x14ac:dyDescent="0.2">
      <c r="A46" s="15" t="s">
        <v>18</v>
      </c>
      <c r="B46" s="24">
        <v>152.625809</v>
      </c>
      <c r="C46" s="24">
        <v>225.94618194999998</v>
      </c>
      <c r="D46" s="24">
        <v>106.28775200000001</v>
      </c>
      <c r="E46" s="24">
        <v>130.365678</v>
      </c>
      <c r="F46" s="24">
        <v>51.389215000000007</v>
      </c>
      <c r="G46" s="24">
        <v>73.45228800000001</v>
      </c>
      <c r="H46" s="24">
        <v>139.57647200000002</v>
      </c>
      <c r="I46" s="24">
        <v>33.506957999999997</v>
      </c>
      <c r="J46" s="24">
        <v>47.798642999999998</v>
      </c>
      <c r="K46" s="24">
        <v>73.655199999999994</v>
      </c>
      <c r="L46" s="24">
        <v>1056.0750314909999</v>
      </c>
      <c r="M46" s="24">
        <v>93.228643380000008</v>
      </c>
      <c r="N46" s="24">
        <v>96.437451382000006</v>
      </c>
      <c r="O46" s="24">
        <v>79.738906909999997</v>
      </c>
      <c r="P46" s="24">
        <v>0</v>
      </c>
      <c r="Q46" s="24">
        <v>11.765006759999999</v>
      </c>
      <c r="R46" s="24">
        <v>259.33054831000004</v>
      </c>
      <c r="S46" s="24">
        <v>379.80275942999998</v>
      </c>
      <c r="T46" s="24">
        <v>1.2740516200000001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170.53357900000003</v>
      </c>
      <c r="F47" s="24">
        <v>309.20277418573778</v>
      </c>
      <c r="G47" s="24">
        <v>-3.7109878612682223E-6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249.82740999999999</v>
      </c>
      <c r="C48" s="25">
        <v>365.92209200000002</v>
      </c>
      <c r="D48" s="25">
        <v>453.07870900000006</v>
      </c>
      <c r="E48" s="25">
        <v>644.13342599999999</v>
      </c>
      <c r="F48" s="25">
        <v>622.71154299999989</v>
      </c>
      <c r="G48" s="25">
        <v>713.92045100000007</v>
      </c>
      <c r="H48" s="25">
        <v>7.6838860000000437</v>
      </c>
      <c r="I48" s="25">
        <v>10.094345000000001</v>
      </c>
      <c r="J48" s="25">
        <v>17.488534999999999</v>
      </c>
      <c r="K48" s="25">
        <v>45.720256999999997</v>
      </c>
      <c r="L48" s="25">
        <v>70.729319250000003</v>
      </c>
      <c r="M48" s="25">
        <v>20</v>
      </c>
      <c r="N48" s="25">
        <v>42.5</v>
      </c>
      <c r="O48" s="25">
        <v>1317.8054538700001</v>
      </c>
      <c r="P48" s="25">
        <v>0</v>
      </c>
      <c r="Q48" s="23">
        <v>3613.5231045400001</v>
      </c>
      <c r="R48" s="23">
        <v>4.7</v>
      </c>
      <c r="S48" s="23">
        <v>0</v>
      </c>
      <c r="T48" s="23">
        <v>248.68500000000003</v>
      </c>
    </row>
    <row r="49" spans="1:20" s="16" customFormat="1" ht="21" customHeight="1" thickBot="1" x14ac:dyDescent="0.3">
      <c r="A49" s="6" t="s">
        <v>23</v>
      </c>
      <c r="B49" s="29">
        <f>+B38+B10</f>
        <v>1955.5351250499998</v>
      </c>
      <c r="C49" s="29">
        <f t="shared" ref="C49:O49" si="16">+C38+C10</f>
        <v>2720.3251804017214</v>
      </c>
      <c r="D49" s="29">
        <f t="shared" si="16"/>
        <v>4173.9798362300007</v>
      </c>
      <c r="E49" s="29">
        <f t="shared" si="16"/>
        <v>4835.1169439099995</v>
      </c>
      <c r="F49" s="29">
        <f t="shared" si="16"/>
        <v>5618.2817509557381</v>
      </c>
      <c r="G49" s="29">
        <f t="shared" si="16"/>
        <v>6832.5011624460112</v>
      </c>
      <c r="H49" s="29">
        <f t="shared" si="16"/>
        <v>8378.220153892551</v>
      </c>
      <c r="I49" s="29">
        <f t="shared" si="16"/>
        <v>8891.3649586817428</v>
      </c>
      <c r="J49" s="29">
        <f t="shared" si="16"/>
        <v>11715.395436952</v>
      </c>
      <c r="K49" s="29">
        <f t="shared" si="16"/>
        <v>16062.964410017892</v>
      </c>
      <c r="L49" s="29">
        <f t="shared" si="16"/>
        <v>20365.129567288059</v>
      </c>
      <c r="M49" s="29">
        <f t="shared" si="16"/>
        <v>24994.114645057765</v>
      </c>
      <c r="N49" s="29">
        <f t="shared" si="16"/>
        <v>31119.012940953966</v>
      </c>
      <c r="O49" s="29">
        <f t="shared" si="16"/>
        <v>43732.731397307543</v>
      </c>
      <c r="P49" s="29">
        <f>+P38+P10</f>
        <v>62581.917947673697</v>
      </c>
      <c r="Q49" s="29">
        <f>+Q38+Q10</f>
        <v>82547.868325234696</v>
      </c>
      <c r="R49" s="29">
        <f t="shared" ref="R49" si="17">+R38+R10</f>
        <v>142303.8172977537</v>
      </c>
      <c r="S49" s="29">
        <v>247055.90867042894</v>
      </c>
      <c r="T49" s="29">
        <f t="shared" ref="T49" si="18">+T38+T10</f>
        <v>564154.75643120252</v>
      </c>
    </row>
    <row r="50" spans="1:20" s="16" customFormat="1" ht="21" customHeight="1" thickBot="1" x14ac:dyDescent="0.3">
      <c r="A50" s="6" t="s">
        <v>24</v>
      </c>
      <c r="B50" s="29">
        <f>+B42+B25</f>
        <v>1944.0796625024223</v>
      </c>
      <c r="C50" s="29">
        <f t="shared" ref="C50:O50" si="19">+C42+C25</f>
        <v>2682.9163089663971</v>
      </c>
      <c r="D50" s="29">
        <f t="shared" si="19"/>
        <v>4162.2412087322809</v>
      </c>
      <c r="E50" s="29">
        <f t="shared" si="19"/>
        <v>5358.5724289270938</v>
      </c>
      <c r="F50" s="29">
        <f t="shared" si="19"/>
        <v>5643.7367179007106</v>
      </c>
      <c r="G50" s="29">
        <f t="shared" si="19"/>
        <v>6848.1284176274085</v>
      </c>
      <c r="H50" s="29">
        <f t="shared" si="19"/>
        <v>9148.0013751209208</v>
      </c>
      <c r="I50" s="29">
        <f t="shared" si="19"/>
        <v>9590.4761543003915</v>
      </c>
      <c r="J50" s="29">
        <f t="shared" si="19"/>
        <v>11954.86816500619</v>
      </c>
      <c r="K50" s="29">
        <f t="shared" si="19"/>
        <v>18263.313225960981</v>
      </c>
      <c r="L50" s="29">
        <f t="shared" si="19"/>
        <v>25335.586352768736</v>
      </c>
      <c r="M50" s="29">
        <f t="shared" si="19"/>
        <v>30202.861914354478</v>
      </c>
      <c r="N50" s="29">
        <f t="shared" si="19"/>
        <v>34987.777534928799</v>
      </c>
      <c r="O50" s="29">
        <f t="shared" si="19"/>
        <v>45873.679055695531</v>
      </c>
      <c r="P50" s="29">
        <f>+P42+P25</f>
        <v>63641.412498548649</v>
      </c>
      <c r="Q50" s="29">
        <f>+Q42+Q25</f>
        <v>83048.581442053168</v>
      </c>
      <c r="R50" s="29">
        <f t="shared" ref="R50" si="20">+R42+R25</f>
        <v>130363.22488671118</v>
      </c>
      <c r="S50" s="29">
        <v>240698.76327474526</v>
      </c>
      <c r="T50" s="29">
        <f t="shared" ref="T50" si="21">+T42+T25</f>
        <v>584023.34847251035</v>
      </c>
    </row>
    <row r="51" spans="1:20" s="16" customFormat="1" ht="21" customHeight="1" thickBot="1" x14ac:dyDescent="0.3">
      <c r="A51" s="6" t="s">
        <v>25</v>
      </c>
      <c r="B51" s="29">
        <f>+B49-B50</f>
        <v>11.455462547577554</v>
      </c>
      <c r="C51" s="29">
        <f t="shared" ref="C51:O51" si="22">+C49-C50</f>
        <v>37.408871435324272</v>
      </c>
      <c r="D51" s="29">
        <f t="shared" si="22"/>
        <v>11.73862749771979</v>
      </c>
      <c r="E51" s="29">
        <f t="shared" si="22"/>
        <v>-523.45548501709436</v>
      </c>
      <c r="F51" s="29">
        <f t="shared" si="22"/>
        <v>-25.454966944972512</v>
      </c>
      <c r="G51" s="29">
        <f t="shared" si="22"/>
        <v>-15.627255181397231</v>
      </c>
      <c r="H51" s="29">
        <f t="shared" si="22"/>
        <v>-769.78122122836976</v>
      </c>
      <c r="I51" s="29">
        <f t="shared" si="22"/>
        <v>-699.11119561864871</v>
      </c>
      <c r="J51" s="29">
        <f t="shared" si="22"/>
        <v>-239.47272805419016</v>
      </c>
      <c r="K51" s="29">
        <f t="shared" si="22"/>
        <v>-2200.348815943089</v>
      </c>
      <c r="L51" s="29">
        <f t="shared" si="22"/>
        <v>-4970.4567854806774</v>
      </c>
      <c r="M51" s="29">
        <f t="shared" si="22"/>
        <v>-5208.7472692967131</v>
      </c>
      <c r="N51" s="29">
        <f t="shared" si="22"/>
        <v>-3868.7645939748327</v>
      </c>
      <c r="O51" s="29">
        <f t="shared" si="22"/>
        <v>-2140.9476583879878</v>
      </c>
      <c r="P51" s="29">
        <f>+P49-P50</f>
        <v>-1059.4945508749515</v>
      </c>
      <c r="Q51" s="29">
        <f>+Q49-Q50</f>
        <v>-500.71311681847146</v>
      </c>
      <c r="R51" s="29">
        <f t="shared" ref="R51" si="23">+R49-R50</f>
        <v>11940.592411042526</v>
      </c>
      <c r="S51" s="29">
        <v>6357.1453956836776</v>
      </c>
      <c r="T51" s="29">
        <f t="shared" ref="T51" si="24">+T49-T50</f>
        <v>-19868.592041307827</v>
      </c>
    </row>
    <row r="52" spans="1:20" s="16" customFormat="1" ht="21" customHeight="1" thickBot="1" x14ac:dyDescent="0.3">
      <c r="A52" s="7" t="s">
        <v>26</v>
      </c>
      <c r="B52" s="29">
        <f>+B51+B30</f>
        <v>21.62273437777737</v>
      </c>
      <c r="C52" s="29">
        <f t="shared" ref="C52:O52" si="25">+C51+C30</f>
        <v>55.92633352116632</v>
      </c>
      <c r="D52" s="29">
        <f t="shared" si="25"/>
        <v>26.345944230000612</v>
      </c>
      <c r="E52" s="29">
        <f t="shared" si="25"/>
        <v>-509.81005809000038</v>
      </c>
      <c r="F52" s="29">
        <f t="shared" si="25"/>
        <v>102.08567947000053</v>
      </c>
      <c r="G52" s="29">
        <f t="shared" si="25"/>
        <v>110.27085809798696</v>
      </c>
      <c r="H52" s="29">
        <f t="shared" si="25"/>
        <v>-641.95697671699872</v>
      </c>
      <c r="I52" s="29">
        <f t="shared" si="25"/>
        <v>-555.77184424600023</v>
      </c>
      <c r="J52" s="29">
        <f t="shared" si="25"/>
        <v>-65.007991924667408</v>
      </c>
      <c r="K52" s="29">
        <f t="shared" si="25"/>
        <v>-2037.3034055400021</v>
      </c>
      <c r="L52" s="29">
        <f t="shared" si="25"/>
        <v>-4844.7601008072024</v>
      </c>
      <c r="M52" s="29">
        <f t="shared" si="25"/>
        <v>-5049.0736103887966</v>
      </c>
      <c r="N52" s="29">
        <f t="shared" si="25"/>
        <v>-3206.0408605112798</v>
      </c>
      <c r="O52" s="29">
        <f t="shared" si="25"/>
        <v>-282.59057004167448</v>
      </c>
      <c r="P52" s="29">
        <f>+P51+P30</f>
        <v>1076.259835513702</v>
      </c>
      <c r="Q52" s="29">
        <f>+Q51+Q30</f>
        <v>330.07160870378425</v>
      </c>
      <c r="R52" s="29">
        <f t="shared" ref="R52" si="26">+R51+R30</f>
        <v>13394.267372969029</v>
      </c>
      <c r="S52" s="29">
        <v>8416.2901462524405</v>
      </c>
      <c r="T52" s="29">
        <f t="shared" ref="T52" si="27">+T51+T30</f>
        <v>-17505.864202194134</v>
      </c>
    </row>
    <row r="53" spans="1:20" s="16" customFormat="1" ht="21" customHeight="1" thickBot="1" x14ac:dyDescent="0.3">
      <c r="A53" s="7" t="s">
        <v>27</v>
      </c>
      <c r="B53" s="29">
        <f>+B50-B30</f>
        <v>1933.9123906722225</v>
      </c>
      <c r="C53" s="29">
        <f t="shared" ref="C53:O53" si="28">+C50-C30</f>
        <v>2664.3988468805551</v>
      </c>
      <c r="D53" s="29">
        <f t="shared" si="28"/>
        <v>4147.6338919999998</v>
      </c>
      <c r="E53" s="29">
        <f t="shared" si="28"/>
        <v>5344.9270019999994</v>
      </c>
      <c r="F53" s="29">
        <f t="shared" si="28"/>
        <v>5516.1960714857378</v>
      </c>
      <c r="G53" s="29">
        <f t="shared" si="28"/>
        <v>6722.2303043480242</v>
      </c>
      <c r="H53" s="29">
        <f t="shared" si="28"/>
        <v>9020.1771306095488</v>
      </c>
      <c r="I53" s="29">
        <f t="shared" si="28"/>
        <v>9447.1368029277437</v>
      </c>
      <c r="J53" s="29">
        <f t="shared" si="28"/>
        <v>11780.403428876667</v>
      </c>
      <c r="K53" s="29">
        <f t="shared" si="28"/>
        <v>18100.267815557894</v>
      </c>
      <c r="L53" s="29">
        <f t="shared" si="28"/>
        <v>25209.88966809526</v>
      </c>
      <c r="M53" s="29">
        <f t="shared" si="28"/>
        <v>30043.188255446563</v>
      </c>
      <c r="N53" s="29">
        <f t="shared" si="28"/>
        <v>34325.053801465248</v>
      </c>
      <c r="O53" s="29">
        <f t="shared" si="28"/>
        <v>44015.32196734922</v>
      </c>
      <c r="P53" s="29">
        <f>+P50-P30</f>
        <v>61505.658112159996</v>
      </c>
      <c r="Q53" s="29">
        <f>+Q50-Q30</f>
        <v>82217.796716530909</v>
      </c>
      <c r="R53" s="29">
        <f t="shared" ref="R53" si="29">+R50-R30</f>
        <v>128909.54992478467</v>
      </c>
      <c r="S53" s="29">
        <v>238639.61852417651</v>
      </c>
      <c r="T53" s="29">
        <f t="shared" ref="T53" si="30">+T50-T30</f>
        <v>581660.62063339667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B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66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5868.2685639500005</v>
      </c>
      <c r="C10" s="21">
        <f t="shared" ref="C10:O10" si="0">+C11+C18+C19+C22+C23+C24</f>
        <v>7084.9503935400007</v>
      </c>
      <c r="D10" s="21">
        <f t="shared" si="0"/>
        <v>9046.7688899799996</v>
      </c>
      <c r="E10" s="21">
        <f t="shared" si="0"/>
        <v>11647.347171720003</v>
      </c>
      <c r="F10" s="21">
        <f t="shared" si="0"/>
        <v>13281.403496499999</v>
      </c>
      <c r="G10" s="21">
        <f t="shared" si="0"/>
        <v>18008.583302690997</v>
      </c>
      <c r="H10" s="21">
        <f t="shared" si="0"/>
        <v>24209.058851523998</v>
      </c>
      <c r="I10" s="21">
        <f t="shared" si="0"/>
        <v>30509.712378053002</v>
      </c>
      <c r="J10" s="21">
        <f t="shared" si="0"/>
        <v>40117.556921723</v>
      </c>
      <c r="K10" s="21">
        <f t="shared" si="0"/>
        <v>54896.588716008999</v>
      </c>
      <c r="L10" s="21">
        <f t="shared" si="0"/>
        <v>74194.838136561972</v>
      </c>
      <c r="M10" s="21">
        <f t="shared" si="0"/>
        <v>107450.94739586298</v>
      </c>
      <c r="N10" s="21">
        <f t="shared" si="0"/>
        <v>140595.15884995268</v>
      </c>
      <c r="O10" s="21">
        <f t="shared" si="0"/>
        <v>190051.37627303897</v>
      </c>
      <c r="P10" s="21">
        <f>+P11+P18+P19+P22+P23+P24</f>
        <v>266362.82929867442</v>
      </c>
      <c r="Q10" s="21">
        <f>+Q11+Q18+Q19+Q22+Q23+Q24</f>
        <v>376010.36585727456</v>
      </c>
      <c r="R10" s="21">
        <f>+R11+R18+R19+R22+R23+R24</f>
        <v>587993.02538694558</v>
      </c>
      <c r="S10" s="21">
        <f t="shared" ref="S10:T10" si="1">+S11+S18+S19+S22+S23+S24</f>
        <v>1067260.7255119707</v>
      </c>
      <c r="T10" s="21">
        <f t="shared" si="1"/>
        <v>2387987.6383395651</v>
      </c>
    </row>
    <row r="11" spans="1:20" s="17" customFormat="1" x14ac:dyDescent="0.2">
      <c r="A11" s="10" t="s">
        <v>29</v>
      </c>
      <c r="B11" s="22">
        <f>+B12+B13</f>
        <v>4611.4179561100009</v>
      </c>
      <c r="C11" s="22">
        <f t="shared" ref="C11:O11" si="2">+C12+C13</f>
        <v>5590.0794512000002</v>
      </c>
      <c r="D11" s="22">
        <f t="shared" si="2"/>
        <v>7215.5216802100003</v>
      </c>
      <c r="E11" s="22">
        <f t="shared" si="2"/>
        <v>9125.4828800000014</v>
      </c>
      <c r="F11" s="22">
        <f t="shared" si="2"/>
        <v>10041.353929719999</v>
      </c>
      <c r="G11" s="22">
        <f t="shared" si="2"/>
        <v>13954.620766131</v>
      </c>
      <c r="H11" s="22">
        <f t="shared" si="2"/>
        <v>18511.105685893999</v>
      </c>
      <c r="I11" s="22">
        <f t="shared" si="2"/>
        <v>23308.903643363003</v>
      </c>
      <c r="J11" s="22">
        <f t="shared" si="2"/>
        <v>31256.475180183003</v>
      </c>
      <c r="K11" s="22">
        <f t="shared" si="2"/>
        <v>42852.605249628999</v>
      </c>
      <c r="L11" s="22">
        <f t="shared" si="2"/>
        <v>58250.923637661996</v>
      </c>
      <c r="M11" s="22">
        <f t="shared" si="2"/>
        <v>83921.183521582992</v>
      </c>
      <c r="N11" s="22">
        <f t="shared" si="2"/>
        <v>109588.74176135291</v>
      </c>
      <c r="O11" s="22">
        <f t="shared" si="2"/>
        <v>148230.10826451899</v>
      </c>
      <c r="P11" s="22">
        <f>+P12+P13</f>
        <v>210936.63270060439</v>
      </c>
      <c r="Q11" s="22">
        <f>+Q12+Q13</f>
        <v>291008.59322919999</v>
      </c>
      <c r="R11" s="22">
        <f>+R12+R13</f>
        <v>469876.39788901561</v>
      </c>
      <c r="S11" s="22">
        <v>849361.99978707405</v>
      </c>
      <c r="T11" s="22">
        <f t="shared" ref="T11" si="3">+T12+T13</f>
        <v>1873438.7008385053</v>
      </c>
    </row>
    <row r="12" spans="1:20" s="17" customFormat="1" x14ac:dyDescent="0.2">
      <c r="A12" s="10" t="s">
        <v>5</v>
      </c>
      <c r="B12" s="23">
        <v>1600.2790000000002</v>
      </c>
      <c r="C12" s="23">
        <v>1886.4489999999998</v>
      </c>
      <c r="D12" s="23">
        <v>2359.2490000000003</v>
      </c>
      <c r="E12" s="23">
        <v>3010.1606399999996</v>
      </c>
      <c r="F12" s="23">
        <v>3387.2143299999998</v>
      </c>
      <c r="G12" s="23">
        <v>4986.67047</v>
      </c>
      <c r="H12" s="23">
        <v>6605.96083</v>
      </c>
      <c r="I12" s="23">
        <v>8208.7502400000012</v>
      </c>
      <c r="J12" s="23">
        <v>11545.97422</v>
      </c>
      <c r="K12" s="23">
        <v>15755.406360000001</v>
      </c>
      <c r="L12" s="23">
        <v>20792.758580000005</v>
      </c>
      <c r="M12" s="23">
        <v>30056.678250000001</v>
      </c>
      <c r="N12" s="23">
        <v>39452.26292747946</v>
      </c>
      <c r="O12" s="23">
        <v>52679.459999999992</v>
      </c>
      <c r="P12" s="23">
        <v>73426.000000000015</v>
      </c>
      <c r="Q12" s="23">
        <v>103002.11170191999</v>
      </c>
      <c r="R12" s="23">
        <v>163376.89000000001</v>
      </c>
      <c r="S12" s="23">
        <v>285106.71000000002</v>
      </c>
      <c r="T12" s="23">
        <v>628155.74</v>
      </c>
    </row>
    <row r="13" spans="1:20" s="17" customFormat="1" x14ac:dyDescent="0.2">
      <c r="A13" s="10" t="s">
        <v>6</v>
      </c>
      <c r="B13" s="23">
        <f>+B16+B17</f>
        <v>3011.1389561100004</v>
      </c>
      <c r="C13" s="23">
        <f t="shared" ref="C13:O13" si="4">+C16+C17</f>
        <v>3703.6304512000002</v>
      </c>
      <c r="D13" s="23">
        <f t="shared" si="4"/>
        <v>4856.2726802099996</v>
      </c>
      <c r="E13" s="23">
        <f t="shared" si="4"/>
        <v>6115.3222400000022</v>
      </c>
      <c r="F13" s="23">
        <f t="shared" si="4"/>
        <v>6654.1395997199988</v>
      </c>
      <c r="G13" s="23">
        <f t="shared" si="4"/>
        <v>8967.950296130999</v>
      </c>
      <c r="H13" s="23">
        <f t="shared" si="4"/>
        <v>11905.144855893999</v>
      </c>
      <c r="I13" s="23">
        <f t="shared" si="4"/>
        <v>15100.153403363001</v>
      </c>
      <c r="J13" s="23">
        <f t="shared" si="4"/>
        <v>19710.500960183002</v>
      </c>
      <c r="K13" s="23">
        <f t="shared" si="4"/>
        <v>27097.198889628999</v>
      </c>
      <c r="L13" s="23">
        <f t="shared" si="4"/>
        <v>37458.165057661994</v>
      </c>
      <c r="M13" s="23">
        <f t="shared" si="4"/>
        <v>53864.505271582995</v>
      </c>
      <c r="N13" s="23">
        <f t="shared" si="4"/>
        <v>70136.478833873451</v>
      </c>
      <c r="O13" s="23">
        <f t="shared" si="4"/>
        <v>95550.648264518997</v>
      </c>
      <c r="P13" s="23">
        <f>+P16+P17</f>
        <v>137510.63270060439</v>
      </c>
      <c r="Q13" s="23">
        <f>+Q16+Q17</f>
        <v>188006.48152727998</v>
      </c>
      <c r="R13" s="23">
        <f>+R16+R17</f>
        <v>306499.5078890156</v>
      </c>
      <c r="S13" s="23">
        <v>564255.28978707409</v>
      </c>
      <c r="T13" s="23">
        <v>1245282.9608385053</v>
      </c>
    </row>
    <row r="14" spans="1:20" x14ac:dyDescent="0.2">
      <c r="A14" s="11" t="s">
        <v>7</v>
      </c>
      <c r="B14" s="24">
        <v>2197.6692000000003</v>
      </c>
      <c r="C14" s="24">
        <v>2691.5698000000002</v>
      </c>
      <c r="D14" s="24">
        <v>3574.2199000000001</v>
      </c>
      <c r="E14" s="24">
        <v>4401.5012000000006</v>
      </c>
      <c r="F14" s="24">
        <v>4622.7048000000004</v>
      </c>
      <c r="G14" s="24">
        <v>6166.8136603429994</v>
      </c>
      <c r="H14" s="24">
        <v>9181.6197311109991</v>
      </c>
      <c r="I14" s="24">
        <v>10472.276752989001</v>
      </c>
      <c r="J14" s="24">
        <v>13720.787940183001</v>
      </c>
      <c r="K14" s="24">
        <v>18927.278905054001</v>
      </c>
      <c r="L14" s="24">
        <v>24611.017365058997</v>
      </c>
      <c r="M14" s="24">
        <v>38350.439823793997</v>
      </c>
      <c r="N14" s="24">
        <v>50540.5046</v>
      </c>
      <c r="O14" s="24">
        <v>80834.661099999998</v>
      </c>
      <c r="P14" s="24">
        <v>115066.7714</v>
      </c>
      <c r="Q14" s="24">
        <v>151351.2414</v>
      </c>
      <c r="R14" s="24">
        <v>249315.63669999997</v>
      </c>
      <c r="S14" s="24">
        <v>476588.61919999996</v>
      </c>
      <c r="T14" s="24">
        <v>1042679.818</v>
      </c>
    </row>
    <row r="15" spans="1:20" x14ac:dyDescent="0.2">
      <c r="A15" s="11" t="s">
        <v>8</v>
      </c>
      <c r="B15" s="24">
        <v>0</v>
      </c>
      <c r="C15" s="24">
        <v>68.718721200000047</v>
      </c>
      <c r="D15" s="24">
        <v>127.51098020999993</v>
      </c>
      <c r="E15" s="24">
        <v>272.42984000000121</v>
      </c>
      <c r="F15" s="24">
        <v>478.81857971999841</v>
      </c>
      <c r="G15" s="24">
        <v>733.88974352000014</v>
      </c>
      <c r="H15" s="24">
        <v>0</v>
      </c>
      <c r="I15" s="24">
        <v>1182.8603048699999</v>
      </c>
      <c r="J15" s="24">
        <v>1454.3790434099999</v>
      </c>
      <c r="K15" s="24">
        <v>1820.8665102600005</v>
      </c>
      <c r="L15" s="24">
        <v>4356.6300869599991</v>
      </c>
      <c r="M15" s="24">
        <v>5681.8176399999993</v>
      </c>
      <c r="N15" s="24">
        <v>6973.2817487534494</v>
      </c>
      <c r="O15" s="24">
        <v>8842.4165500247746</v>
      </c>
      <c r="P15" s="24">
        <v>13190.85223598439</v>
      </c>
      <c r="Q15" s="24">
        <v>15850.739484579966</v>
      </c>
      <c r="R15" s="24">
        <v>27002.929222670988</v>
      </c>
      <c r="S15" s="24">
        <v>43104.686713550145</v>
      </c>
      <c r="T15" s="24">
        <v>107178.25991157036</v>
      </c>
    </row>
    <row r="16" spans="1:20" x14ac:dyDescent="0.2">
      <c r="A16" s="11" t="s">
        <v>9</v>
      </c>
      <c r="B16" s="24">
        <f>+B14+B15</f>
        <v>2197.6692000000003</v>
      </c>
      <c r="C16" s="24">
        <f t="shared" ref="C16:O16" si="5">+C14+C15</f>
        <v>2760.2885212000001</v>
      </c>
      <c r="D16" s="24">
        <f t="shared" si="5"/>
        <v>3701.7308802100001</v>
      </c>
      <c r="E16" s="24">
        <f t="shared" si="5"/>
        <v>4673.9310400000022</v>
      </c>
      <c r="F16" s="24">
        <f t="shared" si="5"/>
        <v>5101.523379719999</v>
      </c>
      <c r="G16" s="24">
        <f t="shared" si="5"/>
        <v>6900.703403862999</v>
      </c>
      <c r="H16" s="24">
        <f t="shared" si="5"/>
        <v>9181.6197311109991</v>
      </c>
      <c r="I16" s="24">
        <f t="shared" si="5"/>
        <v>11655.137057859001</v>
      </c>
      <c r="J16" s="24">
        <f t="shared" si="5"/>
        <v>15175.166983593001</v>
      </c>
      <c r="K16" s="24">
        <f t="shared" si="5"/>
        <v>20748.145415314</v>
      </c>
      <c r="L16" s="24">
        <f t="shared" si="5"/>
        <v>28967.647452018995</v>
      </c>
      <c r="M16" s="24">
        <f t="shared" si="5"/>
        <v>44032.257463793998</v>
      </c>
      <c r="N16" s="24">
        <f t="shared" si="5"/>
        <v>57513.786348753449</v>
      </c>
      <c r="O16" s="24">
        <f t="shared" si="5"/>
        <v>89677.077650024774</v>
      </c>
      <c r="P16" s="24">
        <f>+P14+P15</f>
        <v>128257.62363598439</v>
      </c>
      <c r="Q16" s="24">
        <f>+Q14+Q15</f>
        <v>167201.98088457997</v>
      </c>
      <c r="R16" s="24">
        <f>+R14+R15</f>
        <v>276318.56592267094</v>
      </c>
      <c r="S16" s="24">
        <v>519693.30591355008</v>
      </c>
      <c r="T16" s="24">
        <v>1149858.0779115702</v>
      </c>
    </row>
    <row r="17" spans="1:20" x14ac:dyDescent="0.2">
      <c r="A17" s="12" t="s">
        <v>10</v>
      </c>
      <c r="B17" s="24">
        <v>813.46975611000005</v>
      </c>
      <c r="C17" s="24">
        <v>943.34192999999993</v>
      </c>
      <c r="D17" s="24">
        <v>1154.5417999999997</v>
      </c>
      <c r="E17" s="24">
        <v>1441.3912</v>
      </c>
      <c r="F17" s="24">
        <v>1552.6162200000001</v>
      </c>
      <c r="G17" s="24">
        <v>2067.246892268</v>
      </c>
      <c r="H17" s="24">
        <v>2723.5251247830006</v>
      </c>
      <c r="I17" s="24">
        <v>3445.0163455039997</v>
      </c>
      <c r="J17" s="24">
        <v>4535.33397659</v>
      </c>
      <c r="K17" s="24">
        <v>6349.0534743150001</v>
      </c>
      <c r="L17" s="24">
        <v>8490.5176056429991</v>
      </c>
      <c r="M17" s="24">
        <v>9832.2478077889973</v>
      </c>
      <c r="N17" s="24">
        <v>12622.692485120002</v>
      </c>
      <c r="O17" s="24">
        <v>5873.5706144942178</v>
      </c>
      <c r="P17" s="24">
        <v>9253.0090646200006</v>
      </c>
      <c r="Q17" s="24">
        <v>20804.500642700001</v>
      </c>
      <c r="R17" s="24">
        <v>30180.941966344632</v>
      </c>
      <c r="S17" s="24">
        <v>44561.983873524012</v>
      </c>
      <c r="T17" s="24">
        <v>95424.882926935039</v>
      </c>
    </row>
    <row r="18" spans="1:20" s="17" customFormat="1" x14ac:dyDescent="0.2">
      <c r="A18" s="13" t="s">
        <v>30</v>
      </c>
      <c r="B18" s="23">
        <v>553.35696999999993</v>
      </c>
      <c r="C18" s="23">
        <v>777.76324000000022</v>
      </c>
      <c r="D18" s="23">
        <v>1122.309</v>
      </c>
      <c r="E18" s="23">
        <v>1704.8016399999999</v>
      </c>
      <c r="F18" s="23">
        <v>2143.9542200000001</v>
      </c>
      <c r="G18" s="23">
        <v>2729.6388400000005</v>
      </c>
      <c r="H18" s="23">
        <v>3915.3603899999994</v>
      </c>
      <c r="I18" s="23">
        <v>5019.5784000000003</v>
      </c>
      <c r="J18" s="23">
        <v>6388.9315800000013</v>
      </c>
      <c r="K18" s="23">
        <v>8620.4929100000008</v>
      </c>
      <c r="L18" s="23">
        <v>11781.022000000001</v>
      </c>
      <c r="M18" s="23">
        <v>15877.539069999999</v>
      </c>
      <c r="N18" s="23">
        <v>20540.97018</v>
      </c>
      <c r="O18" s="23">
        <v>25009.64</v>
      </c>
      <c r="P18" s="23">
        <v>38118.679999999993</v>
      </c>
      <c r="Q18" s="24">
        <v>48445.386780334571</v>
      </c>
      <c r="R18" s="24">
        <v>69341.009999999995</v>
      </c>
      <c r="S18" s="24">
        <v>132158.40605434999</v>
      </c>
      <c r="T18" s="24">
        <v>305414.40000000002</v>
      </c>
    </row>
    <row r="19" spans="1:20" s="17" customFormat="1" x14ac:dyDescent="0.2">
      <c r="A19" s="10" t="s">
        <v>31</v>
      </c>
      <c r="B19" s="23">
        <f>+B20+B21</f>
        <v>138.91916000000001</v>
      </c>
      <c r="C19" s="23">
        <f t="shared" ref="C19:O19" si="6">+C20+C21</f>
        <v>216.37182000000001</v>
      </c>
      <c r="D19" s="23">
        <f t="shared" si="6"/>
        <v>85.778000000000006</v>
      </c>
      <c r="E19" s="23">
        <f t="shared" si="6"/>
        <v>111.14276</v>
      </c>
      <c r="F19" s="23">
        <f t="shared" si="6"/>
        <v>109.70324000000001</v>
      </c>
      <c r="G19" s="23">
        <f t="shared" si="6"/>
        <v>103.79763</v>
      </c>
      <c r="H19" s="23">
        <f t="shared" si="6"/>
        <v>158.96949000000001</v>
      </c>
      <c r="I19" s="23">
        <f t="shared" si="6"/>
        <v>157.66669999999999</v>
      </c>
      <c r="J19" s="23">
        <f t="shared" si="6"/>
        <v>256.6617</v>
      </c>
      <c r="K19" s="23">
        <f t="shared" si="6"/>
        <v>343.49501000000004</v>
      </c>
      <c r="L19" s="23">
        <f t="shared" si="6"/>
        <v>478.03251999999998</v>
      </c>
      <c r="M19" s="23">
        <f t="shared" si="6"/>
        <v>822.90145999999993</v>
      </c>
      <c r="N19" s="23">
        <f t="shared" si="6"/>
        <v>1331.7551100000003</v>
      </c>
      <c r="O19" s="23">
        <f t="shared" si="6"/>
        <v>2142.4300000000003</v>
      </c>
      <c r="P19" s="23">
        <f>+P20+P21</f>
        <v>3199.51</v>
      </c>
      <c r="Q19" s="23">
        <f>+Q20+Q21</f>
        <v>3560.45</v>
      </c>
      <c r="R19" s="23">
        <f>+R20+R21</f>
        <v>5547.7900000000009</v>
      </c>
      <c r="S19" s="23">
        <v>9062.4793449399949</v>
      </c>
      <c r="T19" s="23">
        <v>20121.650000000001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138.91916000000001</v>
      </c>
      <c r="C21" s="24">
        <v>216.37182000000001</v>
      </c>
      <c r="D21" s="24">
        <v>85.778000000000006</v>
      </c>
      <c r="E21" s="24">
        <v>111.14276</v>
      </c>
      <c r="F21" s="24">
        <v>109.70324000000001</v>
      </c>
      <c r="G21" s="24">
        <v>103.79763</v>
      </c>
      <c r="H21" s="24">
        <v>158.96949000000001</v>
      </c>
      <c r="I21" s="24">
        <v>157.66669999999999</v>
      </c>
      <c r="J21" s="24">
        <v>256.6617</v>
      </c>
      <c r="K21" s="24">
        <v>343.49501000000004</v>
      </c>
      <c r="L21" s="24">
        <v>478.03251999999998</v>
      </c>
      <c r="M21" s="24">
        <v>822.90145999999993</v>
      </c>
      <c r="N21" s="24">
        <v>1331.7551100000003</v>
      </c>
      <c r="O21" s="24">
        <v>2142.4300000000003</v>
      </c>
      <c r="P21" s="24">
        <v>3199.51</v>
      </c>
      <c r="Q21" s="24">
        <v>3560.45</v>
      </c>
      <c r="R21" s="24">
        <v>5547.7900000000009</v>
      </c>
      <c r="S21" s="24">
        <v>9062.4793449399949</v>
      </c>
      <c r="T21" s="24">
        <v>20121.650000000001</v>
      </c>
    </row>
    <row r="22" spans="1:20" s="17" customFormat="1" x14ac:dyDescent="0.2">
      <c r="A22" s="10" t="s">
        <v>32</v>
      </c>
      <c r="B22" s="23">
        <v>63.437570000000001</v>
      </c>
      <c r="C22" s="23">
        <v>51.759</v>
      </c>
      <c r="D22" s="23">
        <v>59.959000000000003</v>
      </c>
      <c r="E22" s="23">
        <v>77.94359</v>
      </c>
      <c r="F22" s="23">
        <v>82.893979999999999</v>
      </c>
      <c r="G22" s="23">
        <v>123.83974999999998</v>
      </c>
      <c r="H22" s="23">
        <v>161.23639</v>
      </c>
      <c r="I22" s="23">
        <v>224.39542000000006</v>
      </c>
      <c r="J22" s="23">
        <v>300.83789000000002</v>
      </c>
      <c r="K22" s="23">
        <v>458.01036999999991</v>
      </c>
      <c r="L22" s="23">
        <v>589.29284000000007</v>
      </c>
      <c r="M22" s="23">
        <v>726.85154999999997</v>
      </c>
      <c r="N22" s="23">
        <v>989.98541000000012</v>
      </c>
      <c r="O22" s="23">
        <v>1017.32</v>
      </c>
      <c r="P22" s="23">
        <v>1434.72</v>
      </c>
      <c r="Q22" s="23">
        <v>2384.6</v>
      </c>
      <c r="R22" s="23">
        <v>3264.19</v>
      </c>
      <c r="S22" s="23">
        <v>4506.8092220099998</v>
      </c>
      <c r="T22" s="23">
        <v>8632.4700000000012</v>
      </c>
    </row>
    <row r="23" spans="1:20" s="17" customFormat="1" x14ac:dyDescent="0.2">
      <c r="A23" s="10" t="s">
        <v>33</v>
      </c>
      <c r="B23" s="23">
        <v>72.147800000000004</v>
      </c>
      <c r="C23" s="23">
        <v>110.63043999999999</v>
      </c>
      <c r="D23" s="23">
        <v>140.68779999999998</v>
      </c>
      <c r="E23" s="23">
        <v>182.12757000000002</v>
      </c>
      <c r="F23" s="23">
        <v>113.59435999999999</v>
      </c>
      <c r="G23" s="23">
        <v>52.925170000000008</v>
      </c>
      <c r="H23" s="23">
        <v>52.500379999999986</v>
      </c>
      <c r="I23" s="23">
        <v>23.164349999999999</v>
      </c>
      <c r="J23" s="23">
        <v>23.661109999999997</v>
      </c>
      <c r="K23" s="23">
        <v>40.140069999999994</v>
      </c>
      <c r="L23" s="23">
        <v>39.862610000000004</v>
      </c>
      <c r="M23" s="23">
        <v>267.52139</v>
      </c>
      <c r="N23" s="23">
        <v>651.47435000000007</v>
      </c>
      <c r="O23" s="23">
        <v>1424.7499999999998</v>
      </c>
      <c r="P23" s="23">
        <v>2416.7299999999996</v>
      </c>
      <c r="Q23" s="23">
        <v>5228.6899999999996</v>
      </c>
      <c r="R23" s="23">
        <v>14373</v>
      </c>
      <c r="S23" s="23">
        <v>26100.197459146759</v>
      </c>
      <c r="T23" s="23">
        <v>86746.34</v>
      </c>
    </row>
    <row r="24" spans="1:20" s="17" customFormat="1" ht="13.5" thickBot="1" x14ac:dyDescent="0.25">
      <c r="A24" s="10" t="s">
        <v>34</v>
      </c>
      <c r="B24" s="25">
        <v>428.98910783999997</v>
      </c>
      <c r="C24" s="25">
        <v>338.34644233999995</v>
      </c>
      <c r="D24" s="25">
        <v>422.51340976999995</v>
      </c>
      <c r="E24" s="25">
        <v>445.84873171999999</v>
      </c>
      <c r="F24" s="25">
        <v>789.90376678000007</v>
      </c>
      <c r="G24" s="25">
        <v>1043.7611465599998</v>
      </c>
      <c r="H24" s="25">
        <v>1409.8865156300003</v>
      </c>
      <c r="I24" s="25">
        <v>1776.00386469</v>
      </c>
      <c r="J24" s="25">
        <v>1890.9894615400003</v>
      </c>
      <c r="K24" s="25">
        <v>2581.8451063800003</v>
      </c>
      <c r="L24" s="25">
        <v>3055.7045288999993</v>
      </c>
      <c r="M24" s="25">
        <v>5834.9504042800017</v>
      </c>
      <c r="N24" s="25">
        <v>7492.23203859976</v>
      </c>
      <c r="O24" s="25">
        <v>12227.128008520001</v>
      </c>
      <c r="P24" s="25">
        <v>10256.556598069999</v>
      </c>
      <c r="Q24" s="23">
        <v>25382.645847740001</v>
      </c>
      <c r="R24" s="23">
        <v>25590.637497929998</v>
      </c>
      <c r="S24" s="23">
        <v>46070.833644450002</v>
      </c>
      <c r="T24" s="23">
        <v>93634.077501060005</v>
      </c>
    </row>
    <row r="25" spans="1:20" s="16" customFormat="1" ht="21" customHeight="1" x14ac:dyDescent="0.25">
      <c r="A25" s="5" t="s">
        <v>13</v>
      </c>
      <c r="B25" s="21">
        <f>+B26+B30+B31+B32</f>
        <v>4677.3663221925362</v>
      </c>
      <c r="C25" s="21">
        <f t="shared" ref="C25:O25" si="7">+C26+C30+C31+C32</f>
        <v>5880.3904636261504</v>
      </c>
      <c r="D25" s="21">
        <f t="shared" si="7"/>
        <v>8024.9727193048966</v>
      </c>
      <c r="E25" s="21">
        <f t="shared" si="7"/>
        <v>10655.560277860393</v>
      </c>
      <c r="F25" s="21">
        <f t="shared" si="7"/>
        <v>13424.398868634999</v>
      </c>
      <c r="G25" s="21">
        <f t="shared" si="7"/>
        <v>17035.789476023678</v>
      </c>
      <c r="H25" s="21">
        <f t="shared" si="7"/>
        <v>24631.856361399892</v>
      </c>
      <c r="I25" s="21">
        <f t="shared" si="7"/>
        <v>30288.076076568392</v>
      </c>
      <c r="J25" s="21">
        <f t="shared" si="7"/>
        <v>39243.57517193081</v>
      </c>
      <c r="K25" s="21">
        <f t="shared" si="7"/>
        <v>54004.225591990238</v>
      </c>
      <c r="L25" s="21">
        <f t="shared" si="7"/>
        <v>73664.322469606646</v>
      </c>
      <c r="M25" s="21">
        <f t="shared" si="7"/>
        <v>99927.979920621889</v>
      </c>
      <c r="N25" s="21">
        <f t="shared" si="7"/>
        <v>131153.60819840684</v>
      </c>
      <c r="O25" s="21">
        <f t="shared" si="7"/>
        <v>167004.72045490931</v>
      </c>
      <c r="P25" s="21">
        <f>+P26+P30+P31+P32</f>
        <v>252608.24125056691</v>
      </c>
      <c r="Q25" s="21">
        <f>+Q26+Q30+Q31+Q32</f>
        <v>338241.05938440975</v>
      </c>
      <c r="R25" s="21">
        <f>+R26+R30+R31+R32</f>
        <v>545154.77406883775</v>
      </c>
      <c r="S25" s="21">
        <v>983107.31200188235</v>
      </c>
      <c r="T25" s="21">
        <v>2370118.8208976942</v>
      </c>
    </row>
    <row r="26" spans="1:20" s="17" customFormat="1" x14ac:dyDescent="0.2">
      <c r="A26" s="10" t="s">
        <v>35</v>
      </c>
      <c r="B26" s="22">
        <f>+SUM(B27:B29)</f>
        <v>2704.9092799999999</v>
      </c>
      <c r="C26" s="22">
        <f t="shared" ref="C26:O26" si="8">+SUM(C27:C29)</f>
        <v>3486.0420900000004</v>
      </c>
      <c r="D26" s="22">
        <f t="shared" si="8"/>
        <v>4625.8370999999997</v>
      </c>
      <c r="E26" s="22">
        <f t="shared" si="8"/>
        <v>6298.644040000001</v>
      </c>
      <c r="F26" s="22">
        <f t="shared" si="8"/>
        <v>7888.9132899999986</v>
      </c>
      <c r="G26" s="22">
        <f t="shared" si="8"/>
        <v>9794.877709999997</v>
      </c>
      <c r="H26" s="22">
        <f t="shared" si="8"/>
        <v>14253.792599999999</v>
      </c>
      <c r="I26" s="22">
        <f t="shared" si="8"/>
        <v>17535.823050000003</v>
      </c>
      <c r="J26" s="22">
        <f t="shared" si="8"/>
        <v>22813.43059</v>
      </c>
      <c r="K26" s="22">
        <f t="shared" si="8"/>
        <v>31276.108209999995</v>
      </c>
      <c r="L26" s="22">
        <f t="shared" si="8"/>
        <v>43379.109830000001</v>
      </c>
      <c r="M26" s="22">
        <f t="shared" si="8"/>
        <v>57138.686739999997</v>
      </c>
      <c r="N26" s="22">
        <f t="shared" si="8"/>
        <v>74769.541770000011</v>
      </c>
      <c r="O26" s="22">
        <f t="shared" si="8"/>
        <v>92797.949999999983</v>
      </c>
      <c r="P26" s="22">
        <f>+SUM(P27:P29)</f>
        <v>141094.5</v>
      </c>
      <c r="Q26" s="22">
        <f>+SUM(Q27:Q29)</f>
        <v>177442.99012095042</v>
      </c>
      <c r="R26" s="22">
        <f>+SUM(R27:R29)</f>
        <v>276085.27</v>
      </c>
      <c r="S26" s="22">
        <v>493013.44412241003</v>
      </c>
      <c r="T26" s="22">
        <v>1256062.77</v>
      </c>
    </row>
    <row r="27" spans="1:20" x14ac:dyDescent="0.2">
      <c r="A27" s="12" t="s">
        <v>14</v>
      </c>
      <c r="B27" s="24">
        <v>2276.22237</v>
      </c>
      <c r="C27" s="24">
        <v>2992.2544200000002</v>
      </c>
      <c r="D27" s="24">
        <v>4039.2280000000001</v>
      </c>
      <c r="E27" s="24">
        <v>5582.9081300000007</v>
      </c>
      <c r="F27" s="24">
        <v>6905.7007599999988</v>
      </c>
      <c r="G27" s="24">
        <v>8464.9855399999979</v>
      </c>
      <c r="H27" s="24">
        <v>12309.816559999999</v>
      </c>
      <c r="I27" s="24">
        <v>15558.359670000002</v>
      </c>
      <c r="J27" s="24">
        <v>19845.90508</v>
      </c>
      <c r="K27" s="24">
        <v>27134.358489999995</v>
      </c>
      <c r="L27" s="24">
        <v>37167.140329999995</v>
      </c>
      <c r="M27" s="24">
        <v>49989.361149999997</v>
      </c>
      <c r="N27" s="24">
        <v>64290.145420000001</v>
      </c>
      <c r="O27" s="24">
        <v>79258.26999999999</v>
      </c>
      <c r="P27" s="24">
        <v>118805.56</v>
      </c>
      <c r="Q27" s="24">
        <v>150021.34625861002</v>
      </c>
      <c r="R27" s="24">
        <v>231996.89</v>
      </c>
      <c r="S27" s="24">
        <v>422101.08385414002</v>
      </c>
      <c r="T27" s="24">
        <v>1081645.8399999999</v>
      </c>
    </row>
    <row r="28" spans="1:20" x14ac:dyDescent="0.2">
      <c r="A28" s="12" t="s">
        <v>15</v>
      </c>
      <c r="B28" s="24">
        <v>147.64654944699998</v>
      </c>
      <c r="C28" s="24">
        <v>168.61720000000003</v>
      </c>
      <c r="D28" s="24">
        <v>201.43100000000001</v>
      </c>
      <c r="E28" s="24">
        <v>246.50814000000003</v>
      </c>
      <c r="F28" s="24">
        <v>325.90174000000002</v>
      </c>
      <c r="G28" s="24">
        <v>487.68385000000001</v>
      </c>
      <c r="H28" s="24">
        <v>543.22055999999998</v>
      </c>
      <c r="I28" s="24">
        <v>648.1807</v>
      </c>
      <c r="J28" s="24">
        <v>852.24352999999985</v>
      </c>
      <c r="K28" s="24">
        <v>1231.96613</v>
      </c>
      <c r="L28" s="24">
        <v>1767.8380000000004</v>
      </c>
      <c r="M28" s="24">
        <v>2221.48072</v>
      </c>
      <c r="N28" s="24">
        <v>3087.7469599999999</v>
      </c>
      <c r="O28" s="24">
        <v>3919.0899999999997</v>
      </c>
      <c r="P28" s="24">
        <v>6410.3</v>
      </c>
      <c r="Q28" s="24">
        <v>9359.9488702500003</v>
      </c>
      <c r="R28" s="24">
        <v>15024.25</v>
      </c>
      <c r="S28" s="24">
        <v>26179.42390727</v>
      </c>
      <c r="T28" s="24">
        <v>65374.86</v>
      </c>
    </row>
    <row r="29" spans="1:20" x14ac:dyDescent="0.2">
      <c r="A29" s="12" t="s">
        <v>16</v>
      </c>
      <c r="B29" s="24">
        <v>281.04036055299997</v>
      </c>
      <c r="C29" s="24">
        <v>325.17046999999997</v>
      </c>
      <c r="D29" s="24">
        <v>385.17809999999997</v>
      </c>
      <c r="E29" s="24">
        <v>469.22777000000002</v>
      </c>
      <c r="F29" s="24">
        <v>657.31079</v>
      </c>
      <c r="G29" s="24">
        <v>842.20832000000007</v>
      </c>
      <c r="H29" s="24">
        <v>1400.75548</v>
      </c>
      <c r="I29" s="24">
        <v>1329.28268</v>
      </c>
      <c r="J29" s="24">
        <v>2115.2819800000002</v>
      </c>
      <c r="K29" s="24">
        <v>2909.78359</v>
      </c>
      <c r="L29" s="24">
        <v>4444.1315000000004</v>
      </c>
      <c r="M29" s="24">
        <v>4927.8448700000008</v>
      </c>
      <c r="N29" s="24">
        <v>7391.6493900000005</v>
      </c>
      <c r="O29" s="24">
        <v>9620.59</v>
      </c>
      <c r="P29" s="24">
        <v>15878.64</v>
      </c>
      <c r="Q29" s="24">
        <v>18061.694992090397</v>
      </c>
      <c r="R29" s="24">
        <v>29064.129999999997</v>
      </c>
      <c r="S29" s="24">
        <v>44732.936361</v>
      </c>
      <c r="T29" s="24">
        <v>109042.07</v>
      </c>
    </row>
    <row r="30" spans="1:20" s="17" customFormat="1" x14ac:dyDescent="0.2">
      <c r="A30" s="10" t="s">
        <v>36</v>
      </c>
      <c r="B30" s="23">
        <v>93.708194352536665</v>
      </c>
      <c r="C30" s="23">
        <v>93.313101286150513</v>
      </c>
      <c r="D30" s="23">
        <v>69.77083390489689</v>
      </c>
      <c r="E30" s="23">
        <v>51.211266140391913</v>
      </c>
      <c r="F30" s="23">
        <v>41.232731854999997</v>
      </c>
      <c r="G30" s="23">
        <v>24.07530946368</v>
      </c>
      <c r="H30" s="23">
        <v>28.930455769896742</v>
      </c>
      <c r="I30" s="23">
        <v>27.435081878389504</v>
      </c>
      <c r="J30" s="23">
        <v>21.57888039080602</v>
      </c>
      <c r="K30" s="23">
        <v>24.701145610240776</v>
      </c>
      <c r="L30" s="23">
        <v>72.013645151088269</v>
      </c>
      <c r="M30" s="23">
        <v>272.50031634188167</v>
      </c>
      <c r="N30" s="23">
        <v>590.51404980706798</v>
      </c>
      <c r="O30" s="23">
        <v>971.0324463893445</v>
      </c>
      <c r="P30" s="23">
        <v>2317.7346524969066</v>
      </c>
      <c r="Q30" s="23">
        <v>4588.9794303493372</v>
      </c>
      <c r="R30" s="23">
        <v>8320.326570907735</v>
      </c>
      <c r="S30" s="23">
        <v>12688.984336793192</v>
      </c>
      <c r="T30" s="23">
        <v>37137.563396634156</v>
      </c>
    </row>
    <row r="31" spans="1:20" s="17" customFormat="1" x14ac:dyDescent="0.2">
      <c r="A31" s="10" t="s">
        <v>45</v>
      </c>
      <c r="B31" s="23">
        <v>718.42773999999997</v>
      </c>
      <c r="C31" s="23">
        <v>930.54583000000002</v>
      </c>
      <c r="D31" s="23">
        <v>1281.7539999999999</v>
      </c>
      <c r="E31" s="23">
        <v>1823.78772</v>
      </c>
      <c r="F31" s="23">
        <v>2412.2389199999998</v>
      </c>
      <c r="G31" s="23">
        <v>3141.2266500000001</v>
      </c>
      <c r="H31" s="23">
        <v>4629.3656099999998</v>
      </c>
      <c r="I31" s="23">
        <v>5945.6862000000001</v>
      </c>
      <c r="J31" s="23">
        <v>7683.70946</v>
      </c>
      <c r="K31" s="23">
        <v>10684.538880000002</v>
      </c>
      <c r="L31" s="23">
        <v>14336.761060000003</v>
      </c>
      <c r="M31" s="23">
        <v>19616.680820000001</v>
      </c>
      <c r="N31" s="23">
        <v>25794.84319</v>
      </c>
      <c r="O31" s="23">
        <v>33888.589999999997</v>
      </c>
      <c r="P31" s="23">
        <v>54019.59</v>
      </c>
      <c r="Q31" s="23">
        <v>74086.671517930008</v>
      </c>
      <c r="R31" s="23">
        <v>113689.78</v>
      </c>
      <c r="S31" s="23">
        <v>203396.22302762</v>
      </c>
      <c r="T31" s="23">
        <v>492423.33</v>
      </c>
    </row>
    <row r="32" spans="1:20" s="17" customFormat="1" x14ac:dyDescent="0.2">
      <c r="A32" s="10" t="s">
        <v>37</v>
      </c>
      <c r="B32" s="23">
        <f>+B33+B34+B35</f>
        <v>1160.32110784</v>
      </c>
      <c r="C32" s="23">
        <f t="shared" ref="C32:O32" si="9">+C33+C34+C35</f>
        <v>1370.4894423400001</v>
      </c>
      <c r="D32" s="23">
        <f t="shared" si="9"/>
        <v>2047.6107853999999</v>
      </c>
      <c r="E32" s="23">
        <f t="shared" si="9"/>
        <v>2481.9172517200004</v>
      </c>
      <c r="F32" s="23">
        <f t="shared" si="9"/>
        <v>3082.0139267799996</v>
      </c>
      <c r="G32" s="23">
        <f t="shared" si="9"/>
        <v>4075.6098065600004</v>
      </c>
      <c r="H32" s="23">
        <f t="shared" si="9"/>
        <v>5719.7676956300002</v>
      </c>
      <c r="I32" s="23">
        <f t="shared" si="9"/>
        <v>6779.1317446899993</v>
      </c>
      <c r="J32" s="23">
        <f t="shared" si="9"/>
        <v>8724.8562415400011</v>
      </c>
      <c r="K32" s="23">
        <f t="shared" si="9"/>
        <v>12018.877356380002</v>
      </c>
      <c r="L32" s="23">
        <f t="shared" si="9"/>
        <v>15876.437934455555</v>
      </c>
      <c r="M32" s="23">
        <f t="shared" si="9"/>
        <v>22900.112044280002</v>
      </c>
      <c r="N32" s="23">
        <f t="shared" si="9"/>
        <v>29998.709188599758</v>
      </c>
      <c r="O32" s="23">
        <f t="shared" si="9"/>
        <v>39347.148008520002</v>
      </c>
      <c r="P32" s="23">
        <f>+P33+P34+P35</f>
        <v>55176.416598070005</v>
      </c>
      <c r="Q32" s="23">
        <f>+Q33+Q34+Q35</f>
        <v>82122.418315179995</v>
      </c>
      <c r="R32" s="23">
        <f>+R33+R34+R35</f>
        <v>147059.39749793001</v>
      </c>
      <c r="S32" s="23">
        <v>274008.66051505913</v>
      </c>
      <c r="T32" s="23">
        <v>584495.15750106005</v>
      </c>
    </row>
    <row r="33" spans="1:20" x14ac:dyDescent="0.2">
      <c r="A33" s="12" t="s">
        <v>17</v>
      </c>
      <c r="B33" s="24">
        <v>527.50110784000003</v>
      </c>
      <c r="C33" s="24">
        <v>674.73844233999989</v>
      </c>
      <c r="D33" s="24">
        <v>927.60578540000006</v>
      </c>
      <c r="E33" s="24">
        <v>1213.98865172</v>
      </c>
      <c r="F33" s="24">
        <v>1738.7847400000001</v>
      </c>
      <c r="G33" s="24">
        <v>2052.5347665600007</v>
      </c>
      <c r="H33" s="24">
        <v>3128.27693563</v>
      </c>
      <c r="I33" s="24">
        <v>3640.6614146899997</v>
      </c>
      <c r="J33" s="24">
        <v>4442.65971154</v>
      </c>
      <c r="K33" s="24">
        <v>6098.5579163800003</v>
      </c>
      <c r="L33" s="24">
        <v>7842.2548544555548</v>
      </c>
      <c r="M33" s="24">
        <v>10930.17318428</v>
      </c>
      <c r="N33" s="24">
        <v>13678.668288599758</v>
      </c>
      <c r="O33" s="24">
        <v>17620.618008520003</v>
      </c>
      <c r="P33" s="24">
        <v>22730.946598070001</v>
      </c>
      <c r="Q33" s="24">
        <v>33887.571250479996</v>
      </c>
      <c r="R33" s="24">
        <v>71580.097497930008</v>
      </c>
      <c r="S33" s="24">
        <v>138123.39128544915</v>
      </c>
      <c r="T33" s="24">
        <v>285422.83750105998</v>
      </c>
    </row>
    <row r="34" spans="1:20" x14ac:dyDescent="0.2">
      <c r="A34" s="12" t="s">
        <v>18</v>
      </c>
      <c r="B34" s="24">
        <v>632.82000000000005</v>
      </c>
      <c r="C34" s="24">
        <v>695.75100000000009</v>
      </c>
      <c r="D34" s="24">
        <v>1120.0049999999999</v>
      </c>
      <c r="E34" s="24">
        <v>1267.9286000000002</v>
      </c>
      <c r="F34" s="24">
        <v>1343.2291867799997</v>
      </c>
      <c r="G34" s="24">
        <v>2023.0750399999997</v>
      </c>
      <c r="H34" s="24">
        <v>2591.2067900000002</v>
      </c>
      <c r="I34" s="24">
        <v>3138.4703300000001</v>
      </c>
      <c r="J34" s="24">
        <v>4282.1789600000002</v>
      </c>
      <c r="K34" s="24">
        <v>5920.3194400000011</v>
      </c>
      <c r="L34" s="24">
        <v>8034.0437699999993</v>
      </c>
      <c r="M34" s="24">
        <v>11969.93886</v>
      </c>
      <c r="N34" s="24">
        <v>16320.040900000002</v>
      </c>
      <c r="O34" s="24">
        <v>21726.53</v>
      </c>
      <c r="P34" s="24">
        <v>32445.47</v>
      </c>
      <c r="Q34" s="24">
        <v>48234.847064700007</v>
      </c>
      <c r="R34" s="24">
        <v>75479.3</v>
      </c>
      <c r="S34" s="24">
        <v>135870.76922960998</v>
      </c>
      <c r="T34" s="24">
        <v>299072.32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0.28397</v>
      </c>
      <c r="I35" s="26">
        <v>0</v>
      </c>
      <c r="J35" s="26">
        <v>1.7569999999999999E-2</v>
      </c>
      <c r="K35" s="26">
        <v>0</v>
      </c>
      <c r="L35" s="26">
        <v>0.13930999999999999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14.5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1190.9022417574643</v>
      </c>
      <c r="C36" s="27">
        <f t="shared" ref="C36:O36" si="10">+C10-C25</f>
        <v>1204.5599299138503</v>
      </c>
      <c r="D36" s="27">
        <f t="shared" si="10"/>
        <v>1021.796170675103</v>
      </c>
      <c r="E36" s="27">
        <f t="shared" si="10"/>
        <v>991.78689385960934</v>
      </c>
      <c r="F36" s="27">
        <f t="shared" si="10"/>
        <v>-142.99537213499934</v>
      </c>
      <c r="G36" s="27">
        <f t="shared" si="10"/>
        <v>972.79382666731908</v>
      </c>
      <c r="H36" s="27">
        <f t="shared" si="10"/>
        <v>-422.79750987589432</v>
      </c>
      <c r="I36" s="27">
        <f t="shared" si="10"/>
        <v>221.63630148461016</v>
      </c>
      <c r="J36" s="27">
        <f t="shared" si="10"/>
        <v>873.98174979219039</v>
      </c>
      <c r="K36" s="27">
        <f t="shared" si="10"/>
        <v>892.36312401876057</v>
      </c>
      <c r="L36" s="27">
        <f t="shared" si="10"/>
        <v>530.51566695532529</v>
      </c>
      <c r="M36" s="27">
        <f t="shared" si="10"/>
        <v>7522.9674752410938</v>
      </c>
      <c r="N36" s="27">
        <f t="shared" si="10"/>
        <v>9441.5506515458401</v>
      </c>
      <c r="O36" s="27">
        <f t="shared" si="10"/>
        <v>23046.655818129657</v>
      </c>
      <c r="P36" s="27">
        <f>+P10-P25</f>
        <v>13754.588048107515</v>
      </c>
      <c r="Q36" s="27">
        <f>+Q10-Q25</f>
        <v>37769.306472864817</v>
      </c>
      <c r="R36" s="27">
        <f>+R10-R25</f>
        <v>42838.251318107825</v>
      </c>
      <c r="S36" s="27">
        <v>84153.413510088343</v>
      </c>
      <c r="T36" s="27">
        <v>17868.817441870924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147.56550702000001</v>
      </c>
      <c r="C38" s="21">
        <f t="shared" ref="C38:O38" si="11">+C39+C40+C41</f>
        <v>310.38005858999998</v>
      </c>
      <c r="D38" s="21">
        <f t="shared" si="11"/>
        <v>336.59121469000002</v>
      </c>
      <c r="E38" s="21">
        <f t="shared" si="11"/>
        <v>194.59142332000002</v>
      </c>
      <c r="F38" s="21">
        <f t="shared" si="11"/>
        <v>462.34357125899032</v>
      </c>
      <c r="G38" s="21">
        <f t="shared" si="11"/>
        <v>790.74481637462793</v>
      </c>
      <c r="H38" s="21">
        <f t="shared" si="11"/>
        <v>801.3879699631625</v>
      </c>
      <c r="I38" s="21">
        <f t="shared" si="11"/>
        <v>803.44300391478566</v>
      </c>
      <c r="J38" s="21">
        <f t="shared" si="11"/>
        <v>1004.6235167790809</v>
      </c>
      <c r="K38" s="21">
        <f t="shared" si="11"/>
        <v>1581.4780782140735</v>
      </c>
      <c r="L38" s="21">
        <f t="shared" si="11"/>
        <v>1926.0987872236888</v>
      </c>
      <c r="M38" s="21">
        <f t="shared" si="11"/>
        <v>2662.0150643746429</v>
      </c>
      <c r="N38" s="21">
        <f t="shared" si="11"/>
        <v>3307.9279918840557</v>
      </c>
      <c r="O38" s="21">
        <f t="shared" si="11"/>
        <v>3192.3909195331771</v>
      </c>
      <c r="P38" s="21">
        <f>+P39+P40+P41</f>
        <v>1523.8519658800001</v>
      </c>
      <c r="Q38" s="21">
        <f>+Q39+Q40+Q41</f>
        <v>1928.5556991741857</v>
      </c>
      <c r="R38" s="21">
        <f>+R39+R40+R41</f>
        <v>3769.6012977300002</v>
      </c>
      <c r="S38" s="21">
        <v>43102.668845384775</v>
      </c>
      <c r="T38" s="21">
        <v>65997.518048359998</v>
      </c>
    </row>
    <row r="39" spans="1:20" s="17" customFormat="1" x14ac:dyDescent="0.2">
      <c r="A39" s="10" t="s">
        <v>38</v>
      </c>
      <c r="B39" s="22">
        <v>4.9000000000000002E-2</v>
      </c>
      <c r="C39" s="22">
        <v>0.81638999999999995</v>
      </c>
      <c r="D39" s="22">
        <v>0.23300000000000001</v>
      </c>
      <c r="E39" s="22">
        <v>0.18731999999999999</v>
      </c>
      <c r="F39" s="22">
        <v>0.20729000000000003</v>
      </c>
      <c r="G39" s="22">
        <v>0.24839000000000003</v>
      </c>
      <c r="H39" s="22">
        <v>0.23481999999999997</v>
      </c>
      <c r="I39" s="22">
        <v>0.20585000000000001</v>
      </c>
      <c r="J39" s="22">
        <v>9.741000000000001E-2</v>
      </c>
      <c r="K39" s="22">
        <v>1.0508400000000002</v>
      </c>
      <c r="L39" s="22">
        <v>5.0329999999999993E-2</v>
      </c>
      <c r="M39" s="22">
        <v>4.6899999999999997E-2</v>
      </c>
      <c r="N39" s="22">
        <v>0.20064999999999997</v>
      </c>
      <c r="O39" s="22">
        <v>0</v>
      </c>
      <c r="P39" s="22">
        <v>0</v>
      </c>
      <c r="Q39" s="23">
        <v>0</v>
      </c>
      <c r="R39" s="23">
        <v>5.8599999999999994</v>
      </c>
      <c r="S39" s="23">
        <v>10.7302</v>
      </c>
      <c r="T39" s="23">
        <v>24.38</v>
      </c>
    </row>
    <row r="40" spans="1:20" s="17" customFormat="1" x14ac:dyDescent="0.2">
      <c r="A40" s="10" t="s">
        <v>39</v>
      </c>
      <c r="B40" s="23">
        <v>116.53950702</v>
      </c>
      <c r="C40" s="23">
        <v>263.57266858999998</v>
      </c>
      <c r="D40" s="23">
        <v>285.65321469000003</v>
      </c>
      <c r="E40" s="23">
        <v>146.43408332000001</v>
      </c>
      <c r="F40" s="23">
        <v>386.56372125899031</v>
      </c>
      <c r="G40" s="23">
        <v>719.79532637462796</v>
      </c>
      <c r="H40" s="23">
        <v>723.53468996316246</v>
      </c>
      <c r="I40" s="23">
        <v>717.70083391478556</v>
      </c>
      <c r="J40" s="23">
        <v>906.88635677908087</v>
      </c>
      <c r="K40" s="23">
        <v>1459.4862282140734</v>
      </c>
      <c r="L40" s="23">
        <v>1754.6855572236886</v>
      </c>
      <c r="M40" s="23">
        <v>2444.6520543746428</v>
      </c>
      <c r="N40" s="23">
        <v>3036.8777518840552</v>
      </c>
      <c r="O40" s="23">
        <v>2764.9809195331773</v>
      </c>
      <c r="P40" s="23">
        <v>801.9519658800001</v>
      </c>
      <c r="Q40" s="23">
        <v>845.90827598999999</v>
      </c>
      <c r="R40" s="23">
        <v>2990.84129773</v>
      </c>
      <c r="S40" s="23">
        <v>8170.9225184400002</v>
      </c>
      <c r="T40" s="23">
        <v>13730.61804836</v>
      </c>
    </row>
    <row r="41" spans="1:20" s="17" customFormat="1" ht="13.5" thickBot="1" x14ac:dyDescent="0.25">
      <c r="A41" s="10" t="s">
        <v>40</v>
      </c>
      <c r="B41" s="25">
        <v>30.977</v>
      </c>
      <c r="C41" s="25">
        <v>45.991</v>
      </c>
      <c r="D41" s="25">
        <v>50.704999999999998</v>
      </c>
      <c r="E41" s="25">
        <v>47.970019999999998</v>
      </c>
      <c r="F41" s="25">
        <v>75.572559999999996</v>
      </c>
      <c r="G41" s="25">
        <v>70.701100000000011</v>
      </c>
      <c r="H41" s="25">
        <v>77.618459999999999</v>
      </c>
      <c r="I41" s="25">
        <v>85.536320000000003</v>
      </c>
      <c r="J41" s="25">
        <v>97.639750000000006</v>
      </c>
      <c r="K41" s="25">
        <v>120.94101000000001</v>
      </c>
      <c r="L41" s="25">
        <v>171.3629</v>
      </c>
      <c r="M41" s="25">
        <v>217.31611000000001</v>
      </c>
      <c r="N41" s="25">
        <v>270.84959000000003</v>
      </c>
      <c r="O41" s="25">
        <v>427.40999999999997</v>
      </c>
      <c r="P41" s="25">
        <v>721.9</v>
      </c>
      <c r="Q41" s="23">
        <v>1082.6474231841858</v>
      </c>
      <c r="R41" s="23">
        <v>772.9</v>
      </c>
      <c r="S41" s="23">
        <v>34921.016126944778</v>
      </c>
      <c r="T41" s="23">
        <v>52242.52</v>
      </c>
    </row>
    <row r="42" spans="1:20" s="16" customFormat="1" ht="21" customHeight="1" x14ac:dyDescent="0.25">
      <c r="A42" s="5" t="s">
        <v>22</v>
      </c>
      <c r="B42" s="21">
        <f>+B43+B44+B48</f>
        <v>747.37013702000002</v>
      </c>
      <c r="C42" s="21">
        <f t="shared" ref="C42:O42" si="12">+C43+C44+C48</f>
        <v>1278.2620285900002</v>
      </c>
      <c r="D42" s="21">
        <f t="shared" si="12"/>
        <v>1099.4657146899999</v>
      </c>
      <c r="E42" s="21">
        <f t="shared" si="12"/>
        <v>1342.58183332</v>
      </c>
      <c r="F42" s="21">
        <f t="shared" si="12"/>
        <v>1267.2579712589902</v>
      </c>
      <c r="G42" s="21">
        <f t="shared" si="12"/>
        <v>1733.8512763746278</v>
      </c>
      <c r="H42" s="21">
        <f t="shared" si="12"/>
        <v>2327.6779099631626</v>
      </c>
      <c r="I42" s="21">
        <f t="shared" si="12"/>
        <v>1644.9477871547854</v>
      </c>
      <c r="J42" s="21">
        <f t="shared" si="12"/>
        <v>2610.2096467790811</v>
      </c>
      <c r="K42" s="21">
        <f t="shared" si="12"/>
        <v>4255.9049482140736</v>
      </c>
      <c r="L42" s="21">
        <f t="shared" si="12"/>
        <v>7141.9731237246033</v>
      </c>
      <c r="M42" s="21">
        <f t="shared" si="12"/>
        <v>10742.058871041309</v>
      </c>
      <c r="N42" s="21">
        <f t="shared" si="12"/>
        <v>19661.29540850985</v>
      </c>
      <c r="O42" s="21">
        <f t="shared" si="12"/>
        <v>25694.414957629997</v>
      </c>
      <c r="P42" s="21">
        <f>+P43+P44+P48</f>
        <v>31247.393557699994</v>
      </c>
      <c r="Q42" s="21">
        <f>+Q43+Q44+Q48</f>
        <v>21921.876345119312</v>
      </c>
      <c r="R42" s="21">
        <f t="shared" ref="R42" si="13">+R43+R44+R48</f>
        <v>45994.308681730006</v>
      </c>
      <c r="S42" s="21">
        <v>93732.93647172999</v>
      </c>
      <c r="T42" s="21">
        <v>221907.06058666002</v>
      </c>
    </row>
    <row r="43" spans="1:20" s="17" customFormat="1" x14ac:dyDescent="0.2">
      <c r="A43" s="10" t="s">
        <v>41</v>
      </c>
      <c r="B43" s="22">
        <v>637.78243701999997</v>
      </c>
      <c r="C43" s="22">
        <v>1018.2190285900002</v>
      </c>
      <c r="D43" s="22">
        <v>847.93971468999996</v>
      </c>
      <c r="E43" s="22">
        <v>902.46902</v>
      </c>
      <c r="F43" s="22">
        <v>703.45371</v>
      </c>
      <c r="G43" s="22">
        <v>942.10471637462786</v>
      </c>
      <c r="H43" s="22">
        <v>1418.2678299631625</v>
      </c>
      <c r="I43" s="22">
        <v>1079.5239471547854</v>
      </c>
      <c r="J43" s="22">
        <v>1807.3077867790812</v>
      </c>
      <c r="K43" s="22">
        <v>2584.6532582140735</v>
      </c>
      <c r="L43" s="22">
        <v>4943.0868437246036</v>
      </c>
      <c r="M43" s="22">
        <v>8158.9281910413092</v>
      </c>
      <c r="N43" s="22">
        <v>15123.069508509847</v>
      </c>
      <c r="O43" s="22">
        <v>20389.80495763</v>
      </c>
      <c r="P43" s="22">
        <v>25373.673557699996</v>
      </c>
      <c r="Q43" s="23">
        <v>15001.30328661531</v>
      </c>
      <c r="R43" s="23">
        <v>35714.018681730005</v>
      </c>
      <c r="S43" s="23">
        <v>71062.371431939988</v>
      </c>
      <c r="T43" s="23">
        <v>188605.20058666004</v>
      </c>
    </row>
    <row r="44" spans="1:20" s="17" customFormat="1" x14ac:dyDescent="0.2">
      <c r="A44" s="18" t="s">
        <v>42</v>
      </c>
      <c r="B44" s="23">
        <f>+SUM(B45:B47)</f>
        <v>68.228999999999999</v>
      </c>
      <c r="C44" s="23">
        <f t="shared" ref="C44:O44" si="14">+SUM(C45:C47)</f>
        <v>148.952</v>
      </c>
      <c r="D44" s="23">
        <f t="shared" si="14"/>
        <v>164.09</v>
      </c>
      <c r="E44" s="23">
        <f t="shared" si="14"/>
        <v>356.46663332000003</v>
      </c>
      <c r="F44" s="23">
        <f t="shared" si="14"/>
        <v>336.40251125899022</v>
      </c>
      <c r="G44" s="23">
        <f t="shared" si="14"/>
        <v>490.71524999999991</v>
      </c>
      <c r="H44" s="23">
        <f t="shared" si="14"/>
        <v>686.27769999999998</v>
      </c>
      <c r="I44" s="23">
        <f t="shared" si="14"/>
        <v>459.58465000000007</v>
      </c>
      <c r="J44" s="23">
        <f t="shared" si="14"/>
        <v>707.56943999999999</v>
      </c>
      <c r="K44" s="23">
        <f t="shared" si="14"/>
        <v>1552.6753299999998</v>
      </c>
      <c r="L44" s="23">
        <f t="shared" si="14"/>
        <v>1994.69553</v>
      </c>
      <c r="M44" s="23">
        <f t="shared" si="14"/>
        <v>2456.6287799999996</v>
      </c>
      <c r="N44" s="23">
        <f t="shared" si="14"/>
        <v>3641.587</v>
      </c>
      <c r="O44" s="23">
        <f t="shared" si="14"/>
        <v>4397.4399999999996</v>
      </c>
      <c r="P44" s="23">
        <f>+SUM(P45:P47)</f>
        <v>4375.1900000000005</v>
      </c>
      <c r="Q44" s="23">
        <f>+SUM(Q45:Q47)</f>
        <v>6134.794592954001</v>
      </c>
      <c r="R44" s="23">
        <f t="shared" ref="R44" si="15">+SUM(R45:R47)</f>
        <v>9416.61</v>
      </c>
      <c r="S44" s="23">
        <v>20863.493786290001</v>
      </c>
      <c r="T44" s="23">
        <v>31141.699999999997</v>
      </c>
    </row>
    <row r="45" spans="1:20" x14ac:dyDescent="0.2">
      <c r="A45" s="15" t="s">
        <v>17</v>
      </c>
      <c r="B45" s="24">
        <v>15.723000000000001</v>
      </c>
      <c r="C45" s="24">
        <v>29.834000000000003</v>
      </c>
      <c r="D45" s="24">
        <v>24.581</v>
      </c>
      <c r="E45" s="24">
        <v>5.26675</v>
      </c>
      <c r="F45" s="24">
        <v>9.0345200000000006</v>
      </c>
      <c r="G45" s="24">
        <v>25.56842</v>
      </c>
      <c r="H45" s="24">
        <v>47.055590000000009</v>
      </c>
      <c r="I45" s="24">
        <v>23.783990000000003</v>
      </c>
      <c r="J45" s="24">
        <v>73.071859999999987</v>
      </c>
      <c r="K45" s="24">
        <v>114.32384999999999</v>
      </c>
      <c r="L45" s="24">
        <v>190.83843999999999</v>
      </c>
      <c r="M45" s="24">
        <v>192.56958000000003</v>
      </c>
      <c r="N45" s="24">
        <v>358.03073000000001</v>
      </c>
      <c r="O45" s="24">
        <v>311.89</v>
      </c>
      <c r="P45" s="24">
        <v>398.48</v>
      </c>
      <c r="Q45" s="24">
        <v>556.46486439400007</v>
      </c>
      <c r="R45" s="24">
        <v>1179.05</v>
      </c>
      <c r="S45" s="24">
        <v>3218.5455172799998</v>
      </c>
      <c r="T45" s="24">
        <v>4087.67</v>
      </c>
    </row>
    <row r="46" spans="1:20" x14ac:dyDescent="0.2">
      <c r="A46" s="15" t="s">
        <v>18</v>
      </c>
      <c r="B46" s="24">
        <v>52.506</v>
      </c>
      <c r="C46" s="24">
        <v>119.11799999999999</v>
      </c>
      <c r="D46" s="24">
        <v>139.50900000000001</v>
      </c>
      <c r="E46" s="24">
        <v>351.19988332000003</v>
      </c>
      <c r="F46" s="24">
        <v>327.36799125899023</v>
      </c>
      <c r="G46" s="24">
        <v>465.14682999999991</v>
      </c>
      <c r="H46" s="24">
        <v>639.22210999999993</v>
      </c>
      <c r="I46" s="24">
        <v>435.80106000000001</v>
      </c>
      <c r="J46" s="24">
        <v>634.49757999999997</v>
      </c>
      <c r="K46" s="24">
        <v>1438.3514799999998</v>
      </c>
      <c r="L46" s="24">
        <v>1803.85709</v>
      </c>
      <c r="M46" s="24">
        <v>2264.0591999999997</v>
      </c>
      <c r="N46" s="24">
        <v>3283.55627</v>
      </c>
      <c r="O46" s="24">
        <v>4085.5499999999997</v>
      </c>
      <c r="P46" s="24">
        <v>3976.71</v>
      </c>
      <c r="Q46" s="24">
        <v>5578.3297285600011</v>
      </c>
      <c r="R46" s="24">
        <v>8237.5600000000013</v>
      </c>
      <c r="S46" s="24">
        <v>17644.948269010001</v>
      </c>
      <c r="T46" s="24">
        <v>27054.03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-3.999999999564352E-4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41.358699999999999</v>
      </c>
      <c r="C48" s="25">
        <v>111.09100000000001</v>
      </c>
      <c r="D48" s="25">
        <v>87.436000000000007</v>
      </c>
      <c r="E48" s="25">
        <v>83.646179999999987</v>
      </c>
      <c r="F48" s="25">
        <v>227.40175000000002</v>
      </c>
      <c r="G48" s="25">
        <v>301.03131000000008</v>
      </c>
      <c r="H48" s="25">
        <v>223.13238000000001</v>
      </c>
      <c r="I48" s="25">
        <v>105.83919000000002</v>
      </c>
      <c r="J48" s="25">
        <v>95.332419999999985</v>
      </c>
      <c r="K48" s="25">
        <v>118.57636000000001</v>
      </c>
      <c r="L48" s="25">
        <v>204.19075000000004</v>
      </c>
      <c r="M48" s="25">
        <v>126.50190000000001</v>
      </c>
      <c r="N48" s="25">
        <v>896.63890000000004</v>
      </c>
      <c r="O48" s="25">
        <v>907.17000000000007</v>
      </c>
      <c r="P48" s="25">
        <v>1498.53</v>
      </c>
      <c r="Q48" s="23">
        <v>785.77846554999996</v>
      </c>
      <c r="R48" s="23">
        <v>863.68000000000006</v>
      </c>
      <c r="S48" s="23">
        <v>1807.0712535</v>
      </c>
      <c r="T48" s="23">
        <v>2160.16</v>
      </c>
    </row>
    <row r="49" spans="1:20" s="16" customFormat="1" ht="21" customHeight="1" thickBot="1" x14ac:dyDescent="0.3">
      <c r="A49" s="6" t="s">
        <v>23</v>
      </c>
      <c r="B49" s="29">
        <f>+B38+B10</f>
        <v>6015.8340709700005</v>
      </c>
      <c r="C49" s="29">
        <f t="shared" ref="C49:O49" si="16">+C38+C10</f>
        <v>7395.3304521300006</v>
      </c>
      <c r="D49" s="29">
        <f t="shared" si="16"/>
        <v>9383.3601046699987</v>
      </c>
      <c r="E49" s="29">
        <f t="shared" si="16"/>
        <v>11841.938595040003</v>
      </c>
      <c r="F49" s="29">
        <f t="shared" si="16"/>
        <v>13743.74706775899</v>
      </c>
      <c r="G49" s="29">
        <f t="shared" si="16"/>
        <v>18799.328119065623</v>
      </c>
      <c r="H49" s="29">
        <f t="shared" si="16"/>
        <v>25010.446821487159</v>
      </c>
      <c r="I49" s="29">
        <f t="shared" si="16"/>
        <v>31313.155381967787</v>
      </c>
      <c r="J49" s="29">
        <f t="shared" si="16"/>
        <v>41122.180438502081</v>
      </c>
      <c r="K49" s="29">
        <f t="shared" si="16"/>
        <v>56478.066794223072</v>
      </c>
      <c r="L49" s="29">
        <f t="shared" si="16"/>
        <v>76120.936923785659</v>
      </c>
      <c r="M49" s="29">
        <f t="shared" si="16"/>
        <v>110112.96246023763</v>
      </c>
      <c r="N49" s="29">
        <f t="shared" si="16"/>
        <v>143903.08684183675</v>
      </c>
      <c r="O49" s="29">
        <f t="shared" si="16"/>
        <v>193243.76719257215</v>
      </c>
      <c r="P49" s="29">
        <f>+P38+P10</f>
        <v>267886.68126455444</v>
      </c>
      <c r="Q49" s="29">
        <f>+Q38+Q10</f>
        <v>377938.92155644874</v>
      </c>
      <c r="R49" s="29">
        <f t="shared" ref="R49" si="17">+R38+R10</f>
        <v>591762.62668467558</v>
      </c>
      <c r="S49" s="29">
        <v>1110363.3943573555</v>
      </c>
      <c r="T49" s="29">
        <f t="shared" ref="T49" si="18">+T38+T10</f>
        <v>2453985.1563879251</v>
      </c>
    </row>
    <row r="50" spans="1:20" s="16" customFormat="1" ht="21" customHeight="1" thickBot="1" x14ac:dyDescent="0.3">
      <c r="A50" s="6" t="s">
        <v>24</v>
      </c>
      <c r="B50" s="29">
        <f>+B42+B25</f>
        <v>5424.7364592125359</v>
      </c>
      <c r="C50" s="29">
        <f t="shared" ref="C50:O50" si="19">+C42+C25</f>
        <v>7158.6524922161507</v>
      </c>
      <c r="D50" s="29">
        <f t="shared" si="19"/>
        <v>9124.4384339948956</v>
      </c>
      <c r="E50" s="29">
        <f t="shared" si="19"/>
        <v>11998.142111180394</v>
      </c>
      <c r="F50" s="29">
        <f t="shared" si="19"/>
        <v>14691.656839893989</v>
      </c>
      <c r="G50" s="29">
        <f t="shared" si="19"/>
        <v>18769.640752398307</v>
      </c>
      <c r="H50" s="29">
        <f t="shared" si="19"/>
        <v>26959.534271363056</v>
      </c>
      <c r="I50" s="29">
        <f t="shared" si="19"/>
        <v>31933.023863723178</v>
      </c>
      <c r="J50" s="29">
        <f t="shared" si="19"/>
        <v>41853.784818709893</v>
      </c>
      <c r="K50" s="29">
        <f t="shared" si="19"/>
        <v>58260.130540204314</v>
      </c>
      <c r="L50" s="29">
        <f t="shared" si="19"/>
        <v>80806.295593331248</v>
      </c>
      <c r="M50" s="29">
        <f t="shared" si="19"/>
        <v>110670.0387916632</v>
      </c>
      <c r="N50" s="29">
        <f t="shared" si="19"/>
        <v>150814.90360691669</v>
      </c>
      <c r="O50" s="29">
        <f t="shared" si="19"/>
        <v>192699.1354125393</v>
      </c>
      <c r="P50" s="29">
        <f>+P42+P25</f>
        <v>283855.63480826688</v>
      </c>
      <c r="Q50" s="29">
        <f>+Q42+Q25</f>
        <v>360162.93572952907</v>
      </c>
      <c r="R50" s="29">
        <f t="shared" ref="R50" si="20">+R42+R25</f>
        <v>591149.0827505677</v>
      </c>
      <c r="S50" s="29">
        <v>1076840.2484736124</v>
      </c>
      <c r="T50" s="29">
        <f t="shared" ref="T50" si="21">+T42+T25</f>
        <v>2592025.8814843544</v>
      </c>
    </row>
    <row r="51" spans="1:20" s="16" customFormat="1" ht="21" customHeight="1" thickBot="1" x14ac:dyDescent="0.3">
      <c r="A51" s="6" t="s">
        <v>25</v>
      </c>
      <c r="B51" s="29">
        <f>+B49-B50</f>
        <v>591.09761175746462</v>
      </c>
      <c r="C51" s="29">
        <f t="shared" ref="C51:O51" si="22">+C49-C50</f>
        <v>236.67795991384992</v>
      </c>
      <c r="D51" s="29">
        <f t="shared" si="22"/>
        <v>258.92167067510309</v>
      </c>
      <c r="E51" s="29">
        <f t="shared" si="22"/>
        <v>-156.203516140391</v>
      </c>
      <c r="F51" s="29">
        <f t="shared" si="22"/>
        <v>-947.909772134999</v>
      </c>
      <c r="G51" s="29">
        <f t="shared" si="22"/>
        <v>29.687366667316383</v>
      </c>
      <c r="H51" s="29">
        <f t="shared" si="22"/>
        <v>-1949.0874498758967</v>
      </c>
      <c r="I51" s="29">
        <f t="shared" si="22"/>
        <v>-619.86848175539126</v>
      </c>
      <c r="J51" s="29">
        <f t="shared" si="22"/>
        <v>-731.60438020781294</v>
      </c>
      <c r="K51" s="29">
        <f t="shared" si="22"/>
        <v>-1782.0637459812424</v>
      </c>
      <c r="L51" s="29">
        <f t="shared" si="22"/>
        <v>-4685.3586695455888</v>
      </c>
      <c r="M51" s="29">
        <f t="shared" si="22"/>
        <v>-557.07633142557461</v>
      </c>
      <c r="N51" s="29">
        <f t="shared" si="22"/>
        <v>-6911.8167650799442</v>
      </c>
      <c r="O51" s="29">
        <f t="shared" si="22"/>
        <v>544.63178003285429</v>
      </c>
      <c r="P51" s="29">
        <f>+P49-P50</f>
        <v>-15968.953543712443</v>
      </c>
      <c r="Q51" s="29">
        <f>+Q49-Q50</f>
        <v>17775.98582691967</v>
      </c>
      <c r="R51" s="29">
        <f t="shared" ref="R51" si="23">+R49-R50</f>
        <v>613.54393410787452</v>
      </c>
      <c r="S51" s="29">
        <v>33523.145883743186</v>
      </c>
      <c r="T51" s="29">
        <f t="shared" ref="T51" si="24">+T49-T50</f>
        <v>-138040.72509642923</v>
      </c>
    </row>
    <row r="52" spans="1:20" s="16" customFormat="1" ht="21" customHeight="1" thickBot="1" x14ac:dyDescent="0.3">
      <c r="A52" s="7" t="s">
        <v>26</v>
      </c>
      <c r="B52" s="29">
        <f>+B51+B30</f>
        <v>684.8058061100013</v>
      </c>
      <c r="C52" s="29">
        <f t="shared" ref="C52:O52" si="25">+C51+C30</f>
        <v>329.99106120000044</v>
      </c>
      <c r="D52" s="29">
        <f t="shared" si="25"/>
        <v>328.69250457999999</v>
      </c>
      <c r="E52" s="29">
        <f t="shared" si="25"/>
        <v>-104.99224999999909</v>
      </c>
      <c r="F52" s="29">
        <f t="shared" si="25"/>
        <v>-906.67704027999901</v>
      </c>
      <c r="G52" s="29">
        <f t="shared" si="25"/>
        <v>53.762676130996383</v>
      </c>
      <c r="H52" s="29">
        <f t="shared" si="25"/>
        <v>-1920.156994106</v>
      </c>
      <c r="I52" s="29">
        <f t="shared" si="25"/>
        <v>-592.43339987700176</v>
      </c>
      <c r="J52" s="29">
        <f t="shared" si="25"/>
        <v>-710.0254998170069</v>
      </c>
      <c r="K52" s="29">
        <f t="shared" si="25"/>
        <v>-1757.3626003710017</v>
      </c>
      <c r="L52" s="29">
        <f t="shared" si="25"/>
        <v>-4613.3450243945008</v>
      </c>
      <c r="M52" s="29">
        <f t="shared" si="25"/>
        <v>-284.57601508369294</v>
      </c>
      <c r="N52" s="29">
        <f t="shared" si="25"/>
        <v>-6321.3027152728764</v>
      </c>
      <c r="O52" s="29">
        <f t="shared" si="25"/>
        <v>1515.6642264221987</v>
      </c>
      <c r="P52" s="29">
        <f>+P51+P30</f>
        <v>-13651.218891215536</v>
      </c>
      <c r="Q52" s="29">
        <f>+Q51+Q30</f>
        <v>22364.965257269007</v>
      </c>
      <c r="R52" s="29">
        <f t="shared" ref="R52" si="26">+R51+R30</f>
        <v>8933.8705050156095</v>
      </c>
      <c r="S52" s="29">
        <v>46212.130220536375</v>
      </c>
      <c r="T52" s="29">
        <f t="shared" ref="T52" si="27">+T51+T30</f>
        <v>-100903.16169979508</v>
      </c>
    </row>
    <row r="53" spans="1:20" s="16" customFormat="1" ht="21" customHeight="1" thickBot="1" x14ac:dyDescent="0.3">
      <c r="A53" s="7" t="s">
        <v>27</v>
      </c>
      <c r="B53" s="29">
        <f>+B50-B30</f>
        <v>5331.0282648599996</v>
      </c>
      <c r="C53" s="29">
        <f t="shared" ref="C53:O53" si="28">+C50-C30</f>
        <v>7065.3393909300003</v>
      </c>
      <c r="D53" s="29">
        <f t="shared" si="28"/>
        <v>9054.6676000899988</v>
      </c>
      <c r="E53" s="29">
        <f t="shared" si="28"/>
        <v>11946.930845040002</v>
      </c>
      <c r="F53" s="29">
        <f t="shared" si="28"/>
        <v>14650.424108038989</v>
      </c>
      <c r="G53" s="29">
        <f t="shared" si="28"/>
        <v>18745.565442934629</v>
      </c>
      <c r="H53" s="29">
        <f t="shared" si="28"/>
        <v>26930.60381559316</v>
      </c>
      <c r="I53" s="29">
        <f t="shared" si="28"/>
        <v>31905.588781844788</v>
      </c>
      <c r="J53" s="29">
        <f t="shared" si="28"/>
        <v>41832.205938319086</v>
      </c>
      <c r="K53" s="29">
        <f t="shared" si="28"/>
        <v>58235.429394594074</v>
      </c>
      <c r="L53" s="29">
        <f t="shared" si="28"/>
        <v>80734.281948180156</v>
      </c>
      <c r="M53" s="29">
        <f t="shared" si="28"/>
        <v>110397.53847532131</v>
      </c>
      <c r="N53" s="29">
        <f t="shared" si="28"/>
        <v>150224.38955710962</v>
      </c>
      <c r="O53" s="29">
        <f t="shared" si="28"/>
        <v>191728.10296614995</v>
      </c>
      <c r="P53" s="29">
        <f>+P50-P30</f>
        <v>281537.90015576995</v>
      </c>
      <c r="Q53" s="29">
        <f>+Q50-Q30</f>
        <v>355573.95629917976</v>
      </c>
      <c r="R53" s="29">
        <f t="shared" ref="R53" si="29">+R50-R30</f>
        <v>582828.75617965998</v>
      </c>
      <c r="S53" s="29">
        <v>1064151.2641368192</v>
      </c>
      <c r="T53" s="29">
        <f t="shared" ref="T53" si="30">+T50-T30</f>
        <v>2554888.3180877203</v>
      </c>
    </row>
    <row r="54" spans="1:20" x14ac:dyDescent="0.2">
      <c r="S54" s="32"/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B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67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1730.1133619375551</v>
      </c>
      <c r="C10" s="21">
        <f t="shared" ref="C10:O10" si="0">+C11+C18+C19+C22+C23+C24</f>
        <v>2077.0394423457619</v>
      </c>
      <c r="D10" s="21">
        <f t="shared" si="0"/>
        <v>2717.2910384299994</v>
      </c>
      <c r="E10" s="21">
        <f t="shared" si="0"/>
        <v>3411.9646320399993</v>
      </c>
      <c r="F10" s="21">
        <f t="shared" si="0"/>
        <v>3717.2708538200013</v>
      </c>
      <c r="G10" s="21">
        <f t="shared" si="0"/>
        <v>4937.5474698099997</v>
      </c>
      <c r="H10" s="21">
        <f t="shared" si="0"/>
        <v>6787.7829908079984</v>
      </c>
      <c r="I10" s="21">
        <f t="shared" si="0"/>
        <v>8397.8944305659988</v>
      </c>
      <c r="J10" s="21">
        <f t="shared" si="0"/>
        <v>11036.899122984998</v>
      </c>
      <c r="K10" s="21">
        <f t="shared" si="0"/>
        <v>15119.851198203998</v>
      </c>
      <c r="L10" s="21">
        <f t="shared" si="0"/>
        <v>20672.912343478005</v>
      </c>
      <c r="M10" s="21">
        <f t="shared" si="0"/>
        <v>26837.025477595998</v>
      </c>
      <c r="N10" s="21">
        <f t="shared" si="0"/>
        <v>36634.206275731027</v>
      </c>
      <c r="O10" s="21">
        <f t="shared" si="0"/>
        <v>49774.040789508312</v>
      </c>
      <c r="P10" s="21">
        <f>+P11+P18+P19+P22+P23+P24</f>
        <v>74285.26326277644</v>
      </c>
      <c r="Q10" s="21">
        <f>+Q11+Q18+Q19+Q22+Q23+Q24</f>
        <v>105816.77140460751</v>
      </c>
      <c r="R10" s="21">
        <f>+R11+R18+R19+R22+R23+R24</f>
        <v>168676.7548014487</v>
      </c>
      <c r="S10" s="21">
        <f t="shared" ref="S10:T10" si="1">+S11+S18+S19+S22+S23+S24</f>
        <v>308256.32422838942</v>
      </c>
      <c r="T10" s="21">
        <f t="shared" si="1"/>
        <v>692031.44022960262</v>
      </c>
    </row>
    <row r="11" spans="1:20" s="17" customFormat="1" x14ac:dyDescent="0.2">
      <c r="A11" s="10" t="s">
        <v>29</v>
      </c>
      <c r="B11" s="22">
        <f>+B12+B13</f>
        <v>1523.3442697675553</v>
      </c>
      <c r="C11" s="22">
        <f t="shared" ref="C11:O11" si="2">+C12+C13</f>
        <v>1873.8153094990953</v>
      </c>
      <c r="D11" s="22">
        <f t="shared" si="2"/>
        <v>2462.5781376899995</v>
      </c>
      <c r="E11" s="22">
        <f t="shared" si="2"/>
        <v>3128.5200999999997</v>
      </c>
      <c r="F11" s="22">
        <f t="shared" si="2"/>
        <v>3427.6291567500011</v>
      </c>
      <c r="G11" s="22">
        <f t="shared" si="2"/>
        <v>4586.4575010099998</v>
      </c>
      <c r="H11" s="22">
        <f t="shared" si="2"/>
        <v>6152.6214928979989</v>
      </c>
      <c r="I11" s="22">
        <f t="shared" si="2"/>
        <v>7842.5507403159991</v>
      </c>
      <c r="J11" s="22">
        <f t="shared" si="2"/>
        <v>10251.505546644999</v>
      </c>
      <c r="K11" s="22">
        <f t="shared" si="2"/>
        <v>14101.247019793998</v>
      </c>
      <c r="L11" s="22">
        <f t="shared" si="2"/>
        <v>19303.990396108002</v>
      </c>
      <c r="M11" s="22">
        <f t="shared" si="2"/>
        <v>24786.219016595998</v>
      </c>
      <c r="N11" s="22">
        <f t="shared" si="2"/>
        <v>33574.815324266419</v>
      </c>
      <c r="O11" s="22">
        <f t="shared" si="2"/>
        <v>46494.315023408431</v>
      </c>
      <c r="P11" s="22">
        <f>+P12+P13</f>
        <v>68545.959121976455</v>
      </c>
      <c r="Q11" s="22">
        <f>+Q12+Q13</f>
        <v>94907.51217027512</v>
      </c>
      <c r="R11" s="22">
        <f>+R12+R13</f>
        <v>156352.2975703587</v>
      </c>
      <c r="S11" s="22">
        <v>285750.18710395944</v>
      </c>
      <c r="T11" s="22">
        <f t="shared" ref="T11" si="3">+T12+T13</f>
        <v>624186.30649174261</v>
      </c>
    </row>
    <row r="12" spans="1:20" s="17" customFormat="1" x14ac:dyDescent="0.2">
      <c r="A12" s="10" t="s">
        <v>5</v>
      </c>
      <c r="B12" s="23">
        <v>156.39216976755532</v>
      </c>
      <c r="C12" s="23">
        <v>184.99446210909505</v>
      </c>
      <c r="D12" s="23">
        <v>238.21299999999991</v>
      </c>
      <c r="E12" s="23">
        <v>323.7817274999997</v>
      </c>
      <c r="F12" s="23">
        <v>361.36731990000015</v>
      </c>
      <c r="G12" s="23">
        <v>453.33199999999999</v>
      </c>
      <c r="H12" s="23">
        <v>665.08055706999994</v>
      </c>
      <c r="I12" s="23">
        <v>854.76101901000004</v>
      </c>
      <c r="J12" s="23">
        <v>1137.0868570600001</v>
      </c>
      <c r="K12" s="23">
        <v>1529.6519042300001</v>
      </c>
      <c r="L12" s="23">
        <v>2082.11289738</v>
      </c>
      <c r="M12" s="23">
        <v>2768.4969847729999</v>
      </c>
      <c r="N12" s="23">
        <v>3931.92</v>
      </c>
      <c r="O12" s="23">
        <v>5067.9313756077991</v>
      </c>
      <c r="P12" s="23">
        <v>7144.5434730313</v>
      </c>
      <c r="Q12" s="23">
        <v>9505.8275546451259</v>
      </c>
      <c r="R12" s="23">
        <v>17349.974129520004</v>
      </c>
      <c r="S12" s="23">
        <v>29999.9</v>
      </c>
      <c r="T12" s="23">
        <v>62591.936213659996</v>
      </c>
    </row>
    <row r="13" spans="1:20" s="17" customFormat="1" x14ac:dyDescent="0.2">
      <c r="A13" s="10" t="s">
        <v>6</v>
      </c>
      <c r="B13" s="23">
        <f>+B16+B17</f>
        <v>1366.9521</v>
      </c>
      <c r="C13" s="23">
        <f t="shared" ref="C13:O13" si="4">+C16+C17</f>
        <v>1688.8208473900002</v>
      </c>
      <c r="D13" s="23">
        <f t="shared" si="4"/>
        <v>2224.3651376899998</v>
      </c>
      <c r="E13" s="23">
        <f t="shared" si="4"/>
        <v>2804.7383725</v>
      </c>
      <c r="F13" s="23">
        <f t="shared" si="4"/>
        <v>3066.2618368500011</v>
      </c>
      <c r="G13" s="23">
        <f t="shared" si="4"/>
        <v>4133.1255010099994</v>
      </c>
      <c r="H13" s="23">
        <f t="shared" si="4"/>
        <v>5487.5409358279994</v>
      </c>
      <c r="I13" s="23">
        <f t="shared" si="4"/>
        <v>6987.7897213059987</v>
      </c>
      <c r="J13" s="23">
        <f t="shared" si="4"/>
        <v>9114.4186895849998</v>
      </c>
      <c r="K13" s="23">
        <f t="shared" si="4"/>
        <v>12571.595115563998</v>
      </c>
      <c r="L13" s="23">
        <f t="shared" si="4"/>
        <v>17221.877498728001</v>
      </c>
      <c r="M13" s="23">
        <f t="shared" si="4"/>
        <v>22017.722031822999</v>
      </c>
      <c r="N13" s="23">
        <f t="shared" si="4"/>
        <v>29642.895324266421</v>
      </c>
      <c r="O13" s="23">
        <f t="shared" si="4"/>
        <v>41426.383647800634</v>
      </c>
      <c r="P13" s="23">
        <f>+P16+P17</f>
        <v>61401.415648945156</v>
      </c>
      <c r="Q13" s="23">
        <f>+Q16+Q17</f>
        <v>85401.684615630002</v>
      </c>
      <c r="R13" s="23">
        <f>+R16+R17</f>
        <v>139002.32344083869</v>
      </c>
      <c r="S13" s="23">
        <v>255750.28710395942</v>
      </c>
      <c r="T13" s="23">
        <v>561594.37027808256</v>
      </c>
    </row>
    <row r="14" spans="1:20" x14ac:dyDescent="0.2">
      <c r="A14" s="11" t="s">
        <v>7</v>
      </c>
      <c r="B14" s="24">
        <v>1015.9484</v>
      </c>
      <c r="C14" s="24">
        <v>1244.0718000000002</v>
      </c>
      <c r="D14" s="24">
        <v>1649.2606000000001</v>
      </c>
      <c r="E14" s="24">
        <v>2029.0753</v>
      </c>
      <c r="F14" s="24">
        <v>2131.1192000000001</v>
      </c>
      <c r="G14" s="24">
        <v>2834.8091095659997</v>
      </c>
      <c r="H14" s="24">
        <v>4244.5203582869999</v>
      </c>
      <c r="I14" s="24">
        <v>4783.2980886699988</v>
      </c>
      <c r="J14" s="24">
        <v>6270.740661812999</v>
      </c>
      <c r="K14" s="24">
        <v>8631.6024518589984</v>
      </c>
      <c r="L14" s="24">
        <v>10829.947882793</v>
      </c>
      <c r="M14" s="24">
        <v>14280.271705867</v>
      </c>
      <c r="N14" s="24">
        <v>19927.034200000002</v>
      </c>
      <c r="O14" s="24">
        <v>33568.998899999999</v>
      </c>
      <c r="P14" s="24">
        <v>49480.214599999999</v>
      </c>
      <c r="Q14" s="24">
        <v>67562.1158</v>
      </c>
      <c r="R14" s="24">
        <v>111408.66870000001</v>
      </c>
      <c r="S14" s="24">
        <v>213722.03469999999</v>
      </c>
      <c r="T14" s="24">
        <v>468577.12229999993</v>
      </c>
    </row>
    <row r="15" spans="1:20" x14ac:dyDescent="0.2">
      <c r="A15" s="11" t="s">
        <v>8</v>
      </c>
      <c r="B15" s="24">
        <v>0</v>
      </c>
      <c r="C15" s="24">
        <v>31.966647389999991</v>
      </c>
      <c r="D15" s="24">
        <v>61.992237689999918</v>
      </c>
      <c r="E15" s="24">
        <v>131.61047250000013</v>
      </c>
      <c r="F15" s="24">
        <v>227.23593685000094</v>
      </c>
      <c r="G15" s="24">
        <v>355.27899416000002</v>
      </c>
      <c r="H15" s="24">
        <v>0</v>
      </c>
      <c r="I15" s="24">
        <v>604.69091760000003</v>
      </c>
      <c r="J15" s="24">
        <v>744.50355797000009</v>
      </c>
      <c r="K15" s="24">
        <v>959.94321966000007</v>
      </c>
      <c r="L15" s="24">
        <v>2291.2155173199999</v>
      </c>
      <c r="M15" s="24">
        <v>3015.1977044800001</v>
      </c>
      <c r="N15" s="24">
        <v>3687.9970343064183</v>
      </c>
      <c r="O15" s="24">
        <v>4703.4130585306311</v>
      </c>
      <c r="P15" s="24">
        <v>6925.6978355851516</v>
      </c>
      <c r="Q15" s="24">
        <v>8250.081401320007</v>
      </c>
      <c r="R15" s="24">
        <v>13766.199209966093</v>
      </c>
      <c r="S15" s="24">
        <v>21912.094157450025</v>
      </c>
      <c r="T15" s="24">
        <v>52789.292195940296</v>
      </c>
    </row>
    <row r="16" spans="1:20" x14ac:dyDescent="0.2">
      <c r="A16" s="11" t="s">
        <v>9</v>
      </c>
      <c r="B16" s="24">
        <f>+B14+B15</f>
        <v>1015.9484</v>
      </c>
      <c r="C16" s="24">
        <f t="shared" ref="C16:O16" si="5">+C14+C15</f>
        <v>1276.0384473900001</v>
      </c>
      <c r="D16" s="24">
        <f t="shared" si="5"/>
        <v>1711.25283769</v>
      </c>
      <c r="E16" s="24">
        <f t="shared" si="5"/>
        <v>2160.6857725</v>
      </c>
      <c r="F16" s="24">
        <f t="shared" si="5"/>
        <v>2358.3551368500011</v>
      </c>
      <c r="G16" s="24">
        <f t="shared" si="5"/>
        <v>3190.0881037259996</v>
      </c>
      <c r="H16" s="24">
        <f t="shared" si="5"/>
        <v>4244.5203582869999</v>
      </c>
      <c r="I16" s="24">
        <f t="shared" si="5"/>
        <v>5387.9890062699988</v>
      </c>
      <c r="J16" s="24">
        <f t="shared" si="5"/>
        <v>7015.2442197829987</v>
      </c>
      <c r="K16" s="24">
        <f t="shared" si="5"/>
        <v>9591.5456715189976</v>
      </c>
      <c r="L16" s="24">
        <f t="shared" si="5"/>
        <v>13121.163400113001</v>
      </c>
      <c r="M16" s="24">
        <f t="shared" si="5"/>
        <v>17295.469410346999</v>
      </c>
      <c r="N16" s="24">
        <f t="shared" si="5"/>
        <v>23615.031234306422</v>
      </c>
      <c r="O16" s="24">
        <f t="shared" si="5"/>
        <v>38272.411958530633</v>
      </c>
      <c r="P16" s="24">
        <f>+P14+P15</f>
        <v>56405.912435585153</v>
      </c>
      <c r="Q16" s="24">
        <f>+Q14+Q15</f>
        <v>75812.197201319999</v>
      </c>
      <c r="R16" s="24">
        <f>+R14+R15</f>
        <v>125174.86790996609</v>
      </c>
      <c r="S16" s="24">
        <v>235634.12885745001</v>
      </c>
      <c r="T16" s="24">
        <v>521366.41449594026</v>
      </c>
    </row>
    <row r="17" spans="1:20" x14ac:dyDescent="0.2">
      <c r="A17" s="12" t="s">
        <v>10</v>
      </c>
      <c r="B17" s="24">
        <v>351.00369999999998</v>
      </c>
      <c r="C17" s="24">
        <v>412.7824</v>
      </c>
      <c r="D17" s="24">
        <v>513.11229999999989</v>
      </c>
      <c r="E17" s="24">
        <v>644.05259999999998</v>
      </c>
      <c r="F17" s="24">
        <v>707.9067</v>
      </c>
      <c r="G17" s="24">
        <v>943.03739728399989</v>
      </c>
      <c r="H17" s="24">
        <v>1243.0205775409997</v>
      </c>
      <c r="I17" s="24">
        <v>1599.8007150360002</v>
      </c>
      <c r="J17" s="24">
        <v>2099.1744698020002</v>
      </c>
      <c r="K17" s="24">
        <v>2980.0494440449997</v>
      </c>
      <c r="L17" s="24">
        <v>4100.7140986149998</v>
      </c>
      <c r="M17" s="24">
        <v>4722.2526214760001</v>
      </c>
      <c r="N17" s="24">
        <v>6027.8640899599995</v>
      </c>
      <c r="O17" s="24">
        <v>3153.9716892700008</v>
      </c>
      <c r="P17" s="24">
        <v>4995.5032133600007</v>
      </c>
      <c r="Q17" s="24">
        <v>9589.4874143099987</v>
      </c>
      <c r="R17" s="24">
        <v>13827.455530872596</v>
      </c>
      <c r="S17" s="24">
        <v>20116.158246509418</v>
      </c>
      <c r="T17" s="24">
        <v>40227.955782142242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16.1372</v>
      </c>
      <c r="C19" s="23">
        <f t="shared" ref="C19:O19" si="6">+C20+C21</f>
        <v>22.123662439999993</v>
      </c>
      <c r="D19" s="23">
        <f t="shared" si="6"/>
        <v>24.937000000000001</v>
      </c>
      <c r="E19" s="23">
        <f t="shared" si="6"/>
        <v>22.47</v>
      </c>
      <c r="F19" s="23">
        <f t="shared" si="6"/>
        <v>33.704000000000001</v>
      </c>
      <c r="G19" s="23">
        <f t="shared" si="6"/>
        <v>32.504999999999995</v>
      </c>
      <c r="H19" s="23">
        <f t="shared" si="6"/>
        <v>44.137999999999998</v>
      </c>
      <c r="I19" s="23">
        <f t="shared" si="6"/>
        <v>51.753</v>
      </c>
      <c r="J19" s="23">
        <f t="shared" si="6"/>
        <v>84.713999999999999</v>
      </c>
      <c r="K19" s="23">
        <f t="shared" si="6"/>
        <v>125.10300000000002</v>
      </c>
      <c r="L19" s="23">
        <f t="shared" si="6"/>
        <v>160.273</v>
      </c>
      <c r="M19" s="23">
        <f t="shared" si="6"/>
        <v>173.322</v>
      </c>
      <c r="N19" s="23">
        <f t="shared" si="6"/>
        <v>209.35999999999999</v>
      </c>
      <c r="O19" s="23">
        <f t="shared" si="6"/>
        <v>351</v>
      </c>
      <c r="P19" s="23">
        <f>+P20+P21</f>
        <v>754.1400000000001</v>
      </c>
      <c r="Q19" s="23">
        <f>+Q20+Q21</f>
        <v>1094.0520848889805</v>
      </c>
      <c r="R19" s="23">
        <f>+R20+R21</f>
        <v>2136.23</v>
      </c>
      <c r="S19" s="23">
        <v>4318.24</v>
      </c>
      <c r="T19" s="23">
        <v>8228.67</v>
      </c>
    </row>
    <row r="20" spans="1:20" x14ac:dyDescent="0.2">
      <c r="A20" s="12" t="s">
        <v>11</v>
      </c>
      <c r="B20" s="24">
        <v>0.93016553000000013</v>
      </c>
      <c r="C20" s="24">
        <v>0.75900000000000012</v>
      </c>
      <c r="D20" s="24">
        <v>1.9279999999999999</v>
      </c>
      <c r="E20" s="24">
        <v>1.2150000000000001</v>
      </c>
      <c r="F20" s="24">
        <v>1.89</v>
      </c>
      <c r="G20" s="24">
        <v>1.5309999999999999</v>
      </c>
      <c r="H20" s="24">
        <v>2.153</v>
      </c>
      <c r="I20" s="24">
        <v>2.3900000000000006</v>
      </c>
      <c r="J20" s="24">
        <v>1.325</v>
      </c>
      <c r="K20" s="24">
        <v>0.80800000000000016</v>
      </c>
      <c r="L20" s="24">
        <v>2.91</v>
      </c>
      <c r="M20" s="24">
        <v>2.786</v>
      </c>
      <c r="N20" s="24">
        <v>1.1420000000000001</v>
      </c>
      <c r="O20" s="24">
        <v>3.9999999999999996</v>
      </c>
      <c r="P20" s="24">
        <v>7.07</v>
      </c>
      <c r="Q20" s="24">
        <v>1.9880848889804734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15.207034469999998</v>
      </c>
      <c r="C21" s="24">
        <v>21.364662439999993</v>
      </c>
      <c r="D21" s="24">
        <v>23.009</v>
      </c>
      <c r="E21" s="24">
        <v>21.254999999999999</v>
      </c>
      <c r="F21" s="24">
        <v>31.814</v>
      </c>
      <c r="G21" s="24">
        <v>30.973999999999997</v>
      </c>
      <c r="H21" s="24">
        <v>41.984999999999999</v>
      </c>
      <c r="I21" s="24">
        <v>49.363</v>
      </c>
      <c r="J21" s="24">
        <v>83.388999999999996</v>
      </c>
      <c r="K21" s="24">
        <v>124.29500000000002</v>
      </c>
      <c r="L21" s="24">
        <v>157.363</v>
      </c>
      <c r="M21" s="24">
        <v>170.536</v>
      </c>
      <c r="N21" s="24">
        <v>208.21799999999999</v>
      </c>
      <c r="O21" s="24">
        <v>347</v>
      </c>
      <c r="P21" s="24">
        <v>747.07</v>
      </c>
      <c r="Q21" s="24">
        <v>1092.0640000000001</v>
      </c>
      <c r="R21" s="24">
        <v>2136.23</v>
      </c>
      <c r="S21" s="24">
        <v>4318.24</v>
      </c>
      <c r="T21" s="24">
        <v>8228.67</v>
      </c>
    </row>
    <row r="22" spans="1:20" s="17" customFormat="1" x14ac:dyDescent="0.2">
      <c r="A22" s="10" t="s">
        <v>32</v>
      </c>
      <c r="B22" s="23">
        <v>0.49399999999999999</v>
      </c>
      <c r="C22" s="23">
        <v>0.8185416666666665</v>
      </c>
      <c r="D22" s="23">
        <v>0.97299999999999998</v>
      </c>
      <c r="E22" s="23">
        <v>8.4990000000000006</v>
      </c>
      <c r="F22" s="23">
        <v>8.9160000000000004</v>
      </c>
      <c r="G22" s="23">
        <v>11.564000000000002</v>
      </c>
      <c r="H22" s="23">
        <v>11.363</v>
      </c>
      <c r="I22" s="23">
        <v>19.291999999999998</v>
      </c>
      <c r="J22" s="23">
        <v>17.925000000000001</v>
      </c>
      <c r="K22" s="23">
        <v>18.04</v>
      </c>
      <c r="L22" s="23">
        <v>10.363</v>
      </c>
      <c r="M22" s="23">
        <v>24.554000000000002</v>
      </c>
      <c r="N22" s="23">
        <v>43.231999999999992</v>
      </c>
      <c r="O22" s="23">
        <v>33</v>
      </c>
      <c r="P22" s="23">
        <v>47.260000000000005</v>
      </c>
      <c r="Q22" s="23">
        <v>35.644272885447506</v>
      </c>
      <c r="R22" s="23">
        <v>82.429999999999978</v>
      </c>
      <c r="S22" s="23">
        <v>158.63</v>
      </c>
      <c r="T22" s="23">
        <v>423.02000000000004</v>
      </c>
    </row>
    <row r="23" spans="1:20" s="17" customFormat="1" x14ac:dyDescent="0.2">
      <c r="A23" s="10" t="s">
        <v>33</v>
      </c>
      <c r="B23" s="23">
        <v>40.457000000000001</v>
      </c>
      <c r="C23" s="23">
        <v>17.530999999999999</v>
      </c>
      <c r="D23" s="23">
        <v>36.524999999999999</v>
      </c>
      <c r="E23" s="23">
        <v>35.033000000000001</v>
      </c>
      <c r="F23" s="23">
        <v>36.749000000000002</v>
      </c>
      <c r="G23" s="23">
        <v>36.749000000000002</v>
      </c>
      <c r="H23" s="23">
        <v>74.203999999999994</v>
      </c>
      <c r="I23" s="23">
        <v>66.938999999999993</v>
      </c>
      <c r="J23" s="23">
        <v>170.61699999999999</v>
      </c>
      <c r="K23" s="23">
        <v>183.988</v>
      </c>
      <c r="L23" s="23">
        <v>312.28399999999993</v>
      </c>
      <c r="M23" s="23">
        <v>562.096</v>
      </c>
      <c r="N23" s="23">
        <v>1041.2560000000001</v>
      </c>
      <c r="O23" s="23">
        <v>1276</v>
      </c>
      <c r="P23" s="23">
        <v>3761.48</v>
      </c>
      <c r="Q23" s="23">
        <v>4540.17</v>
      </c>
      <c r="R23" s="23">
        <v>4238.99</v>
      </c>
      <c r="S23" s="23">
        <v>9864.44</v>
      </c>
      <c r="T23" s="23">
        <v>29563.32</v>
      </c>
    </row>
    <row r="24" spans="1:20" s="17" customFormat="1" ht="13.5" thickBot="1" x14ac:dyDescent="0.25">
      <c r="A24" s="10" t="s">
        <v>34</v>
      </c>
      <c r="B24" s="25">
        <v>149.68089216999999</v>
      </c>
      <c r="C24" s="25">
        <v>162.75092874000001</v>
      </c>
      <c r="D24" s="25">
        <v>192.27790074000001</v>
      </c>
      <c r="E24" s="25">
        <v>217.44253204</v>
      </c>
      <c r="F24" s="25">
        <v>210.27269706999999</v>
      </c>
      <c r="G24" s="25">
        <v>270.27196879999997</v>
      </c>
      <c r="H24" s="25">
        <v>505.45649791</v>
      </c>
      <c r="I24" s="25">
        <v>417.35969024999997</v>
      </c>
      <c r="J24" s="25">
        <v>512.1375763399999</v>
      </c>
      <c r="K24" s="25">
        <v>691.47317841000006</v>
      </c>
      <c r="L24" s="25">
        <v>886.00194737000004</v>
      </c>
      <c r="M24" s="25">
        <v>1290.8344609999999</v>
      </c>
      <c r="N24" s="25">
        <v>1765.5429514646</v>
      </c>
      <c r="O24" s="25">
        <v>1619.7257660998837</v>
      </c>
      <c r="P24" s="25">
        <v>1176.4241408</v>
      </c>
      <c r="Q24" s="23">
        <v>5239.3928765579576</v>
      </c>
      <c r="R24" s="23">
        <v>5866.8072310899997</v>
      </c>
      <c r="S24" s="23">
        <v>8164.8271244299995</v>
      </c>
      <c r="T24" s="23">
        <v>29630.123737859998</v>
      </c>
    </row>
    <row r="25" spans="1:20" s="16" customFormat="1" ht="21" customHeight="1" x14ac:dyDescent="0.25">
      <c r="A25" s="5" t="s">
        <v>13</v>
      </c>
      <c r="B25" s="21">
        <f>+B26+B30+B31+B32</f>
        <v>1191.2658758089999</v>
      </c>
      <c r="C25" s="21">
        <f t="shared" ref="C25:O25" si="7">+C26+C30+C31+C32</f>
        <v>1624.9203785925915</v>
      </c>
      <c r="D25" s="21">
        <f t="shared" si="7"/>
        <v>1915.47406400352</v>
      </c>
      <c r="E25" s="21">
        <f t="shared" si="7"/>
        <v>2434.656949122761</v>
      </c>
      <c r="F25" s="21">
        <f t="shared" si="7"/>
        <v>2599.2852593579601</v>
      </c>
      <c r="G25" s="21">
        <f t="shared" si="7"/>
        <v>3477.3066648608474</v>
      </c>
      <c r="H25" s="21">
        <f t="shared" si="7"/>
        <v>4886.7670389492296</v>
      </c>
      <c r="I25" s="21">
        <f t="shared" si="7"/>
        <v>5802.6450117503464</v>
      </c>
      <c r="J25" s="21">
        <f t="shared" si="7"/>
        <v>7702.3172268426342</v>
      </c>
      <c r="K25" s="21">
        <f t="shared" si="7"/>
        <v>10292.977242568646</v>
      </c>
      <c r="L25" s="21">
        <f t="shared" si="7"/>
        <v>13855.432617352712</v>
      </c>
      <c r="M25" s="21">
        <f t="shared" si="7"/>
        <v>18572.98277025565</v>
      </c>
      <c r="N25" s="21">
        <f t="shared" si="7"/>
        <v>25616.216644515524</v>
      </c>
      <c r="O25" s="21">
        <f t="shared" si="7"/>
        <v>32012.471073270262</v>
      </c>
      <c r="P25" s="21">
        <f>+P26+P30+P31+P32</f>
        <v>45163.66676485051</v>
      </c>
      <c r="Q25" s="21">
        <f>+Q26+Q30+Q31+Q32</f>
        <v>59279.600820920066</v>
      </c>
      <c r="R25" s="21">
        <f>+R26+R30+R31+R32</f>
        <v>109517.43831136859</v>
      </c>
      <c r="S25" s="21">
        <v>197093.58617619117</v>
      </c>
      <c r="T25" s="21">
        <v>423619.2571376405</v>
      </c>
    </row>
    <row r="26" spans="1:20" s="17" customFormat="1" x14ac:dyDescent="0.2">
      <c r="A26" s="10" t="s">
        <v>35</v>
      </c>
      <c r="B26" s="22">
        <f>+SUM(B27:B29)</f>
        <v>797.50625999999988</v>
      </c>
      <c r="C26" s="22">
        <f t="shared" ref="C26:O26" si="8">+SUM(C27:C29)</f>
        <v>1060.8895648486355</v>
      </c>
      <c r="D26" s="22">
        <f t="shared" si="8"/>
        <v>1276.6879999999999</v>
      </c>
      <c r="E26" s="22">
        <f t="shared" si="8"/>
        <v>1666.835</v>
      </c>
      <c r="F26" s="22">
        <f t="shared" si="8"/>
        <v>1857.2979999999998</v>
      </c>
      <c r="G26" s="22">
        <f t="shared" si="8"/>
        <v>2455.5830000000001</v>
      </c>
      <c r="H26" s="22">
        <f t="shared" si="8"/>
        <v>3279.5319999999997</v>
      </c>
      <c r="I26" s="22">
        <f t="shared" si="8"/>
        <v>3991.2890034799998</v>
      </c>
      <c r="J26" s="22">
        <f t="shared" si="8"/>
        <v>5184.5755508700004</v>
      </c>
      <c r="K26" s="22">
        <f t="shared" si="8"/>
        <v>6929.4146361000003</v>
      </c>
      <c r="L26" s="22">
        <f t="shared" si="8"/>
        <v>9440.6467308400006</v>
      </c>
      <c r="M26" s="22">
        <f t="shared" si="8"/>
        <v>12928.752</v>
      </c>
      <c r="N26" s="22">
        <f t="shared" si="8"/>
        <v>17127.240000000002</v>
      </c>
      <c r="O26" s="22">
        <f t="shared" si="8"/>
        <v>21777</v>
      </c>
      <c r="P26" s="22">
        <f>+SUM(P27:P29)</f>
        <v>31392.910000000003</v>
      </c>
      <c r="Q26" s="22">
        <f>+SUM(Q27:Q29)</f>
        <v>39334.969572533919</v>
      </c>
      <c r="R26" s="22">
        <f>+SUM(R27:R29)</f>
        <v>74465.990000000005</v>
      </c>
      <c r="S26" s="22">
        <v>128517.76999999999</v>
      </c>
      <c r="T26" s="22">
        <v>260809.06</v>
      </c>
    </row>
    <row r="27" spans="1:20" x14ac:dyDescent="0.2">
      <c r="A27" s="12" t="s">
        <v>14</v>
      </c>
      <c r="B27" s="24">
        <v>664.11169999999993</v>
      </c>
      <c r="C27" s="24">
        <v>862.47728699530205</v>
      </c>
      <c r="D27" s="24">
        <v>1032.3699999999999</v>
      </c>
      <c r="E27" s="24">
        <v>1262.8979999999999</v>
      </c>
      <c r="F27" s="24">
        <v>1476.5129999999999</v>
      </c>
      <c r="G27" s="24">
        <v>1870.5960000000002</v>
      </c>
      <c r="H27" s="24">
        <v>2571.5749999999998</v>
      </c>
      <c r="I27" s="24">
        <v>3170.3179999999998</v>
      </c>
      <c r="J27" s="24">
        <v>4000.0280000000002</v>
      </c>
      <c r="K27" s="24">
        <v>5322.5429999999997</v>
      </c>
      <c r="L27" s="24">
        <v>7347.2550000000001</v>
      </c>
      <c r="M27" s="24">
        <v>10128.502</v>
      </c>
      <c r="N27" s="24">
        <v>13667.427</v>
      </c>
      <c r="O27" s="24">
        <v>17121</v>
      </c>
      <c r="P27" s="24">
        <v>24735.730000000003</v>
      </c>
      <c r="Q27" s="24">
        <v>31932.462313533921</v>
      </c>
      <c r="R27" s="24">
        <v>54559.17</v>
      </c>
      <c r="S27" s="24">
        <v>86807.25</v>
      </c>
      <c r="T27" s="24">
        <v>161253.97</v>
      </c>
    </row>
    <row r="28" spans="1:20" x14ac:dyDescent="0.2">
      <c r="A28" s="12" t="s">
        <v>15</v>
      </c>
      <c r="B28" s="24">
        <v>41.369793333333327</v>
      </c>
      <c r="C28" s="24">
        <v>57.491237853333331</v>
      </c>
      <c r="D28" s="24">
        <v>73.415999999999997</v>
      </c>
      <c r="E28" s="24">
        <v>121.1811</v>
      </c>
      <c r="F28" s="24">
        <v>114.2355</v>
      </c>
      <c r="G28" s="24">
        <v>228.517</v>
      </c>
      <c r="H28" s="24">
        <v>292.79599999999999</v>
      </c>
      <c r="I28" s="24">
        <v>323.24529074999998</v>
      </c>
      <c r="J28" s="24">
        <v>489.4682170000001</v>
      </c>
      <c r="K28" s="24">
        <v>617.15724751999994</v>
      </c>
      <c r="L28" s="24">
        <v>891.59075460000008</v>
      </c>
      <c r="M28" s="24">
        <v>1044.7781048218999</v>
      </c>
      <c r="N28" s="24">
        <v>691.96260000000007</v>
      </c>
      <c r="O28" s="24">
        <v>931.2</v>
      </c>
      <c r="P28" s="24">
        <v>1997.154</v>
      </c>
      <c r="Q28" s="24">
        <v>2148.5925399999996</v>
      </c>
      <c r="R28" s="24">
        <v>11744.47</v>
      </c>
      <c r="S28" s="24">
        <v>21552.87</v>
      </c>
      <c r="T28" s="24">
        <v>44953.87</v>
      </c>
    </row>
    <row r="29" spans="1:20" x14ac:dyDescent="0.2">
      <c r="A29" s="12" t="s">
        <v>16</v>
      </c>
      <c r="B29" s="24">
        <v>92.024766666666679</v>
      </c>
      <c r="C29" s="24">
        <v>140.92104000000003</v>
      </c>
      <c r="D29" s="24">
        <v>170.90199999999999</v>
      </c>
      <c r="E29" s="24">
        <v>282.7559</v>
      </c>
      <c r="F29" s="24">
        <v>266.54949999999997</v>
      </c>
      <c r="G29" s="24">
        <v>356.46999999999991</v>
      </c>
      <c r="H29" s="24">
        <v>415.16100000000006</v>
      </c>
      <c r="I29" s="24">
        <v>497.72571273000005</v>
      </c>
      <c r="J29" s="24">
        <v>695.07933387000003</v>
      </c>
      <c r="K29" s="24">
        <v>989.7143885800001</v>
      </c>
      <c r="L29" s="24">
        <v>1201.8009762399997</v>
      </c>
      <c r="M29" s="24">
        <v>1755.4718951780999</v>
      </c>
      <c r="N29" s="24">
        <v>2767.8504000000003</v>
      </c>
      <c r="O29" s="24">
        <v>3724.8</v>
      </c>
      <c r="P29" s="24">
        <v>4660.0259999999998</v>
      </c>
      <c r="Q29" s="24">
        <v>5253.9147189999994</v>
      </c>
      <c r="R29" s="24">
        <v>8162.35</v>
      </c>
      <c r="S29" s="24">
        <v>20157.650000000001</v>
      </c>
      <c r="T29" s="24">
        <v>54601.22</v>
      </c>
    </row>
    <row r="30" spans="1:20" s="17" customFormat="1" x14ac:dyDescent="0.2">
      <c r="A30" s="10" t="s">
        <v>36</v>
      </c>
      <c r="B30" s="23">
        <v>9.7544204590000003</v>
      </c>
      <c r="C30" s="23">
        <v>59.374083905360848</v>
      </c>
      <c r="D30" s="23">
        <v>9.0871632635200683</v>
      </c>
      <c r="E30" s="23">
        <v>7.5824170827610793</v>
      </c>
      <c r="F30" s="23">
        <v>8.4515622879602663</v>
      </c>
      <c r="G30" s="23">
        <v>2.8076960608475408</v>
      </c>
      <c r="H30" s="23">
        <v>9.1180410392296842</v>
      </c>
      <c r="I30" s="23">
        <v>11.910301110346346</v>
      </c>
      <c r="J30" s="23">
        <v>23.24305322263422</v>
      </c>
      <c r="K30" s="23">
        <v>21.360611728646916</v>
      </c>
      <c r="L30" s="23">
        <v>26.69056007271185</v>
      </c>
      <c r="M30" s="23">
        <v>47.75230925565063</v>
      </c>
      <c r="N30" s="23">
        <v>266.86169305092324</v>
      </c>
      <c r="O30" s="23">
        <v>383.74530717037703</v>
      </c>
      <c r="P30" s="23">
        <v>574.67262405050803</v>
      </c>
      <c r="Q30" s="23">
        <v>694.39921382547368</v>
      </c>
      <c r="R30" s="23">
        <v>432.80108027859291</v>
      </c>
      <c r="S30" s="23">
        <v>2638.2990517611561</v>
      </c>
      <c r="T30" s="23">
        <v>4593.1833997805325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384.00519535000001</v>
      </c>
      <c r="C32" s="23">
        <f t="shared" ref="C32:O32" si="9">+C33+C34+C35</f>
        <v>504.65672983859531</v>
      </c>
      <c r="D32" s="23">
        <f t="shared" si="9"/>
        <v>629.69890074</v>
      </c>
      <c r="E32" s="23">
        <f t="shared" si="9"/>
        <v>760.23953203999986</v>
      </c>
      <c r="F32" s="23">
        <f t="shared" si="9"/>
        <v>733.53569706999997</v>
      </c>
      <c r="G32" s="23">
        <f t="shared" si="9"/>
        <v>1018.9159688000001</v>
      </c>
      <c r="H32" s="23">
        <f t="shared" si="9"/>
        <v>1598.1169979099998</v>
      </c>
      <c r="I32" s="23">
        <f t="shared" si="9"/>
        <v>1799.44570716</v>
      </c>
      <c r="J32" s="23">
        <f t="shared" si="9"/>
        <v>2494.4986227499994</v>
      </c>
      <c r="K32" s="23">
        <f t="shared" si="9"/>
        <v>3342.2019947399995</v>
      </c>
      <c r="L32" s="23">
        <f t="shared" si="9"/>
        <v>4388.0953264400005</v>
      </c>
      <c r="M32" s="23">
        <f t="shared" si="9"/>
        <v>5596.4784610000006</v>
      </c>
      <c r="N32" s="23">
        <f t="shared" si="9"/>
        <v>8222.1149514646004</v>
      </c>
      <c r="O32" s="23">
        <f t="shared" si="9"/>
        <v>9851.7257660998839</v>
      </c>
      <c r="P32" s="23">
        <f>+P33+P34+P35</f>
        <v>13196.0841408</v>
      </c>
      <c r="Q32" s="23">
        <f>+Q33+Q34+Q35</f>
        <v>19250.232034560675</v>
      </c>
      <c r="R32" s="23">
        <f>+R33+R34+R35</f>
        <v>34618.647231089999</v>
      </c>
      <c r="S32" s="23">
        <v>65937.51712443</v>
      </c>
      <c r="T32" s="23">
        <v>158217.01373785999</v>
      </c>
    </row>
    <row r="33" spans="1:20" x14ac:dyDescent="0.2">
      <c r="A33" s="12" t="s">
        <v>17</v>
      </c>
      <c r="B33" s="24">
        <v>133.10254774999999</v>
      </c>
      <c r="C33" s="24">
        <v>178.91184094199991</v>
      </c>
      <c r="D33" s="24">
        <v>252.36490074</v>
      </c>
      <c r="E33" s="24">
        <v>332.16453203999993</v>
      </c>
      <c r="F33" s="24">
        <v>290.71069707000004</v>
      </c>
      <c r="G33" s="24">
        <v>426.46896880000008</v>
      </c>
      <c r="H33" s="24">
        <v>706.99099790999981</v>
      </c>
      <c r="I33" s="24">
        <v>807.66964415999996</v>
      </c>
      <c r="J33" s="24">
        <v>1075.01634367</v>
      </c>
      <c r="K33" s="24">
        <v>1541.8702245699997</v>
      </c>
      <c r="L33" s="24">
        <v>1942.8732530200004</v>
      </c>
      <c r="M33" s="24">
        <v>2441.9324609999999</v>
      </c>
      <c r="N33" s="24">
        <v>3744.9199514646007</v>
      </c>
      <c r="O33" s="24">
        <v>4181.7257660998839</v>
      </c>
      <c r="P33" s="24">
        <v>4950.3241407999994</v>
      </c>
      <c r="Q33" s="24">
        <v>8201.2576185332491</v>
      </c>
      <c r="R33" s="24">
        <v>15049.68723109</v>
      </c>
      <c r="S33" s="24">
        <v>30133.237124430001</v>
      </c>
      <c r="T33" s="24">
        <v>76096.823737859988</v>
      </c>
    </row>
    <row r="34" spans="1:20" x14ac:dyDescent="0.2">
      <c r="A34" s="12" t="s">
        <v>18</v>
      </c>
      <c r="B34" s="24">
        <v>250.90264760000005</v>
      </c>
      <c r="C34" s="24">
        <v>325.7448888965954</v>
      </c>
      <c r="D34" s="24">
        <v>377.334</v>
      </c>
      <c r="E34" s="24">
        <v>428.07499999999999</v>
      </c>
      <c r="F34" s="24">
        <v>442.82499999999993</v>
      </c>
      <c r="G34" s="24">
        <v>592.447</v>
      </c>
      <c r="H34" s="24">
        <v>890.90100000000007</v>
      </c>
      <c r="I34" s="24">
        <v>991.77606299999991</v>
      </c>
      <c r="J34" s="24">
        <v>1419.4822790799997</v>
      </c>
      <c r="K34" s="24">
        <v>1800.33177017</v>
      </c>
      <c r="L34" s="24">
        <v>2445.22207342</v>
      </c>
      <c r="M34" s="24">
        <v>3154.5460000000003</v>
      </c>
      <c r="N34" s="24">
        <v>4477.1949999999997</v>
      </c>
      <c r="O34" s="24">
        <v>5670</v>
      </c>
      <c r="P34" s="24">
        <v>8245.76</v>
      </c>
      <c r="Q34" s="24">
        <v>11048.974416027426</v>
      </c>
      <c r="R34" s="24">
        <v>19568.96</v>
      </c>
      <c r="S34" s="24">
        <v>35804.28</v>
      </c>
      <c r="T34" s="24">
        <v>82120.19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0.22499999999999998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538.84748612855515</v>
      </c>
      <c r="C36" s="27">
        <f t="shared" ref="C36:O36" si="10">+C10-C25</f>
        <v>452.11906375317039</v>
      </c>
      <c r="D36" s="27">
        <f t="shared" si="10"/>
        <v>801.81697442647942</v>
      </c>
      <c r="E36" s="27">
        <f t="shared" si="10"/>
        <v>977.30768291723825</v>
      </c>
      <c r="F36" s="27">
        <f t="shared" si="10"/>
        <v>1117.9855944620413</v>
      </c>
      <c r="G36" s="27">
        <f t="shared" si="10"/>
        <v>1460.2408049491523</v>
      </c>
      <c r="H36" s="27">
        <f t="shared" si="10"/>
        <v>1901.0159518587689</v>
      </c>
      <c r="I36" s="27">
        <f t="shared" si="10"/>
        <v>2595.2494188156525</v>
      </c>
      <c r="J36" s="27">
        <f t="shared" si="10"/>
        <v>3334.5818961423638</v>
      </c>
      <c r="K36" s="27">
        <f t="shared" si="10"/>
        <v>4826.8739556353521</v>
      </c>
      <c r="L36" s="27">
        <f t="shared" si="10"/>
        <v>6817.4797261252934</v>
      </c>
      <c r="M36" s="27">
        <f t="shared" si="10"/>
        <v>8264.042707340348</v>
      </c>
      <c r="N36" s="27">
        <f t="shared" si="10"/>
        <v>11017.989631215503</v>
      </c>
      <c r="O36" s="27">
        <f t="shared" si="10"/>
        <v>17761.569716238049</v>
      </c>
      <c r="P36" s="27">
        <f>+P10-P25</f>
        <v>29121.59649792593</v>
      </c>
      <c r="Q36" s="27">
        <f>+Q10-Q25</f>
        <v>46537.170583687446</v>
      </c>
      <c r="R36" s="27">
        <f>+R10-R25</f>
        <v>59159.316490080106</v>
      </c>
      <c r="S36" s="27">
        <v>111162.73805219826</v>
      </c>
      <c r="T36" s="27">
        <v>268412.18309196213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89.568669989999975</v>
      </c>
      <c r="C38" s="21">
        <f t="shared" ref="C38:O38" si="11">+C39+C40+C41</f>
        <v>135.72199812000002</v>
      </c>
      <c r="D38" s="21">
        <f t="shared" si="11"/>
        <v>135.08748971</v>
      </c>
      <c r="E38" s="21">
        <f t="shared" si="11"/>
        <v>224.84452029000002</v>
      </c>
      <c r="F38" s="21">
        <f t="shared" si="11"/>
        <v>728.63255698847308</v>
      </c>
      <c r="G38" s="21">
        <f t="shared" si="11"/>
        <v>1251.6160933875765</v>
      </c>
      <c r="H38" s="21">
        <f t="shared" si="11"/>
        <v>1090.1080780568534</v>
      </c>
      <c r="I38" s="21">
        <f t="shared" si="11"/>
        <v>1003.7342393110077</v>
      </c>
      <c r="J38" s="21">
        <f t="shared" si="11"/>
        <v>1984.4870779399998</v>
      </c>
      <c r="K38" s="21">
        <f t="shared" si="11"/>
        <v>2689.681818696477</v>
      </c>
      <c r="L38" s="21">
        <f t="shared" si="11"/>
        <v>3615.3561618770518</v>
      </c>
      <c r="M38" s="21">
        <f t="shared" si="11"/>
        <v>4325.1553052396021</v>
      </c>
      <c r="N38" s="21">
        <f t="shared" si="11"/>
        <v>3807.1946392563036</v>
      </c>
      <c r="O38" s="21">
        <f t="shared" si="11"/>
        <v>2803.7685610166063</v>
      </c>
      <c r="P38" s="21">
        <f>+P39+P40+P41</f>
        <v>1942.6015690500001</v>
      </c>
      <c r="Q38" s="21">
        <f>+Q39+Q40+Q41</f>
        <v>1982.4683170238291</v>
      </c>
      <c r="R38" s="21">
        <f>+R39+R40+R41</f>
        <v>7572.8255753547874</v>
      </c>
      <c r="S38" s="21">
        <v>30455.420723436619</v>
      </c>
      <c r="T38" s="21">
        <v>48013.004175269998</v>
      </c>
    </row>
    <row r="39" spans="1:20" s="17" customFormat="1" x14ac:dyDescent="0.2">
      <c r="A39" s="10" t="s">
        <v>38</v>
      </c>
      <c r="B39" s="22">
        <v>0.57299999999999995</v>
      </c>
      <c r="C39" s="22">
        <v>1.245325</v>
      </c>
      <c r="D39" s="22">
        <v>2.1999999999999999E-2</v>
      </c>
      <c r="E39" s="22">
        <v>4.2000000000000003E-2</v>
      </c>
      <c r="F39" s="22">
        <v>0.17799999999999996</v>
      </c>
      <c r="G39" s="22">
        <v>6.7000000000000004E-2</v>
      </c>
      <c r="H39" s="22">
        <v>8.8999999999999996E-2</v>
      </c>
      <c r="I39" s="22">
        <v>0.115</v>
      </c>
      <c r="J39" s="22">
        <v>7.1999999999999995E-2</v>
      </c>
      <c r="K39" s="22">
        <v>5.7999999999999996E-2</v>
      </c>
      <c r="L39" s="22">
        <v>72.623999999999981</v>
      </c>
      <c r="M39" s="22">
        <v>3.6859999999999999</v>
      </c>
      <c r="N39" s="22">
        <v>5.0389999999999997</v>
      </c>
      <c r="O39" s="22">
        <v>7.000000000000001E-3</v>
      </c>
      <c r="P39" s="22">
        <v>1.1100000000000003</v>
      </c>
      <c r="Q39" s="23">
        <v>0</v>
      </c>
      <c r="R39" s="23">
        <v>0.15052696478665967</v>
      </c>
      <c r="S39" s="23">
        <v>7.5415439466159873</v>
      </c>
      <c r="T39" s="23">
        <v>0.94</v>
      </c>
    </row>
    <row r="40" spans="1:20" s="17" customFormat="1" x14ac:dyDescent="0.2">
      <c r="A40" s="10" t="s">
        <v>39</v>
      </c>
      <c r="B40" s="23">
        <v>75.383669989999987</v>
      </c>
      <c r="C40" s="23">
        <v>106.55967312000001</v>
      </c>
      <c r="D40" s="23">
        <v>83.73248971000001</v>
      </c>
      <c r="E40" s="23">
        <v>210.70552029000001</v>
      </c>
      <c r="F40" s="23">
        <v>714.86355698847308</v>
      </c>
      <c r="G40" s="23">
        <v>1221.4740933875764</v>
      </c>
      <c r="H40" s="23">
        <v>1044.9600780568535</v>
      </c>
      <c r="I40" s="23">
        <v>953.41523931100778</v>
      </c>
      <c r="J40" s="23">
        <v>1921.03007794</v>
      </c>
      <c r="K40" s="23">
        <v>2601.777818696477</v>
      </c>
      <c r="L40" s="23">
        <v>3388.7601618770518</v>
      </c>
      <c r="M40" s="23">
        <v>4120.1393052396024</v>
      </c>
      <c r="N40" s="23">
        <v>3533.9986392563032</v>
      </c>
      <c r="O40" s="23">
        <v>2480.7615610166063</v>
      </c>
      <c r="P40" s="23">
        <v>1449.3015690500001</v>
      </c>
      <c r="Q40" s="23">
        <v>1446.0908662699999</v>
      </c>
      <c r="R40" s="23">
        <v>3778.3150483899994</v>
      </c>
      <c r="S40" s="23">
        <v>23513.09917949</v>
      </c>
      <c r="T40" s="23">
        <v>47285.044175269999</v>
      </c>
    </row>
    <row r="41" spans="1:20" s="17" customFormat="1" ht="13.5" thickBot="1" x14ac:dyDescent="0.25">
      <c r="A41" s="10" t="s">
        <v>40</v>
      </c>
      <c r="B41" s="25">
        <v>13.612</v>
      </c>
      <c r="C41" s="25">
        <v>27.917000000000002</v>
      </c>
      <c r="D41" s="25">
        <v>51.332999999999998</v>
      </c>
      <c r="E41" s="25">
        <v>14.097</v>
      </c>
      <c r="F41" s="25">
        <v>13.591000000000003</v>
      </c>
      <c r="G41" s="25">
        <v>30.074999999999996</v>
      </c>
      <c r="H41" s="25">
        <v>45.059000000000005</v>
      </c>
      <c r="I41" s="25">
        <v>50.204000000000008</v>
      </c>
      <c r="J41" s="25">
        <v>63.384999999999998</v>
      </c>
      <c r="K41" s="25">
        <v>87.846000000000004</v>
      </c>
      <c r="L41" s="25">
        <v>153.97199999999998</v>
      </c>
      <c r="M41" s="25">
        <v>201.33</v>
      </c>
      <c r="N41" s="25">
        <v>268.15700000000004</v>
      </c>
      <c r="O41" s="25">
        <v>323</v>
      </c>
      <c r="P41" s="25">
        <v>492.19000000000005</v>
      </c>
      <c r="Q41" s="23">
        <v>536.37745075382918</v>
      </c>
      <c r="R41" s="23">
        <v>3794.3600000000006</v>
      </c>
      <c r="S41" s="23">
        <v>6934.7800000000007</v>
      </c>
      <c r="T41" s="23">
        <v>727.02</v>
      </c>
    </row>
    <row r="42" spans="1:20" s="16" customFormat="1" ht="21" customHeight="1" x14ac:dyDescent="0.25">
      <c r="A42" s="5" t="s">
        <v>22</v>
      </c>
      <c r="B42" s="21">
        <f>+B43+B44+B48</f>
        <v>460.94006877999993</v>
      </c>
      <c r="C42" s="21">
        <f t="shared" ref="C42:O42" si="12">+C43+C44+C48</f>
        <v>733.37433417333341</v>
      </c>
      <c r="D42" s="21">
        <f t="shared" si="12"/>
        <v>1005.3764897100002</v>
      </c>
      <c r="E42" s="21">
        <f t="shared" si="12"/>
        <v>1550.8585202900001</v>
      </c>
      <c r="F42" s="21">
        <f t="shared" si="12"/>
        <v>1398.0365569884732</v>
      </c>
      <c r="G42" s="21">
        <f t="shared" si="12"/>
        <v>2267.959093387577</v>
      </c>
      <c r="H42" s="21">
        <f t="shared" si="12"/>
        <v>3024.7600571968537</v>
      </c>
      <c r="I42" s="21">
        <f t="shared" si="12"/>
        <v>2996.3142540310073</v>
      </c>
      <c r="J42" s="21">
        <f t="shared" si="12"/>
        <v>5122.516833650001</v>
      </c>
      <c r="K42" s="21">
        <f t="shared" si="12"/>
        <v>7130.638064566072</v>
      </c>
      <c r="L42" s="21">
        <f t="shared" si="12"/>
        <v>9170.4356156770518</v>
      </c>
      <c r="M42" s="21">
        <f t="shared" si="12"/>
        <v>9291.8193052396018</v>
      </c>
      <c r="N42" s="21">
        <f t="shared" si="12"/>
        <v>12721.677639256304</v>
      </c>
      <c r="O42" s="21">
        <f t="shared" si="12"/>
        <v>14242.761561016605</v>
      </c>
      <c r="P42" s="21">
        <f>+P43+P44+P48</f>
        <v>21915.429403220005</v>
      </c>
      <c r="Q42" s="21">
        <f>+Q43+Q44+Q48</f>
        <v>28341.885582674113</v>
      </c>
      <c r="R42" s="21">
        <f t="shared" ref="R42" si="13">+R43+R44+R48</f>
        <v>56988.068581610001</v>
      </c>
      <c r="S42" s="21">
        <v>109304.73526683</v>
      </c>
      <c r="T42" s="21">
        <v>250937.4234795899</v>
      </c>
    </row>
    <row r="43" spans="1:20" s="17" customFormat="1" x14ac:dyDescent="0.2">
      <c r="A43" s="10" t="s">
        <v>41</v>
      </c>
      <c r="B43" s="22">
        <v>395.33006877999998</v>
      </c>
      <c r="C43" s="22">
        <v>607.14748767333333</v>
      </c>
      <c r="D43" s="22">
        <v>836.25448971000014</v>
      </c>
      <c r="E43" s="22">
        <v>1375.3305202900001</v>
      </c>
      <c r="F43" s="22">
        <v>1212.7945569884732</v>
      </c>
      <c r="G43" s="22">
        <v>1938.1490933875768</v>
      </c>
      <c r="H43" s="22">
        <v>2496.9060571968539</v>
      </c>
      <c r="I43" s="22">
        <v>2498.7509987210074</v>
      </c>
      <c r="J43" s="22">
        <v>4244.6916241300005</v>
      </c>
      <c r="K43" s="22">
        <v>5962.0385304860729</v>
      </c>
      <c r="L43" s="22">
        <v>7575.2959792570518</v>
      </c>
      <c r="M43" s="22">
        <v>7339.1993052396028</v>
      </c>
      <c r="N43" s="22">
        <v>9974.506639256304</v>
      </c>
      <c r="O43" s="22">
        <v>11112.761561016605</v>
      </c>
      <c r="P43" s="22">
        <v>17098.919403220003</v>
      </c>
      <c r="Q43" s="23">
        <v>23785.253162674115</v>
      </c>
      <c r="R43" s="23">
        <v>45634.91858161</v>
      </c>
      <c r="S43" s="23">
        <v>88713.235266830001</v>
      </c>
      <c r="T43" s="23">
        <v>212669.91347958989</v>
      </c>
    </row>
    <row r="44" spans="1:20" s="17" customFormat="1" x14ac:dyDescent="0.2">
      <c r="A44" s="18" t="s">
        <v>42</v>
      </c>
      <c r="B44" s="23">
        <f>+SUM(B45:B47)</f>
        <v>45.762999999999998</v>
      </c>
      <c r="C44" s="23">
        <f t="shared" ref="C44:O44" si="14">+SUM(C45:C47)</f>
        <v>79.410846499999991</v>
      </c>
      <c r="D44" s="23">
        <f t="shared" si="14"/>
        <v>115.93700000000001</v>
      </c>
      <c r="E44" s="23">
        <f t="shared" si="14"/>
        <v>156.51400000000001</v>
      </c>
      <c r="F44" s="23">
        <f t="shared" si="14"/>
        <v>167.57900000000001</v>
      </c>
      <c r="G44" s="23">
        <f t="shared" si="14"/>
        <v>274.47899999999998</v>
      </c>
      <c r="H44" s="23">
        <f t="shared" si="14"/>
        <v>414.83699999999999</v>
      </c>
      <c r="I44" s="23">
        <f t="shared" si="14"/>
        <v>440.65025530999998</v>
      </c>
      <c r="J44" s="23">
        <f t="shared" si="14"/>
        <v>823.72120952</v>
      </c>
      <c r="K44" s="23">
        <f t="shared" si="14"/>
        <v>1048.25353408</v>
      </c>
      <c r="L44" s="23">
        <f t="shared" si="14"/>
        <v>1445.2086364199999</v>
      </c>
      <c r="M44" s="23">
        <f t="shared" si="14"/>
        <v>1860.692</v>
      </c>
      <c r="N44" s="23">
        <f t="shared" si="14"/>
        <v>2549.8519999999999</v>
      </c>
      <c r="O44" s="23">
        <f t="shared" si="14"/>
        <v>2915</v>
      </c>
      <c r="P44" s="23">
        <f>+SUM(P45:P47)</f>
        <v>4052.1800000000003</v>
      </c>
      <c r="Q44" s="23">
        <f>+SUM(Q45:Q47)</f>
        <v>4401.4524199999996</v>
      </c>
      <c r="R44" s="23">
        <f t="shared" ref="R44" si="15">+SUM(R45:R47)</f>
        <v>10171.09</v>
      </c>
      <c r="S44" s="23">
        <v>18228.38</v>
      </c>
      <c r="T44" s="23">
        <v>35012.060000000005</v>
      </c>
    </row>
    <row r="45" spans="1:20" x14ac:dyDescent="0.2">
      <c r="A45" s="15" t="s">
        <v>17</v>
      </c>
      <c r="B45" s="24">
        <v>13.780299999999999</v>
      </c>
      <c r="C45" s="24">
        <v>34.562240162499997</v>
      </c>
      <c r="D45" s="24">
        <v>23.030000000000005</v>
      </c>
      <c r="E45" s="24">
        <v>15.648999999999999</v>
      </c>
      <c r="F45" s="24">
        <v>16.260999999999999</v>
      </c>
      <c r="G45" s="24">
        <v>33.894000000000005</v>
      </c>
      <c r="H45" s="24">
        <v>91.186999999999998</v>
      </c>
      <c r="I45" s="24">
        <v>78.349528919999997</v>
      </c>
      <c r="J45" s="24">
        <v>242.51639582000001</v>
      </c>
      <c r="K45" s="24">
        <v>280.09261451999998</v>
      </c>
      <c r="L45" s="24">
        <v>321.13565927999997</v>
      </c>
      <c r="M45" s="24">
        <v>492.48199999999997</v>
      </c>
      <c r="N45" s="24">
        <v>710.91800000000001</v>
      </c>
      <c r="O45" s="24">
        <v>670</v>
      </c>
      <c r="P45" s="24">
        <v>882.10000000000014</v>
      </c>
      <c r="Q45" s="24">
        <v>662.62241999999992</v>
      </c>
      <c r="R45" s="24">
        <v>1839.67</v>
      </c>
      <c r="S45" s="24">
        <v>3440.4800000000009</v>
      </c>
      <c r="T45" s="24">
        <v>7457.34</v>
      </c>
    </row>
    <row r="46" spans="1:20" x14ac:dyDescent="0.2">
      <c r="A46" s="15" t="s">
        <v>18</v>
      </c>
      <c r="B46" s="24">
        <v>31.982700000000001</v>
      </c>
      <c r="C46" s="24">
        <v>44.848606337499994</v>
      </c>
      <c r="D46" s="24">
        <v>92.907000000000011</v>
      </c>
      <c r="E46" s="24">
        <v>140.86500000000001</v>
      </c>
      <c r="F46" s="24">
        <v>151.31800000000001</v>
      </c>
      <c r="G46" s="24">
        <v>240.58499999999998</v>
      </c>
      <c r="H46" s="24">
        <v>323.64999999999998</v>
      </c>
      <c r="I46" s="24">
        <v>362.30072638999997</v>
      </c>
      <c r="J46" s="24">
        <v>581.20481369999993</v>
      </c>
      <c r="K46" s="24">
        <v>768.16091955999991</v>
      </c>
      <c r="L46" s="24">
        <v>1124.0729771399999</v>
      </c>
      <c r="M46" s="24">
        <v>1368.21</v>
      </c>
      <c r="N46" s="24">
        <v>1838.934</v>
      </c>
      <c r="O46" s="24">
        <v>2245</v>
      </c>
      <c r="P46" s="24">
        <v>3170.08</v>
      </c>
      <c r="Q46" s="24">
        <v>3738.8299999999995</v>
      </c>
      <c r="R46" s="24">
        <v>8331.42</v>
      </c>
      <c r="S46" s="24">
        <v>14787.9</v>
      </c>
      <c r="T46" s="24">
        <v>27554.720000000005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19.847000000000001</v>
      </c>
      <c r="C48" s="25">
        <v>46.816000000000003</v>
      </c>
      <c r="D48" s="25">
        <v>53.185000000000002</v>
      </c>
      <c r="E48" s="25">
        <v>19.013999999999999</v>
      </c>
      <c r="F48" s="25">
        <v>17.662999999999997</v>
      </c>
      <c r="G48" s="25">
        <v>55.331000000000017</v>
      </c>
      <c r="H48" s="25">
        <v>113.01700000000001</v>
      </c>
      <c r="I48" s="25">
        <v>56.912999999999997</v>
      </c>
      <c r="J48" s="25">
        <v>54.104000000000006</v>
      </c>
      <c r="K48" s="25">
        <v>120.346</v>
      </c>
      <c r="L48" s="25">
        <v>149.93100000000001</v>
      </c>
      <c r="M48" s="25">
        <v>91.927999999999997</v>
      </c>
      <c r="N48" s="25">
        <v>197.31899999999996</v>
      </c>
      <c r="O48" s="25">
        <v>214.99999999999997</v>
      </c>
      <c r="P48" s="25">
        <v>764.33</v>
      </c>
      <c r="Q48" s="23">
        <v>155.18</v>
      </c>
      <c r="R48" s="23">
        <v>1182.06</v>
      </c>
      <c r="S48" s="23">
        <v>2363.12</v>
      </c>
      <c r="T48" s="23">
        <v>3255.45</v>
      </c>
    </row>
    <row r="49" spans="1:20" s="16" customFormat="1" ht="21" customHeight="1" thickBot="1" x14ac:dyDescent="0.3">
      <c r="A49" s="6" t="s">
        <v>23</v>
      </c>
      <c r="B49" s="29">
        <f>+B38+B10</f>
        <v>1819.682031927555</v>
      </c>
      <c r="C49" s="29">
        <f t="shared" ref="C49:O49" si="16">+C38+C10</f>
        <v>2212.761440465762</v>
      </c>
      <c r="D49" s="29">
        <f t="shared" si="16"/>
        <v>2852.3785281399996</v>
      </c>
      <c r="E49" s="29">
        <f t="shared" si="16"/>
        <v>3636.8091523299995</v>
      </c>
      <c r="F49" s="29">
        <f t="shared" si="16"/>
        <v>4445.9034108084743</v>
      </c>
      <c r="G49" s="29">
        <f t="shared" si="16"/>
        <v>6189.163563197576</v>
      </c>
      <c r="H49" s="29">
        <f t="shared" si="16"/>
        <v>7877.8910688648521</v>
      </c>
      <c r="I49" s="29">
        <f t="shared" si="16"/>
        <v>9401.6286698770073</v>
      </c>
      <c r="J49" s="29">
        <f t="shared" si="16"/>
        <v>13021.386200924997</v>
      </c>
      <c r="K49" s="29">
        <f t="shared" si="16"/>
        <v>17809.533016900474</v>
      </c>
      <c r="L49" s="29">
        <f t="shared" si="16"/>
        <v>24288.268505355056</v>
      </c>
      <c r="M49" s="29">
        <f t="shared" si="16"/>
        <v>31162.1807828356</v>
      </c>
      <c r="N49" s="29">
        <f t="shared" si="16"/>
        <v>40441.400914987331</v>
      </c>
      <c r="O49" s="29">
        <f t="shared" si="16"/>
        <v>52577.80935052492</v>
      </c>
      <c r="P49" s="29">
        <f>+P38+P10</f>
        <v>76227.864831826446</v>
      </c>
      <c r="Q49" s="29">
        <f>+Q38+Q10</f>
        <v>107799.23972163134</v>
      </c>
      <c r="R49" s="29">
        <f t="shared" ref="R49" si="17">+R38+R10</f>
        <v>176249.5803768035</v>
      </c>
      <c r="S49" s="29">
        <v>338711.74495182605</v>
      </c>
      <c r="T49" s="29">
        <f t="shared" ref="T49" si="18">+T38+T10</f>
        <v>740044.4444048726</v>
      </c>
    </row>
    <row r="50" spans="1:20" s="16" customFormat="1" ht="21" customHeight="1" thickBot="1" x14ac:dyDescent="0.3">
      <c r="A50" s="6" t="s">
        <v>24</v>
      </c>
      <c r="B50" s="29">
        <f>+B42+B25</f>
        <v>1652.205944589</v>
      </c>
      <c r="C50" s="29">
        <f t="shared" ref="C50:O50" si="19">+C42+C25</f>
        <v>2358.2947127659249</v>
      </c>
      <c r="D50" s="29">
        <f t="shared" si="19"/>
        <v>2920.8505537135202</v>
      </c>
      <c r="E50" s="29">
        <f t="shared" si="19"/>
        <v>3985.5154694127614</v>
      </c>
      <c r="F50" s="29">
        <f t="shared" si="19"/>
        <v>3997.3218163464335</v>
      </c>
      <c r="G50" s="29">
        <f t="shared" si="19"/>
        <v>5745.2657582484244</v>
      </c>
      <c r="H50" s="29">
        <f t="shared" si="19"/>
        <v>7911.5270961460828</v>
      </c>
      <c r="I50" s="29">
        <f t="shared" si="19"/>
        <v>8798.9592657813537</v>
      </c>
      <c r="J50" s="29">
        <f t="shared" si="19"/>
        <v>12824.834060492634</v>
      </c>
      <c r="K50" s="29">
        <f t="shared" si="19"/>
        <v>17423.615307134718</v>
      </c>
      <c r="L50" s="29">
        <f t="shared" si="19"/>
        <v>23025.868233029763</v>
      </c>
      <c r="M50" s="29">
        <f t="shared" si="19"/>
        <v>27864.802075495252</v>
      </c>
      <c r="N50" s="29">
        <f t="shared" si="19"/>
        <v>38337.894283771828</v>
      </c>
      <c r="O50" s="29">
        <f t="shared" si="19"/>
        <v>46255.232634286869</v>
      </c>
      <c r="P50" s="29">
        <f>+P42+P25</f>
        <v>67079.096168070508</v>
      </c>
      <c r="Q50" s="29">
        <f>+Q42+Q25</f>
        <v>87621.486403594172</v>
      </c>
      <c r="R50" s="29">
        <f t="shared" ref="R50" si="20">+R42+R25</f>
        <v>166505.50689297859</v>
      </c>
      <c r="S50" s="29">
        <v>306398.32144302118</v>
      </c>
      <c r="T50" s="29">
        <f t="shared" ref="T50" si="21">+T42+T25</f>
        <v>674556.68061723036</v>
      </c>
    </row>
    <row r="51" spans="1:20" s="16" customFormat="1" ht="21" customHeight="1" thickBot="1" x14ac:dyDescent="0.3">
      <c r="A51" s="6" t="s">
        <v>25</v>
      </c>
      <c r="B51" s="29">
        <f>+B49-B50</f>
        <v>167.47608733855509</v>
      </c>
      <c r="C51" s="29">
        <f t="shared" ref="C51:O51" si="22">+C49-C50</f>
        <v>-145.53327230016293</v>
      </c>
      <c r="D51" s="29">
        <f t="shared" si="22"/>
        <v>-68.472025573520568</v>
      </c>
      <c r="E51" s="29">
        <f t="shared" si="22"/>
        <v>-348.70631708276187</v>
      </c>
      <c r="F51" s="29">
        <f t="shared" si="22"/>
        <v>448.58159446204081</v>
      </c>
      <c r="G51" s="29">
        <f t="shared" si="22"/>
        <v>443.89780494915158</v>
      </c>
      <c r="H51" s="29">
        <f t="shared" si="22"/>
        <v>-33.636027281230781</v>
      </c>
      <c r="I51" s="29">
        <f t="shared" si="22"/>
        <v>602.66940409565359</v>
      </c>
      <c r="J51" s="29">
        <f t="shared" si="22"/>
        <v>196.55214043236265</v>
      </c>
      <c r="K51" s="29">
        <f t="shared" si="22"/>
        <v>385.91770976575572</v>
      </c>
      <c r="L51" s="29">
        <f t="shared" si="22"/>
        <v>1262.4002723252925</v>
      </c>
      <c r="M51" s="29">
        <f t="shared" si="22"/>
        <v>3297.3787073403473</v>
      </c>
      <c r="N51" s="29">
        <f t="shared" si="22"/>
        <v>2103.5066312155031</v>
      </c>
      <c r="O51" s="29">
        <f t="shared" si="22"/>
        <v>6322.5767162380507</v>
      </c>
      <c r="P51" s="29">
        <f>+P49-P50</f>
        <v>9148.7686637559382</v>
      </c>
      <c r="Q51" s="29">
        <f>+Q49-Q50</f>
        <v>20177.753318037168</v>
      </c>
      <c r="R51" s="29">
        <f t="shared" ref="R51" si="23">+R49-R50</f>
        <v>9744.0734838249045</v>
      </c>
      <c r="S51" s="29">
        <v>32313.423508804874</v>
      </c>
      <c r="T51" s="29">
        <f t="shared" ref="T51" si="24">+T49-T50</f>
        <v>65487.763787642238</v>
      </c>
    </row>
    <row r="52" spans="1:20" s="16" customFormat="1" ht="21" customHeight="1" thickBot="1" x14ac:dyDescent="0.3">
      <c r="A52" s="7" t="s">
        <v>26</v>
      </c>
      <c r="B52" s="29">
        <f>+B51+B30</f>
        <v>177.23050779755508</v>
      </c>
      <c r="C52" s="29">
        <f t="shared" ref="C52:O52" si="25">+C51+C30</f>
        <v>-86.159188394802086</v>
      </c>
      <c r="D52" s="29">
        <f t="shared" si="25"/>
        <v>-59.3848623100005</v>
      </c>
      <c r="E52" s="29">
        <f t="shared" si="25"/>
        <v>-341.12390000000079</v>
      </c>
      <c r="F52" s="29">
        <f t="shared" si="25"/>
        <v>457.03315675000107</v>
      </c>
      <c r="G52" s="29">
        <f t="shared" si="25"/>
        <v>446.70550100999913</v>
      </c>
      <c r="H52" s="29">
        <f t="shared" si="25"/>
        <v>-24.517986242001097</v>
      </c>
      <c r="I52" s="29">
        <f t="shared" si="25"/>
        <v>614.57970520599997</v>
      </c>
      <c r="J52" s="29">
        <f t="shared" si="25"/>
        <v>219.79519365499687</v>
      </c>
      <c r="K52" s="29">
        <f t="shared" si="25"/>
        <v>407.27832149440263</v>
      </c>
      <c r="L52" s="29">
        <f t="shared" si="25"/>
        <v>1289.0908323980043</v>
      </c>
      <c r="M52" s="29">
        <f t="shared" si="25"/>
        <v>3345.1310165959981</v>
      </c>
      <c r="N52" s="29">
        <f t="shared" si="25"/>
        <v>2370.3683242664265</v>
      </c>
      <c r="O52" s="29">
        <f t="shared" si="25"/>
        <v>6706.3220234084274</v>
      </c>
      <c r="P52" s="29">
        <f>+P51+P30</f>
        <v>9723.4412878064468</v>
      </c>
      <c r="Q52" s="29">
        <f>+Q51+Q30</f>
        <v>20872.152531862641</v>
      </c>
      <c r="R52" s="29">
        <f t="shared" ref="R52" si="26">+R51+R30</f>
        <v>10176.874564103497</v>
      </c>
      <c r="S52" s="29">
        <v>34951.722560566028</v>
      </c>
      <c r="T52" s="29">
        <f t="shared" ref="T52" si="27">+T51+T30</f>
        <v>70080.947187422775</v>
      </c>
    </row>
    <row r="53" spans="1:20" s="16" customFormat="1" ht="21" customHeight="1" thickBot="1" x14ac:dyDescent="0.3">
      <c r="A53" s="7" t="s">
        <v>27</v>
      </c>
      <c r="B53" s="29">
        <f>+B50-B30</f>
        <v>1642.4515241300001</v>
      </c>
      <c r="C53" s="29">
        <f t="shared" ref="C53:O53" si="28">+C50-C30</f>
        <v>2298.9206288605642</v>
      </c>
      <c r="D53" s="29">
        <f t="shared" si="28"/>
        <v>2911.7633904500003</v>
      </c>
      <c r="E53" s="29">
        <f t="shared" si="28"/>
        <v>3977.9330523300005</v>
      </c>
      <c r="F53" s="29">
        <f t="shared" si="28"/>
        <v>3988.8702540584732</v>
      </c>
      <c r="G53" s="29">
        <f t="shared" si="28"/>
        <v>5742.4580621875766</v>
      </c>
      <c r="H53" s="29">
        <f t="shared" si="28"/>
        <v>7902.409055106853</v>
      </c>
      <c r="I53" s="29">
        <f t="shared" si="28"/>
        <v>8787.0489646710066</v>
      </c>
      <c r="J53" s="29">
        <f t="shared" si="28"/>
        <v>12801.591007270001</v>
      </c>
      <c r="K53" s="29">
        <f t="shared" si="28"/>
        <v>17402.254695406071</v>
      </c>
      <c r="L53" s="29">
        <f t="shared" si="28"/>
        <v>22999.177672957052</v>
      </c>
      <c r="M53" s="29">
        <f t="shared" si="28"/>
        <v>27817.049766239601</v>
      </c>
      <c r="N53" s="29">
        <f t="shared" si="28"/>
        <v>38071.032590720904</v>
      </c>
      <c r="O53" s="29">
        <f t="shared" si="28"/>
        <v>45871.487327116491</v>
      </c>
      <c r="P53" s="29">
        <f>+P50-P30</f>
        <v>66504.423544019999</v>
      </c>
      <c r="Q53" s="29">
        <f>+Q50-Q30</f>
        <v>86927.087189768703</v>
      </c>
      <c r="R53" s="29">
        <f t="shared" ref="R53" si="29">+R50-R30</f>
        <v>166072.70581270001</v>
      </c>
      <c r="S53" s="29">
        <v>303760.02239126002</v>
      </c>
      <c r="T53" s="29">
        <f t="shared" ref="T53" si="30">+T50-T30</f>
        <v>669963.49721744983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C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68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2254.0625473300001</v>
      </c>
      <c r="C10" s="21">
        <f t="shared" ref="C10:O10" si="0">+C11+C18+C19+C22+C23+C24</f>
        <v>2758.1552714499999</v>
      </c>
      <c r="D10" s="21">
        <f t="shared" si="0"/>
        <v>3715.3076483900008</v>
      </c>
      <c r="E10" s="21">
        <f t="shared" si="0"/>
        <v>4696.7930969099998</v>
      </c>
      <c r="F10" s="21">
        <f t="shared" si="0"/>
        <v>5313.9482693300006</v>
      </c>
      <c r="G10" s="21">
        <f t="shared" si="0"/>
        <v>7708.2335830510729</v>
      </c>
      <c r="H10" s="21">
        <f t="shared" si="0"/>
        <v>9838.4390774189997</v>
      </c>
      <c r="I10" s="21">
        <f t="shared" si="0"/>
        <v>12780.733234130001</v>
      </c>
      <c r="J10" s="21">
        <f t="shared" si="0"/>
        <v>16507.590892194003</v>
      </c>
      <c r="K10" s="21">
        <f t="shared" si="0"/>
        <v>22802.012219664997</v>
      </c>
      <c r="L10" s="21">
        <f t="shared" si="0"/>
        <v>30488.513662085996</v>
      </c>
      <c r="M10" s="21">
        <f t="shared" si="0"/>
        <v>39097.849702062602</v>
      </c>
      <c r="N10" s="21">
        <f t="shared" si="0"/>
        <v>52918.743917645996</v>
      </c>
      <c r="O10" s="21">
        <f t="shared" si="0"/>
        <v>72708.049481414666</v>
      </c>
      <c r="P10" s="21">
        <f>+P11+P18+P19+P22+P23+P24</f>
        <v>101822.49288649682</v>
      </c>
      <c r="Q10" s="21">
        <f>+Q11+Q18+Q19+Q22+Q23+Q24</f>
        <v>151778.67603774293</v>
      </c>
      <c r="R10" s="21">
        <f>+R11+R18+R19+R22+R23+R24</f>
        <v>236165.90843527322</v>
      </c>
      <c r="S10" s="21">
        <f t="shared" ref="S10:T10" si="1">+S11+S18+S19+S22+S23+S24</f>
        <v>426077.50842907879</v>
      </c>
      <c r="T10" s="21">
        <f t="shared" si="1"/>
        <v>954203.98101441294</v>
      </c>
    </row>
    <row r="11" spans="1:20" s="17" customFormat="1" x14ac:dyDescent="0.2">
      <c r="A11" s="10" t="s">
        <v>29</v>
      </c>
      <c r="B11" s="22">
        <f>+B12+B13</f>
        <v>2103.4761235999999</v>
      </c>
      <c r="C11" s="22">
        <f t="shared" ref="C11:O11" si="2">+C12+C13</f>
        <v>2560.69251235</v>
      </c>
      <c r="D11" s="22">
        <f t="shared" si="2"/>
        <v>3411.6190733000003</v>
      </c>
      <c r="E11" s="22">
        <f t="shared" si="2"/>
        <v>4302.5154627500006</v>
      </c>
      <c r="F11" s="22">
        <f t="shared" si="2"/>
        <v>4861.2046895300009</v>
      </c>
      <c r="G11" s="22">
        <f t="shared" si="2"/>
        <v>6452.6012721910001</v>
      </c>
      <c r="H11" s="22">
        <f t="shared" si="2"/>
        <v>8625.8494038789995</v>
      </c>
      <c r="I11" s="22">
        <f t="shared" si="2"/>
        <v>11272.488207918001</v>
      </c>
      <c r="J11" s="22">
        <f t="shared" si="2"/>
        <v>14955.157483104002</v>
      </c>
      <c r="K11" s="22">
        <f t="shared" si="2"/>
        <v>20409.180666464999</v>
      </c>
      <c r="L11" s="22">
        <f t="shared" si="2"/>
        <v>27595.578989395995</v>
      </c>
      <c r="M11" s="22">
        <f t="shared" si="2"/>
        <v>35942.523709233006</v>
      </c>
      <c r="N11" s="22">
        <f t="shared" si="2"/>
        <v>48303.2937392694</v>
      </c>
      <c r="O11" s="22">
        <f t="shared" si="2"/>
        <v>67070.113719896573</v>
      </c>
      <c r="P11" s="22">
        <f>+P12+P13</f>
        <v>97231.349832666834</v>
      </c>
      <c r="Q11" s="22">
        <f>+Q12+Q13</f>
        <v>134879.74005145495</v>
      </c>
      <c r="R11" s="22">
        <f>+R12+R13</f>
        <v>220782.9106441132</v>
      </c>
      <c r="S11" s="22">
        <v>398118.68724465882</v>
      </c>
      <c r="T11" s="22">
        <f t="shared" ref="T11" si="3">+T12+T13</f>
        <v>880911.88414458279</v>
      </c>
    </row>
    <row r="12" spans="1:20" s="17" customFormat="1" x14ac:dyDescent="0.2">
      <c r="A12" s="10" t="s">
        <v>5</v>
      </c>
      <c r="B12" s="23">
        <v>514.72702359999994</v>
      </c>
      <c r="C12" s="23">
        <v>602.06563600000004</v>
      </c>
      <c r="D12" s="23">
        <v>837.7</v>
      </c>
      <c r="E12" s="23">
        <v>1062.7424902500002</v>
      </c>
      <c r="F12" s="23">
        <v>1329.0770000000002</v>
      </c>
      <c r="G12" s="23">
        <v>1693.4159902900001</v>
      </c>
      <c r="H12" s="23">
        <v>2300.44783831</v>
      </c>
      <c r="I12" s="23">
        <v>3223.4142419540003</v>
      </c>
      <c r="J12" s="23">
        <v>4451.9783220500003</v>
      </c>
      <c r="K12" s="23">
        <v>5942.2709999999988</v>
      </c>
      <c r="L12" s="23">
        <v>7838.954999999999</v>
      </c>
      <c r="M12" s="23">
        <v>10688.666000000001</v>
      </c>
      <c r="N12" s="23">
        <v>14310.86991195118</v>
      </c>
      <c r="O12" s="23">
        <v>19480.187000000002</v>
      </c>
      <c r="P12" s="23">
        <v>26692.274000000001</v>
      </c>
      <c r="Q12" s="23">
        <v>36723.684000000001</v>
      </c>
      <c r="R12" s="23">
        <v>61032.831088599996</v>
      </c>
      <c r="S12" s="23">
        <v>104008.78208273003</v>
      </c>
      <c r="T12" s="23">
        <v>234119.61</v>
      </c>
    </row>
    <row r="13" spans="1:20" s="17" customFormat="1" x14ac:dyDescent="0.2">
      <c r="A13" s="10" t="s">
        <v>6</v>
      </c>
      <c r="B13" s="23">
        <f>+B16+B17</f>
        <v>1588.7491</v>
      </c>
      <c r="C13" s="23">
        <f t="shared" ref="C13:O13" si="4">+C16+C17</f>
        <v>1958.62687635</v>
      </c>
      <c r="D13" s="23">
        <f t="shared" si="4"/>
        <v>2573.9190733</v>
      </c>
      <c r="E13" s="23">
        <f t="shared" si="4"/>
        <v>3239.7729725000004</v>
      </c>
      <c r="F13" s="23">
        <f t="shared" si="4"/>
        <v>3532.1276895300007</v>
      </c>
      <c r="G13" s="23">
        <f t="shared" si="4"/>
        <v>4759.1852819010001</v>
      </c>
      <c r="H13" s="23">
        <f t="shared" si="4"/>
        <v>6325.4015655689991</v>
      </c>
      <c r="I13" s="23">
        <f t="shared" si="4"/>
        <v>8049.0739659640003</v>
      </c>
      <c r="J13" s="23">
        <f t="shared" si="4"/>
        <v>10503.179161054</v>
      </c>
      <c r="K13" s="23">
        <f t="shared" si="4"/>
        <v>14466.909666464999</v>
      </c>
      <c r="L13" s="23">
        <f t="shared" si="4"/>
        <v>19756.623989395997</v>
      </c>
      <c r="M13" s="23">
        <f t="shared" si="4"/>
        <v>25253.857709233002</v>
      </c>
      <c r="N13" s="23">
        <f t="shared" si="4"/>
        <v>33992.42382731822</v>
      </c>
      <c r="O13" s="23">
        <f t="shared" si="4"/>
        <v>47589.926719896575</v>
      </c>
      <c r="P13" s="23">
        <f>+P16+P17</f>
        <v>70539.075832666829</v>
      </c>
      <c r="Q13" s="23">
        <f>+Q16+Q17</f>
        <v>98156.056051454958</v>
      </c>
      <c r="R13" s="23">
        <f>+R16+R17</f>
        <v>159750.07955551319</v>
      </c>
      <c r="S13" s="23">
        <v>294109.90516192879</v>
      </c>
      <c r="T13" s="23">
        <v>646792.2741445828</v>
      </c>
    </row>
    <row r="14" spans="1:20" x14ac:dyDescent="0.2">
      <c r="A14" s="11" t="s">
        <v>7</v>
      </c>
      <c r="B14" s="24">
        <v>1169.8801000000001</v>
      </c>
      <c r="C14" s="24">
        <v>1431.4770000000001</v>
      </c>
      <c r="D14" s="24">
        <v>1893.8783999999998</v>
      </c>
      <c r="E14" s="24">
        <v>2327.6742999999997</v>
      </c>
      <c r="F14" s="24">
        <v>2423.5211999999997</v>
      </c>
      <c r="G14" s="24">
        <v>3223.7681628089999</v>
      </c>
      <c r="H14" s="24">
        <v>4887.6294689379993</v>
      </c>
      <c r="I14" s="24">
        <v>5451.1394823410001</v>
      </c>
      <c r="J14" s="24">
        <v>7171.337363222</v>
      </c>
      <c r="K14" s="24">
        <v>9900.5798518129996</v>
      </c>
      <c r="L14" s="24">
        <v>12366.401043209999</v>
      </c>
      <c r="M14" s="24">
        <v>16273.357388884</v>
      </c>
      <c r="N14" s="24">
        <v>22773.828500000003</v>
      </c>
      <c r="O14" s="24">
        <v>38495.158300000003</v>
      </c>
      <c r="P14" s="24">
        <v>56705.478000000003</v>
      </c>
      <c r="Q14" s="24">
        <v>77365.122399999993</v>
      </c>
      <c r="R14" s="24">
        <v>127401.3844</v>
      </c>
      <c r="S14" s="24">
        <v>245172.57490000001</v>
      </c>
      <c r="T14" s="24">
        <v>535414.49959999998</v>
      </c>
    </row>
    <row r="15" spans="1:20" x14ac:dyDescent="0.2">
      <c r="A15" s="11" t="s">
        <v>8</v>
      </c>
      <c r="B15" s="24">
        <v>0</v>
      </c>
      <c r="C15" s="24">
        <v>37.90057635000003</v>
      </c>
      <c r="D15" s="24">
        <v>76.655073300000026</v>
      </c>
      <c r="E15" s="24">
        <v>160.38827250000057</v>
      </c>
      <c r="F15" s="24">
        <v>292.16048953000097</v>
      </c>
      <c r="G15" s="24">
        <v>449.66654768999979</v>
      </c>
      <c r="H15" s="24">
        <v>0</v>
      </c>
      <c r="I15" s="24">
        <v>753.21149457000013</v>
      </c>
      <c r="J15" s="24">
        <v>906.82264743999997</v>
      </c>
      <c r="K15" s="24">
        <v>1144.2303153900002</v>
      </c>
      <c r="L15" s="24">
        <v>2742.8174175600002</v>
      </c>
      <c r="M15" s="24">
        <v>3642.6376896000006</v>
      </c>
      <c r="N15" s="24">
        <v>4419.2378255882122</v>
      </c>
      <c r="O15" s="24">
        <v>5576.9040551165781</v>
      </c>
      <c r="P15" s="24">
        <v>8246.7847059568303</v>
      </c>
      <c r="Q15" s="24">
        <v>9933.7714825949679</v>
      </c>
      <c r="R15" s="24">
        <v>16739.372412751716</v>
      </c>
      <c r="S15" s="24">
        <v>26163.694515700059</v>
      </c>
      <c r="T15" s="24">
        <v>64946.826155789808</v>
      </c>
    </row>
    <row r="16" spans="1:20" x14ac:dyDescent="0.2">
      <c r="A16" s="11" t="s">
        <v>9</v>
      </c>
      <c r="B16" s="24">
        <f>+B14+B15</f>
        <v>1169.8801000000001</v>
      </c>
      <c r="C16" s="24">
        <f t="shared" ref="C16:O16" si="5">+C14+C15</f>
        <v>1469.37757635</v>
      </c>
      <c r="D16" s="24">
        <f t="shared" si="5"/>
        <v>1970.5334733</v>
      </c>
      <c r="E16" s="24">
        <f t="shared" si="5"/>
        <v>2488.0625725000004</v>
      </c>
      <c r="F16" s="24">
        <f t="shared" si="5"/>
        <v>2715.6816895300008</v>
      </c>
      <c r="G16" s="24">
        <f t="shared" si="5"/>
        <v>3673.4347104989997</v>
      </c>
      <c r="H16" s="24">
        <f t="shared" si="5"/>
        <v>4887.6294689379993</v>
      </c>
      <c r="I16" s="24">
        <f t="shared" si="5"/>
        <v>6204.3509769110005</v>
      </c>
      <c r="J16" s="24">
        <f t="shared" si="5"/>
        <v>8078.1600106619999</v>
      </c>
      <c r="K16" s="24">
        <f t="shared" si="5"/>
        <v>11044.810167202999</v>
      </c>
      <c r="L16" s="24">
        <f t="shared" si="5"/>
        <v>15109.218460769998</v>
      </c>
      <c r="M16" s="24">
        <f t="shared" si="5"/>
        <v>19915.995078484</v>
      </c>
      <c r="N16" s="24">
        <f t="shared" si="5"/>
        <v>27193.066325588217</v>
      </c>
      <c r="O16" s="24">
        <f t="shared" si="5"/>
        <v>44072.062355116577</v>
      </c>
      <c r="P16" s="24">
        <f>+P14+P15</f>
        <v>64952.262705956833</v>
      </c>
      <c r="Q16" s="24">
        <f>+Q14+Q15</f>
        <v>87298.893882594959</v>
      </c>
      <c r="R16" s="24">
        <f>+R14+R15</f>
        <v>144140.7568127517</v>
      </c>
      <c r="S16" s="24">
        <v>271336.26941570005</v>
      </c>
      <c r="T16" s="24">
        <v>600361.32575578976</v>
      </c>
    </row>
    <row r="17" spans="1:20" x14ac:dyDescent="0.2">
      <c r="A17" s="12" t="s">
        <v>10</v>
      </c>
      <c r="B17" s="24">
        <v>418.86899999999991</v>
      </c>
      <c r="C17" s="24">
        <v>489.24930000000001</v>
      </c>
      <c r="D17" s="24">
        <v>603.38560000000018</v>
      </c>
      <c r="E17" s="24">
        <v>751.71039999999994</v>
      </c>
      <c r="F17" s="24">
        <v>816.44599999999991</v>
      </c>
      <c r="G17" s="24">
        <v>1085.7505714020001</v>
      </c>
      <c r="H17" s="24">
        <v>1437.7720966309998</v>
      </c>
      <c r="I17" s="24">
        <v>1844.7229890529998</v>
      </c>
      <c r="J17" s="24">
        <v>2425.019150392</v>
      </c>
      <c r="K17" s="24">
        <v>3422.0994992620003</v>
      </c>
      <c r="L17" s="24">
        <v>4647.405528626</v>
      </c>
      <c r="M17" s="24">
        <v>5337.8626307490003</v>
      </c>
      <c r="N17" s="24">
        <v>6799.35750173</v>
      </c>
      <c r="O17" s="24">
        <v>3517.8643647800004</v>
      </c>
      <c r="P17" s="24">
        <v>5586.8131267099998</v>
      </c>
      <c r="Q17" s="24">
        <v>10857.162168859999</v>
      </c>
      <c r="R17" s="24">
        <v>15609.322742761486</v>
      </c>
      <c r="S17" s="24">
        <v>22773.635746228716</v>
      </c>
      <c r="T17" s="24">
        <v>46430.948388793018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65.646187999999995</v>
      </c>
      <c r="C19" s="23">
        <f t="shared" ref="C19:O19" si="6">+C20+C21</f>
        <v>71.658000000000001</v>
      </c>
      <c r="D19" s="23">
        <f t="shared" si="6"/>
        <v>76.576999999999998</v>
      </c>
      <c r="E19" s="23">
        <f t="shared" si="6"/>
        <v>127.12224938</v>
      </c>
      <c r="F19" s="23">
        <f t="shared" si="6"/>
        <v>132.357</v>
      </c>
      <c r="G19" s="23">
        <f t="shared" si="6"/>
        <v>159.69299999999998</v>
      </c>
      <c r="H19" s="23">
        <f t="shared" si="6"/>
        <v>241.358</v>
      </c>
      <c r="I19" s="23">
        <f t="shared" si="6"/>
        <v>283.43099999999998</v>
      </c>
      <c r="J19" s="23">
        <f t="shared" si="6"/>
        <v>486.49199999999996</v>
      </c>
      <c r="K19" s="23">
        <f t="shared" si="6"/>
        <v>661.02800000000002</v>
      </c>
      <c r="L19" s="23">
        <f t="shared" si="6"/>
        <v>601.27600000000007</v>
      </c>
      <c r="M19" s="23">
        <f t="shared" si="6"/>
        <v>753.66200000000003</v>
      </c>
      <c r="N19" s="23">
        <f t="shared" si="6"/>
        <v>1058.0813544299999</v>
      </c>
      <c r="O19" s="23">
        <f t="shared" si="6"/>
        <v>1372.605</v>
      </c>
      <c r="P19" s="23">
        <f>+P20+P21</f>
        <v>2041.4469999999999</v>
      </c>
      <c r="Q19" s="23">
        <f>+Q20+Q21</f>
        <v>3631.7069999999999</v>
      </c>
      <c r="R19" s="23">
        <f>+R20+R21</f>
        <v>5561.5143943599996</v>
      </c>
      <c r="S19" s="23">
        <v>8226.1581237399987</v>
      </c>
      <c r="T19" s="23">
        <v>21599.126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65.646187999999995</v>
      </c>
      <c r="C21" s="24">
        <v>71.658000000000001</v>
      </c>
      <c r="D21" s="24">
        <v>76.576999999999998</v>
      </c>
      <c r="E21" s="24">
        <v>127.12224938</v>
      </c>
      <c r="F21" s="24">
        <v>132.357</v>
      </c>
      <c r="G21" s="24">
        <v>159.69299999999998</v>
      </c>
      <c r="H21" s="24">
        <v>241.358</v>
      </c>
      <c r="I21" s="24">
        <v>283.43099999999998</v>
      </c>
      <c r="J21" s="24">
        <v>486.49199999999996</v>
      </c>
      <c r="K21" s="24">
        <v>661.02800000000002</v>
      </c>
      <c r="L21" s="24">
        <v>601.27600000000007</v>
      </c>
      <c r="M21" s="24">
        <v>753.66200000000003</v>
      </c>
      <c r="N21" s="24">
        <v>1058.0813544299999</v>
      </c>
      <c r="O21" s="24">
        <v>1372.605</v>
      </c>
      <c r="P21" s="24">
        <v>2041.4469999999999</v>
      </c>
      <c r="Q21" s="24">
        <v>3631.7069999999999</v>
      </c>
      <c r="R21" s="24">
        <v>5561.5143943599996</v>
      </c>
      <c r="S21" s="24">
        <v>8226.1581237399987</v>
      </c>
      <c r="T21" s="24">
        <v>21599.126</v>
      </c>
    </row>
    <row r="22" spans="1:20" s="17" customFormat="1" x14ac:dyDescent="0.2">
      <c r="A22" s="10" t="s">
        <v>32</v>
      </c>
      <c r="B22" s="23">
        <v>0</v>
      </c>
      <c r="C22" s="23">
        <v>0</v>
      </c>
      <c r="D22" s="23">
        <v>7.1999999999999995E-2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5.5039999999999996</v>
      </c>
      <c r="R22" s="23">
        <v>39.820547149999996</v>
      </c>
      <c r="S22" s="23">
        <v>91.252550989999989</v>
      </c>
      <c r="T22" s="23">
        <v>71.988</v>
      </c>
    </row>
    <row r="23" spans="1:20" s="17" customFormat="1" x14ac:dyDescent="0.2">
      <c r="A23" s="10" t="s">
        <v>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233.60499999999999</v>
      </c>
      <c r="M23" s="23">
        <v>277.37799999999999</v>
      </c>
      <c r="N23" s="23">
        <v>675.61221998999997</v>
      </c>
      <c r="O23" s="23">
        <v>465.21899999999999</v>
      </c>
      <c r="P23" s="23">
        <v>621.89300000000003</v>
      </c>
      <c r="Q23" s="23">
        <v>11.646000000000001</v>
      </c>
      <c r="R23" s="23">
        <v>0</v>
      </c>
      <c r="S23" s="23">
        <v>57.213710939999999</v>
      </c>
      <c r="T23" s="23">
        <v>339.452</v>
      </c>
    </row>
    <row r="24" spans="1:20" s="17" customFormat="1" ht="13.5" thickBot="1" x14ac:dyDescent="0.25">
      <c r="A24" s="10" t="s">
        <v>34</v>
      </c>
      <c r="B24" s="25">
        <v>84.940235729999998</v>
      </c>
      <c r="C24" s="25">
        <v>125.80475910000001</v>
      </c>
      <c r="D24" s="25">
        <v>227.03957509000003</v>
      </c>
      <c r="E24" s="25">
        <v>267.15538478000002</v>
      </c>
      <c r="F24" s="25">
        <v>320.38657979999999</v>
      </c>
      <c r="G24" s="25">
        <v>1095.9393108600721</v>
      </c>
      <c r="H24" s="25">
        <v>971.23167353999997</v>
      </c>
      <c r="I24" s="25">
        <v>1224.814026212</v>
      </c>
      <c r="J24" s="25">
        <v>1065.9414090900002</v>
      </c>
      <c r="K24" s="25">
        <v>1731.8035532000004</v>
      </c>
      <c r="L24" s="25">
        <v>2058.05367269</v>
      </c>
      <c r="M24" s="25">
        <v>2124.2859928295989</v>
      </c>
      <c r="N24" s="25">
        <v>2881.7566039565968</v>
      </c>
      <c r="O24" s="25">
        <v>3800.1117615181006</v>
      </c>
      <c r="P24" s="25">
        <v>1927.80305383</v>
      </c>
      <c r="Q24" s="23">
        <v>13250.078986287999</v>
      </c>
      <c r="R24" s="23">
        <v>9781.6628496499998</v>
      </c>
      <c r="S24" s="23">
        <v>19584.196798749999</v>
      </c>
      <c r="T24" s="23">
        <v>51281.53086983</v>
      </c>
    </row>
    <row r="25" spans="1:20" s="16" customFormat="1" ht="21" customHeight="1" x14ac:dyDescent="0.25">
      <c r="A25" s="5" t="s">
        <v>13</v>
      </c>
      <c r="B25" s="21">
        <f>+B26+B30+B31+B32</f>
        <v>1940.1351362459097</v>
      </c>
      <c r="C25" s="21">
        <f t="shared" ref="C25:O25" si="7">+C26+C30+C31+C32</f>
        <v>2504.8761818831799</v>
      </c>
      <c r="D25" s="21">
        <f t="shared" si="7"/>
        <v>3376.5459124257009</v>
      </c>
      <c r="E25" s="21">
        <f t="shared" si="7"/>
        <v>4321.74161630054</v>
      </c>
      <c r="F25" s="21">
        <f t="shared" si="7"/>
        <v>5019.1457476369533</v>
      </c>
      <c r="G25" s="21">
        <f t="shared" si="7"/>
        <v>6481.9590712626796</v>
      </c>
      <c r="H25" s="21">
        <f t="shared" si="7"/>
        <v>9343.2131778703606</v>
      </c>
      <c r="I25" s="21">
        <f t="shared" si="7"/>
        <v>11942.893099832758</v>
      </c>
      <c r="J25" s="21">
        <f t="shared" si="7"/>
        <v>15748.364364394012</v>
      </c>
      <c r="K25" s="21">
        <f t="shared" si="7"/>
        <v>21264.548417338057</v>
      </c>
      <c r="L25" s="21">
        <f t="shared" si="7"/>
        <v>28866.35953119328</v>
      </c>
      <c r="M25" s="21">
        <f t="shared" si="7"/>
        <v>38704.796872221472</v>
      </c>
      <c r="N25" s="21">
        <f t="shared" si="7"/>
        <v>51054.960065328269</v>
      </c>
      <c r="O25" s="21">
        <f t="shared" si="7"/>
        <v>68473.672722301781</v>
      </c>
      <c r="P25" s="21">
        <f>+P26+P30+P31+P32</f>
        <v>109078.90618711323</v>
      </c>
      <c r="Q25" s="21">
        <f>+Q26+Q30+Q31+Q32</f>
        <v>142030.82477658673</v>
      </c>
      <c r="R25" s="21">
        <f>+R26+R30+R31+R32</f>
        <v>213418.04517422942</v>
      </c>
      <c r="S25" s="21">
        <v>366862.03201061708</v>
      </c>
      <c r="T25" s="21">
        <v>887526.55112966057</v>
      </c>
    </row>
    <row r="26" spans="1:20" s="17" customFormat="1" x14ac:dyDescent="0.2">
      <c r="A26" s="10" t="s">
        <v>35</v>
      </c>
      <c r="B26" s="22">
        <f>+SUM(B27:B29)</f>
        <v>1254.6937</v>
      </c>
      <c r="C26" s="22">
        <f t="shared" ref="C26:O26" si="8">+SUM(C27:C29)</f>
        <v>1687.423</v>
      </c>
      <c r="D26" s="22">
        <f t="shared" si="8"/>
        <v>2213.2379999999998</v>
      </c>
      <c r="E26" s="22">
        <f t="shared" si="8"/>
        <v>2804.3862633499998</v>
      </c>
      <c r="F26" s="22">
        <f t="shared" si="8"/>
        <v>3352.9969999999998</v>
      </c>
      <c r="G26" s="22">
        <f t="shared" si="8"/>
        <v>4326.8829999999998</v>
      </c>
      <c r="H26" s="22">
        <f t="shared" si="8"/>
        <v>6358.625</v>
      </c>
      <c r="I26" s="22">
        <f t="shared" si="8"/>
        <v>8432.6279999999988</v>
      </c>
      <c r="J26" s="22">
        <f t="shared" si="8"/>
        <v>11129.044</v>
      </c>
      <c r="K26" s="22">
        <f t="shared" si="8"/>
        <v>15344.761</v>
      </c>
      <c r="L26" s="22">
        <f t="shared" si="8"/>
        <v>20603.53</v>
      </c>
      <c r="M26" s="22">
        <f t="shared" si="8"/>
        <v>28436.186000000002</v>
      </c>
      <c r="N26" s="22">
        <f t="shared" si="8"/>
        <v>37038.033716570004</v>
      </c>
      <c r="O26" s="22">
        <f t="shared" si="8"/>
        <v>48273.306000000004</v>
      </c>
      <c r="P26" s="22">
        <f>+SUM(P27:P29)</f>
        <v>78579.35500000001</v>
      </c>
      <c r="Q26" s="22">
        <f>+SUM(Q27:Q29)</f>
        <v>100183.10900000001</v>
      </c>
      <c r="R26" s="22">
        <f>+SUM(R27:R29)</f>
        <v>147841.21799999999</v>
      </c>
      <c r="S26" s="22">
        <v>251695.06700000001</v>
      </c>
      <c r="T26" s="22">
        <v>616037.86</v>
      </c>
    </row>
    <row r="27" spans="1:20" x14ac:dyDescent="0.2">
      <c r="A27" s="12" t="s">
        <v>14</v>
      </c>
      <c r="B27" s="24">
        <v>1077.0137</v>
      </c>
      <c r="C27" s="24">
        <v>1481.086</v>
      </c>
      <c r="D27" s="24">
        <v>1932.77</v>
      </c>
      <c r="E27" s="24">
        <v>2434.2114360199998</v>
      </c>
      <c r="F27" s="24">
        <v>2940.6179999999999</v>
      </c>
      <c r="G27" s="24">
        <v>3783.5929999999998</v>
      </c>
      <c r="H27" s="24">
        <v>5696.192</v>
      </c>
      <c r="I27" s="24">
        <v>7647.3529999999992</v>
      </c>
      <c r="J27" s="24">
        <v>10120.41</v>
      </c>
      <c r="K27" s="24">
        <v>13880.768</v>
      </c>
      <c r="L27" s="24">
        <v>18650.88</v>
      </c>
      <c r="M27" s="24">
        <v>25796.027999999998</v>
      </c>
      <c r="N27" s="24">
        <v>33377.345916270002</v>
      </c>
      <c r="O27" s="24">
        <v>43251.948000000004</v>
      </c>
      <c r="P27" s="24">
        <v>70236.472999999998</v>
      </c>
      <c r="Q27" s="24">
        <v>90370.686000000002</v>
      </c>
      <c r="R27" s="24">
        <v>130034.28</v>
      </c>
      <c r="S27" s="24">
        <v>224031.649</v>
      </c>
      <c r="T27" s="24">
        <v>552605.15399999998</v>
      </c>
    </row>
    <row r="28" spans="1:20" x14ac:dyDescent="0.2">
      <c r="A28" s="12" t="s">
        <v>15</v>
      </c>
      <c r="B28" s="24">
        <v>72.848799999999997</v>
      </c>
      <c r="C28" s="24">
        <v>84.598169999999996</v>
      </c>
      <c r="D28" s="24">
        <v>114.97425</v>
      </c>
      <c r="E28" s="24">
        <v>146.71417085200002</v>
      </c>
      <c r="F28" s="24">
        <v>164.81719999999999</v>
      </c>
      <c r="G28" s="24">
        <v>217.31599999999997</v>
      </c>
      <c r="H28" s="24">
        <v>235.28399999999999</v>
      </c>
      <c r="I28" s="24">
        <v>211.99941000000001</v>
      </c>
      <c r="J28" s="24">
        <v>272.23101000000003</v>
      </c>
      <c r="K28" s="24">
        <v>497.53500000000003</v>
      </c>
      <c r="L28" s="24">
        <v>674.04899999999998</v>
      </c>
      <c r="M28" s="24">
        <v>984.83</v>
      </c>
      <c r="N28" s="24">
        <v>1042.68079076</v>
      </c>
      <c r="O28" s="24">
        <v>1509.769</v>
      </c>
      <c r="P28" s="24">
        <v>2564.134</v>
      </c>
      <c r="Q28" s="24">
        <v>3906.672</v>
      </c>
      <c r="R28" s="24">
        <v>7627.9269999999997</v>
      </c>
      <c r="S28" s="24">
        <v>11309.532999999999</v>
      </c>
      <c r="T28" s="24">
        <v>26781.356</v>
      </c>
    </row>
    <row r="29" spans="1:20" x14ac:dyDescent="0.2">
      <c r="A29" s="12" t="s">
        <v>16</v>
      </c>
      <c r="B29" s="24">
        <v>104.8312</v>
      </c>
      <c r="C29" s="24">
        <v>121.73882999999998</v>
      </c>
      <c r="D29" s="24">
        <v>165.49375000000001</v>
      </c>
      <c r="E29" s="24">
        <v>223.46065647799998</v>
      </c>
      <c r="F29" s="24">
        <v>247.56179999999998</v>
      </c>
      <c r="G29" s="24">
        <v>325.97400000000005</v>
      </c>
      <c r="H29" s="24">
        <v>427.149</v>
      </c>
      <c r="I29" s="24">
        <v>573.27558999999997</v>
      </c>
      <c r="J29" s="24">
        <v>736.40299000000005</v>
      </c>
      <c r="K29" s="24">
        <v>966.45799999999997</v>
      </c>
      <c r="L29" s="24">
        <v>1278.6010000000001</v>
      </c>
      <c r="M29" s="24">
        <v>1655.328</v>
      </c>
      <c r="N29" s="24">
        <v>2618.0070095400006</v>
      </c>
      <c r="O29" s="24">
        <v>3511.5889999999999</v>
      </c>
      <c r="P29" s="24">
        <v>5778.7479999999996</v>
      </c>
      <c r="Q29" s="24">
        <v>5905.7510000000002</v>
      </c>
      <c r="R29" s="24">
        <v>10179.011</v>
      </c>
      <c r="S29" s="24">
        <v>16353.885</v>
      </c>
      <c r="T29" s="24">
        <v>36651.35</v>
      </c>
    </row>
    <row r="30" spans="1:20" s="17" customFormat="1" x14ac:dyDescent="0.2">
      <c r="A30" s="10" t="s">
        <v>36</v>
      </c>
      <c r="B30" s="23">
        <v>94.706200515909629</v>
      </c>
      <c r="C30" s="23">
        <v>85.012922783179548</v>
      </c>
      <c r="D30" s="23">
        <v>105.98043233570061</v>
      </c>
      <c r="E30" s="23">
        <v>114.63617977554067</v>
      </c>
      <c r="F30" s="23">
        <v>133.65536783695356</v>
      </c>
      <c r="G30" s="23">
        <v>78.438801962607641</v>
      </c>
      <c r="H30" s="23">
        <v>27.996597260360296</v>
      </c>
      <c r="I30" s="23">
        <v>22.200305160759129</v>
      </c>
      <c r="J30" s="23">
        <v>32.938347474013071</v>
      </c>
      <c r="K30" s="23">
        <v>16.217593028057795</v>
      </c>
      <c r="L30" s="23">
        <v>16.869704553282688</v>
      </c>
      <c r="M30" s="23">
        <v>50.934357611868663</v>
      </c>
      <c r="N30" s="23">
        <v>306.45085574846252</v>
      </c>
      <c r="O30" s="23">
        <v>697.82896078367594</v>
      </c>
      <c r="P30" s="23">
        <v>2135.3631332832138</v>
      </c>
      <c r="Q30" s="23">
        <v>2831.9357902987413</v>
      </c>
      <c r="R30" s="23">
        <v>2781.5056769494317</v>
      </c>
      <c r="S30" s="23">
        <v>4818.2422118670565</v>
      </c>
      <c r="T30" s="23">
        <v>15394.222259830613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590.73523573000011</v>
      </c>
      <c r="C32" s="23">
        <f t="shared" ref="C32:O32" si="9">+C33+C34+C35</f>
        <v>732.44025910000005</v>
      </c>
      <c r="D32" s="23">
        <f t="shared" si="9"/>
        <v>1057.3274800900003</v>
      </c>
      <c r="E32" s="23">
        <f t="shared" si="9"/>
        <v>1402.7191731749999</v>
      </c>
      <c r="F32" s="23">
        <f t="shared" si="9"/>
        <v>1532.4933797999997</v>
      </c>
      <c r="G32" s="23">
        <f t="shared" si="9"/>
        <v>2076.6372693000721</v>
      </c>
      <c r="H32" s="23">
        <f t="shared" si="9"/>
        <v>2956.5915806100002</v>
      </c>
      <c r="I32" s="23">
        <f t="shared" si="9"/>
        <v>3488.0647946720001</v>
      </c>
      <c r="J32" s="23">
        <f t="shared" si="9"/>
        <v>4586.3820169199998</v>
      </c>
      <c r="K32" s="23">
        <f t="shared" si="9"/>
        <v>5903.5698243100005</v>
      </c>
      <c r="L32" s="23">
        <f t="shared" si="9"/>
        <v>8245.9598266400008</v>
      </c>
      <c r="M32" s="23">
        <f t="shared" si="9"/>
        <v>10217.676514609599</v>
      </c>
      <c r="N32" s="23">
        <f t="shared" si="9"/>
        <v>13710.475493009799</v>
      </c>
      <c r="O32" s="23">
        <f t="shared" si="9"/>
        <v>19502.537761518099</v>
      </c>
      <c r="P32" s="23">
        <f>+P33+P34+P35</f>
        <v>28364.188053829999</v>
      </c>
      <c r="Q32" s="23">
        <f>+Q33+Q34+Q35</f>
        <v>39015.779986287991</v>
      </c>
      <c r="R32" s="23">
        <f>+R33+R34+R35</f>
        <v>62795.321497279998</v>
      </c>
      <c r="S32" s="23">
        <v>110348.72279874999</v>
      </c>
      <c r="T32" s="23">
        <v>256094.46886983002</v>
      </c>
    </row>
    <row r="33" spans="1:20" x14ac:dyDescent="0.2">
      <c r="A33" s="12" t="s">
        <v>17</v>
      </c>
      <c r="B33" s="24">
        <v>195.39123573000003</v>
      </c>
      <c r="C33" s="24">
        <v>293.94425909999995</v>
      </c>
      <c r="D33" s="24">
        <v>402.55348009000011</v>
      </c>
      <c r="E33" s="24">
        <v>549.41408695000007</v>
      </c>
      <c r="F33" s="24">
        <v>577.49580000000003</v>
      </c>
      <c r="G33" s="24">
        <v>764.12895844000002</v>
      </c>
      <c r="H33" s="24">
        <v>1202.44018061</v>
      </c>
      <c r="I33" s="24">
        <v>1423.299794672</v>
      </c>
      <c r="J33" s="24">
        <v>1707.41201692</v>
      </c>
      <c r="K33" s="24">
        <v>2238.1628243100004</v>
      </c>
      <c r="L33" s="24">
        <v>3141.5588266400009</v>
      </c>
      <c r="M33" s="24">
        <v>3249.1815146095987</v>
      </c>
      <c r="N33" s="24">
        <v>4181.6338685865967</v>
      </c>
      <c r="O33" s="24">
        <v>6389.8607615180999</v>
      </c>
      <c r="P33" s="24">
        <v>8673.7350538300016</v>
      </c>
      <c r="Q33" s="24">
        <v>10364.306986288</v>
      </c>
      <c r="R33" s="24">
        <v>19380.469497279999</v>
      </c>
      <c r="S33" s="24">
        <v>32085.35979875</v>
      </c>
      <c r="T33" s="24">
        <v>75480.726869830018</v>
      </c>
    </row>
    <row r="34" spans="1:20" x14ac:dyDescent="0.2">
      <c r="A34" s="12" t="s">
        <v>18</v>
      </c>
      <c r="B34" s="24">
        <v>395.34400000000005</v>
      </c>
      <c r="C34" s="24">
        <v>438.49600000000004</v>
      </c>
      <c r="D34" s="24">
        <v>654.77400000000011</v>
      </c>
      <c r="E34" s="24">
        <v>853.30508622499997</v>
      </c>
      <c r="F34" s="24">
        <v>994.17899999999975</v>
      </c>
      <c r="G34" s="24">
        <v>1271.77</v>
      </c>
      <c r="H34" s="24">
        <v>1754.1514000000002</v>
      </c>
      <c r="I34" s="24">
        <v>2064.7649999999999</v>
      </c>
      <c r="J34" s="24">
        <v>2878.97</v>
      </c>
      <c r="K34" s="24">
        <v>3665.4070000000002</v>
      </c>
      <c r="L34" s="24">
        <v>5104.4009999999998</v>
      </c>
      <c r="M34" s="24">
        <v>6968.4949999999999</v>
      </c>
      <c r="N34" s="24">
        <v>9528.8416244232012</v>
      </c>
      <c r="O34" s="24">
        <v>13112.677</v>
      </c>
      <c r="P34" s="24">
        <v>19690.452999999998</v>
      </c>
      <c r="Q34" s="24">
        <v>28651.472999999994</v>
      </c>
      <c r="R34" s="24">
        <v>43414.851999999999</v>
      </c>
      <c r="S34" s="24">
        <v>78263.362999999998</v>
      </c>
      <c r="T34" s="24">
        <v>180613.742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-39.181420199999991</v>
      </c>
      <c r="G35" s="26">
        <v>40.738310860072026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313.92741108409041</v>
      </c>
      <c r="C36" s="27">
        <f t="shared" ref="C36:O36" si="10">+C10-C25</f>
        <v>253.27908956681995</v>
      </c>
      <c r="D36" s="27">
        <f t="shared" si="10"/>
        <v>338.76173596429999</v>
      </c>
      <c r="E36" s="27">
        <f t="shared" si="10"/>
        <v>375.05148060945976</v>
      </c>
      <c r="F36" s="27">
        <f t="shared" si="10"/>
        <v>294.80252169304731</v>
      </c>
      <c r="G36" s="27">
        <f t="shared" si="10"/>
        <v>1226.2745117883933</v>
      </c>
      <c r="H36" s="27">
        <f t="shared" si="10"/>
        <v>495.22589954863906</v>
      </c>
      <c r="I36" s="27">
        <f t="shared" si="10"/>
        <v>837.84013429724291</v>
      </c>
      <c r="J36" s="27">
        <f t="shared" si="10"/>
        <v>759.22652779999044</v>
      </c>
      <c r="K36" s="27">
        <f t="shared" si="10"/>
        <v>1537.4638023269399</v>
      </c>
      <c r="L36" s="27">
        <f t="shared" si="10"/>
        <v>1622.1541308927153</v>
      </c>
      <c r="M36" s="27">
        <f t="shared" si="10"/>
        <v>393.05282984113001</v>
      </c>
      <c r="N36" s="27">
        <f t="shared" si="10"/>
        <v>1863.783852317727</v>
      </c>
      <c r="O36" s="27">
        <f t="shared" si="10"/>
        <v>4234.3767591128853</v>
      </c>
      <c r="P36" s="27">
        <f>+P10-P25</f>
        <v>-7256.4133006164047</v>
      </c>
      <c r="Q36" s="27">
        <f>+Q10-Q25</f>
        <v>9747.8512611562037</v>
      </c>
      <c r="R36" s="27">
        <f>+R10-R25</f>
        <v>22747.863261043793</v>
      </c>
      <c r="S36" s="27">
        <v>59215.476418461709</v>
      </c>
      <c r="T36" s="27">
        <v>66677.429884752375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332.30567640999999</v>
      </c>
      <c r="C38" s="21">
        <f t="shared" ref="C38:O38" si="11">+C39+C40+C41</f>
        <v>418.41909701000003</v>
      </c>
      <c r="D38" s="21">
        <f t="shared" si="11"/>
        <v>577.30851985999993</v>
      </c>
      <c r="E38" s="21">
        <f t="shared" si="11"/>
        <v>964.06735222999987</v>
      </c>
      <c r="F38" s="21">
        <f t="shared" si="11"/>
        <v>825.88976256194496</v>
      </c>
      <c r="G38" s="21">
        <f t="shared" si="11"/>
        <v>1204.1085786284425</v>
      </c>
      <c r="H38" s="21">
        <f t="shared" si="11"/>
        <v>1241.2416166959167</v>
      </c>
      <c r="I38" s="21">
        <f t="shared" si="11"/>
        <v>1247.3770154903509</v>
      </c>
      <c r="J38" s="21">
        <f t="shared" si="11"/>
        <v>1949.70863517</v>
      </c>
      <c r="K38" s="21">
        <f t="shared" si="11"/>
        <v>2966.3501273614556</v>
      </c>
      <c r="L38" s="21">
        <f t="shared" si="11"/>
        <v>2913.2374051298357</v>
      </c>
      <c r="M38" s="21">
        <f t="shared" si="11"/>
        <v>2289.247962062072</v>
      </c>
      <c r="N38" s="21">
        <f t="shared" si="11"/>
        <v>2909.4679955686347</v>
      </c>
      <c r="O38" s="21">
        <f t="shared" si="11"/>
        <v>3158.8899922023033</v>
      </c>
      <c r="P38" s="21">
        <f>+P39+P40+P41</f>
        <v>1329.41463286</v>
      </c>
      <c r="Q38" s="21">
        <f>+Q39+Q40+Q41</f>
        <v>1575.3233384800001</v>
      </c>
      <c r="R38" s="21">
        <f>+R39+R40+R41</f>
        <v>4951.1083658899997</v>
      </c>
      <c r="S38" s="21">
        <v>11801.561396269999</v>
      </c>
      <c r="T38" s="21">
        <v>16822.234037509999</v>
      </c>
    </row>
    <row r="39" spans="1:20" s="17" customFormat="1" x14ac:dyDescent="0.2">
      <c r="A39" s="10" t="s">
        <v>38</v>
      </c>
      <c r="B39" s="22">
        <v>0</v>
      </c>
      <c r="C39" s="22">
        <v>0</v>
      </c>
      <c r="D39" s="22">
        <v>19.036000000000001</v>
      </c>
      <c r="E39" s="22">
        <v>16.558974070000001</v>
      </c>
      <c r="F39" s="22">
        <v>2.9380000000000002</v>
      </c>
      <c r="G39" s="22">
        <v>0</v>
      </c>
      <c r="H39" s="22">
        <v>9.6310000000000002</v>
      </c>
      <c r="I39" s="22">
        <v>0</v>
      </c>
      <c r="J39" s="22">
        <v>0</v>
      </c>
      <c r="K39" s="22">
        <v>0</v>
      </c>
      <c r="L39" s="22">
        <v>1.7470000000000001</v>
      </c>
      <c r="M39" s="22">
        <v>1.667</v>
      </c>
      <c r="N39" s="22">
        <v>1.6666666699999999</v>
      </c>
      <c r="O39" s="22">
        <v>0</v>
      </c>
      <c r="P39" s="22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17" customFormat="1" x14ac:dyDescent="0.2">
      <c r="A40" s="10" t="s">
        <v>39</v>
      </c>
      <c r="B40" s="23">
        <v>95.521676409999998</v>
      </c>
      <c r="C40" s="23">
        <v>182.20309701000002</v>
      </c>
      <c r="D40" s="23">
        <v>366.09751985999998</v>
      </c>
      <c r="E40" s="23">
        <v>501.54852749999992</v>
      </c>
      <c r="F40" s="23">
        <v>733.426762561945</v>
      </c>
      <c r="G40" s="23">
        <v>1037.0165786284424</v>
      </c>
      <c r="H40" s="23">
        <v>1079.1306166959166</v>
      </c>
      <c r="I40" s="23">
        <v>1057.027015490351</v>
      </c>
      <c r="J40" s="23">
        <v>1671.2326351699999</v>
      </c>
      <c r="K40" s="23">
        <v>2606.0561273614558</v>
      </c>
      <c r="L40" s="23">
        <v>2609.6064051298358</v>
      </c>
      <c r="M40" s="23">
        <v>2008.276962062072</v>
      </c>
      <c r="N40" s="23">
        <v>2508.948489748635</v>
      </c>
      <c r="O40" s="23">
        <v>2432.5299922023037</v>
      </c>
      <c r="P40" s="23">
        <v>805.31163286000003</v>
      </c>
      <c r="Q40" s="23">
        <v>1256.8033384800001</v>
      </c>
      <c r="R40" s="23">
        <v>3982.51233056</v>
      </c>
      <c r="S40" s="23">
        <v>11306.12560091</v>
      </c>
      <c r="T40" s="23">
        <v>15749.778037509999</v>
      </c>
    </row>
    <row r="41" spans="1:20" s="17" customFormat="1" ht="13.5" thickBot="1" x14ac:dyDescent="0.25">
      <c r="A41" s="10" t="s">
        <v>40</v>
      </c>
      <c r="B41" s="25">
        <v>236.78399999999999</v>
      </c>
      <c r="C41" s="25">
        <v>236.21600000000001</v>
      </c>
      <c r="D41" s="25">
        <v>192.17500000000001</v>
      </c>
      <c r="E41" s="25">
        <v>445.95985065999992</v>
      </c>
      <c r="F41" s="25">
        <v>89.52500000000002</v>
      </c>
      <c r="G41" s="25">
        <v>167.09199999999998</v>
      </c>
      <c r="H41" s="25">
        <v>152.47999999999996</v>
      </c>
      <c r="I41" s="25">
        <v>190.35000000000002</v>
      </c>
      <c r="J41" s="25">
        <v>278.476</v>
      </c>
      <c r="K41" s="25">
        <v>360.29399999999998</v>
      </c>
      <c r="L41" s="25">
        <v>301.88400000000001</v>
      </c>
      <c r="M41" s="25">
        <v>279.30399999999997</v>
      </c>
      <c r="N41" s="25">
        <v>398.85283915000002</v>
      </c>
      <c r="O41" s="25">
        <v>726.35999999999967</v>
      </c>
      <c r="P41" s="25">
        <v>524.10299999999995</v>
      </c>
      <c r="Q41" s="23">
        <v>318.52</v>
      </c>
      <c r="R41" s="23">
        <v>968.59603532999995</v>
      </c>
      <c r="S41" s="23">
        <v>495.43579535999999</v>
      </c>
      <c r="T41" s="23">
        <v>1072.4559999999999</v>
      </c>
    </row>
    <row r="42" spans="1:20" s="16" customFormat="1" ht="21" customHeight="1" x14ac:dyDescent="0.25">
      <c r="A42" s="5" t="s">
        <v>22</v>
      </c>
      <c r="B42" s="21">
        <f>+B43+B44+B48</f>
        <v>567.94397641</v>
      </c>
      <c r="C42" s="21">
        <f t="shared" ref="C42:O42" si="12">+C43+C44+C48</f>
        <v>712.74019700999997</v>
      </c>
      <c r="D42" s="21">
        <f t="shared" si="12"/>
        <v>953.64051985999993</v>
      </c>
      <c r="E42" s="21">
        <f t="shared" si="12"/>
        <v>1366.7909235983334</v>
      </c>
      <c r="F42" s="21">
        <f t="shared" si="12"/>
        <v>1280.552762561945</v>
      </c>
      <c r="G42" s="21">
        <f t="shared" si="12"/>
        <v>1728.5952496073912</v>
      </c>
      <c r="H42" s="21">
        <f t="shared" si="12"/>
        <v>2035.5046166959166</v>
      </c>
      <c r="I42" s="21">
        <f t="shared" si="12"/>
        <v>1794.2190154903506</v>
      </c>
      <c r="J42" s="21">
        <f t="shared" si="12"/>
        <v>2454.7036351699985</v>
      </c>
      <c r="K42" s="21">
        <f t="shared" si="12"/>
        <v>3850.5041273614561</v>
      </c>
      <c r="L42" s="21">
        <f t="shared" si="12"/>
        <v>3882.4894051298356</v>
      </c>
      <c r="M42" s="21">
        <f t="shared" si="12"/>
        <v>4141.709962062072</v>
      </c>
      <c r="N42" s="21">
        <f t="shared" si="12"/>
        <v>5419.2422533244426</v>
      </c>
      <c r="O42" s="21">
        <f t="shared" si="12"/>
        <v>6776.296992202304</v>
      </c>
      <c r="P42" s="21">
        <f>+P43+P44+P48</f>
        <v>7400.2876328599996</v>
      </c>
      <c r="Q42" s="21">
        <f>+Q43+Q44+Q48</f>
        <v>14836.66933848</v>
      </c>
      <c r="R42" s="21">
        <f t="shared" ref="R42" si="13">+R43+R44+R48</f>
        <v>26117.185637740004</v>
      </c>
      <c r="S42" s="21">
        <v>50877.329600910009</v>
      </c>
      <c r="T42" s="21">
        <v>133344.80403751001</v>
      </c>
    </row>
    <row r="43" spans="1:20" s="17" customFormat="1" x14ac:dyDescent="0.2">
      <c r="A43" s="10" t="s">
        <v>41</v>
      </c>
      <c r="B43" s="22">
        <v>315.03397641000004</v>
      </c>
      <c r="C43" s="22">
        <v>436.94509700999998</v>
      </c>
      <c r="D43" s="22">
        <v>590.93851985999993</v>
      </c>
      <c r="E43" s="22">
        <v>821.15911300833329</v>
      </c>
      <c r="F43" s="22">
        <v>899.06899999999996</v>
      </c>
      <c r="G43" s="22">
        <v>1275.7485786284424</v>
      </c>
      <c r="H43" s="22">
        <v>1421.7046166959169</v>
      </c>
      <c r="I43" s="22">
        <v>1126.2500154903507</v>
      </c>
      <c r="J43" s="22">
        <v>1588.4316351699988</v>
      </c>
      <c r="K43" s="22">
        <v>2437.459127361456</v>
      </c>
      <c r="L43" s="22">
        <v>2773.9444051298356</v>
      </c>
      <c r="M43" s="22">
        <v>2180.9429620620717</v>
      </c>
      <c r="N43" s="22">
        <v>2984.7191545944424</v>
      </c>
      <c r="O43" s="22">
        <v>2951.7489922023037</v>
      </c>
      <c r="P43" s="22">
        <v>2701.5626328599997</v>
      </c>
      <c r="Q43" s="23">
        <v>4066.3103384799997</v>
      </c>
      <c r="R43" s="23">
        <v>9090.6336377400003</v>
      </c>
      <c r="S43" s="23">
        <v>17651.217600910008</v>
      </c>
      <c r="T43" s="23">
        <v>34031.84803750999</v>
      </c>
    </row>
    <row r="44" spans="1:20" s="17" customFormat="1" x14ac:dyDescent="0.2">
      <c r="A44" s="18" t="s">
        <v>42</v>
      </c>
      <c r="B44" s="23">
        <f>+SUM(B45:B47)</f>
        <v>0</v>
      </c>
      <c r="C44" s="23">
        <f t="shared" ref="C44:O44" si="14">+SUM(C45:C47)</f>
        <v>2.0449999999999999</v>
      </c>
      <c r="D44" s="23">
        <f t="shared" si="14"/>
        <v>13.203000000000001</v>
      </c>
      <c r="E44" s="23">
        <f t="shared" si="14"/>
        <v>12.134009989999999</v>
      </c>
      <c r="F44" s="23">
        <f t="shared" si="14"/>
        <v>131.21076256194499</v>
      </c>
      <c r="G44" s="23">
        <f t="shared" si="14"/>
        <v>136.5026709789488</v>
      </c>
      <c r="H44" s="23">
        <f t="shared" si="14"/>
        <v>215.91800000000001</v>
      </c>
      <c r="I44" s="23">
        <f t="shared" si="14"/>
        <v>313.14699999999999</v>
      </c>
      <c r="J44" s="23">
        <f t="shared" si="14"/>
        <v>516.62699999999995</v>
      </c>
      <c r="K44" s="23">
        <f t="shared" si="14"/>
        <v>779.08899999999994</v>
      </c>
      <c r="L44" s="23">
        <f t="shared" si="14"/>
        <v>757.59799999999996</v>
      </c>
      <c r="M44" s="23">
        <f t="shared" si="14"/>
        <v>495.47300000000001</v>
      </c>
      <c r="N44" s="23">
        <f t="shared" si="14"/>
        <v>558.24621665000018</v>
      </c>
      <c r="O44" s="23">
        <f t="shared" si="14"/>
        <v>761.21799999999996</v>
      </c>
      <c r="P44" s="23">
        <f>+SUM(P45:P47)</f>
        <v>364.76599999999996</v>
      </c>
      <c r="Q44" s="23">
        <f>+SUM(Q45:Q47)</f>
        <v>2723.8530000000001</v>
      </c>
      <c r="R44" s="23">
        <f t="shared" ref="R44" si="15">+SUM(R45:R47)</f>
        <v>9251.8090000000011</v>
      </c>
      <c r="S44" s="23">
        <v>21357.760999999995</v>
      </c>
      <c r="T44" s="23">
        <v>26220.402000000002</v>
      </c>
    </row>
    <row r="45" spans="1:20" x14ac:dyDescent="0.2">
      <c r="A45" s="15" t="s">
        <v>17</v>
      </c>
      <c r="B45" s="24">
        <v>0</v>
      </c>
      <c r="C45" s="24">
        <v>2.0449999999999999</v>
      </c>
      <c r="D45" s="24">
        <v>0.51500000000000001</v>
      </c>
      <c r="E45" s="24">
        <v>7.2191912599999997</v>
      </c>
      <c r="F45" s="24">
        <v>6.2700000000000014</v>
      </c>
      <c r="G45" s="24">
        <v>8.8459999999999983</v>
      </c>
      <c r="H45" s="24">
        <v>35.186</v>
      </c>
      <c r="I45" s="24">
        <v>50.537999999999997</v>
      </c>
      <c r="J45" s="24">
        <v>41.021000000000001</v>
      </c>
      <c r="K45" s="24">
        <v>37.179000000000002</v>
      </c>
      <c r="L45" s="24">
        <v>37.213999999999999</v>
      </c>
      <c r="M45" s="24">
        <v>25.444999999999997</v>
      </c>
      <c r="N45" s="24">
        <v>30.211279940000004</v>
      </c>
      <c r="O45" s="24">
        <v>320.34999999999997</v>
      </c>
      <c r="P45" s="24">
        <v>257.31299999999999</v>
      </c>
      <c r="Q45" s="24">
        <v>429.93299999999999</v>
      </c>
      <c r="R45" s="24">
        <v>323.35200000000003</v>
      </c>
      <c r="S45" s="24">
        <v>67.691999999999993</v>
      </c>
      <c r="T45" s="24">
        <v>170.86099999999999</v>
      </c>
    </row>
    <row r="46" spans="1:20" x14ac:dyDescent="0.2">
      <c r="A46" s="15" t="s">
        <v>18</v>
      </c>
      <c r="B46" s="24">
        <v>0</v>
      </c>
      <c r="C46" s="24">
        <v>0</v>
      </c>
      <c r="D46" s="24">
        <v>12.688000000000001</v>
      </c>
      <c r="E46" s="24">
        <v>4.9148187300000004</v>
      </c>
      <c r="F46" s="24">
        <v>42.777999999999999</v>
      </c>
      <c r="G46" s="24">
        <v>127.6566723505064</v>
      </c>
      <c r="H46" s="24">
        <v>180.732</v>
      </c>
      <c r="I46" s="24">
        <v>262.60899999999998</v>
      </c>
      <c r="J46" s="24">
        <v>475.60599999999999</v>
      </c>
      <c r="K46" s="24">
        <v>741.91</v>
      </c>
      <c r="L46" s="24">
        <v>720.38400000000001</v>
      </c>
      <c r="M46" s="24">
        <v>470.02800000000002</v>
      </c>
      <c r="N46" s="24">
        <v>528.03493671000012</v>
      </c>
      <c r="O46" s="24">
        <v>440.86799999999999</v>
      </c>
      <c r="P46" s="24">
        <v>107.45299999999999</v>
      </c>
      <c r="Q46" s="24">
        <v>2293.92</v>
      </c>
      <c r="R46" s="24">
        <v>8928.4570000000003</v>
      </c>
      <c r="S46" s="24">
        <v>21290.068999999996</v>
      </c>
      <c r="T46" s="24">
        <v>26049.541000000001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82.162762561944987</v>
      </c>
      <c r="G47" s="24">
        <v>-1.371557591482997E-6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252.91</v>
      </c>
      <c r="C48" s="25">
        <v>273.75009999999997</v>
      </c>
      <c r="D48" s="25">
        <v>349.49900000000002</v>
      </c>
      <c r="E48" s="25">
        <v>533.49780060000001</v>
      </c>
      <c r="F48" s="25">
        <v>250.273</v>
      </c>
      <c r="G48" s="25">
        <v>316.34400000000011</v>
      </c>
      <c r="H48" s="25">
        <v>397.88199999999989</v>
      </c>
      <c r="I48" s="25">
        <v>354.822</v>
      </c>
      <c r="J48" s="25">
        <v>349.64500000000004</v>
      </c>
      <c r="K48" s="25">
        <v>633.95600000000002</v>
      </c>
      <c r="L48" s="25">
        <v>350.947</v>
      </c>
      <c r="M48" s="25">
        <v>1465.2940000000001</v>
      </c>
      <c r="N48" s="25">
        <v>1876.27688208</v>
      </c>
      <c r="O48" s="25">
        <v>3063.33</v>
      </c>
      <c r="P48" s="25">
        <v>4333.9589999999998</v>
      </c>
      <c r="Q48" s="23">
        <v>8046.5060000000003</v>
      </c>
      <c r="R48" s="23">
        <v>7774.7430000000004</v>
      </c>
      <c r="S48" s="23">
        <v>11868.351000000001</v>
      </c>
      <c r="T48" s="23">
        <v>73092.554000000004</v>
      </c>
    </row>
    <row r="49" spans="1:20" s="16" customFormat="1" ht="21" customHeight="1" thickBot="1" x14ac:dyDescent="0.3">
      <c r="A49" s="6" t="s">
        <v>23</v>
      </c>
      <c r="B49" s="29">
        <f>+B38+B10</f>
        <v>2586.3682237400003</v>
      </c>
      <c r="C49" s="29">
        <f t="shared" ref="C49:O49" si="16">+C38+C10</f>
        <v>3176.5743684599997</v>
      </c>
      <c r="D49" s="29">
        <f t="shared" si="16"/>
        <v>4292.6161682500006</v>
      </c>
      <c r="E49" s="29">
        <f t="shared" si="16"/>
        <v>5660.8604491400001</v>
      </c>
      <c r="F49" s="29">
        <f t="shared" si="16"/>
        <v>6139.8380318919453</v>
      </c>
      <c r="G49" s="29">
        <f t="shared" si="16"/>
        <v>8912.3421616795149</v>
      </c>
      <c r="H49" s="29">
        <f t="shared" si="16"/>
        <v>11079.680694114917</v>
      </c>
      <c r="I49" s="29">
        <f t="shared" si="16"/>
        <v>14028.110249620351</v>
      </c>
      <c r="J49" s="29">
        <f t="shared" si="16"/>
        <v>18457.299527364004</v>
      </c>
      <c r="K49" s="29">
        <f t="shared" si="16"/>
        <v>25768.362347026454</v>
      </c>
      <c r="L49" s="29">
        <f t="shared" si="16"/>
        <v>33401.751067215831</v>
      </c>
      <c r="M49" s="29">
        <f t="shared" si="16"/>
        <v>41387.097664124674</v>
      </c>
      <c r="N49" s="29">
        <f t="shared" si="16"/>
        <v>55828.211913214633</v>
      </c>
      <c r="O49" s="29">
        <f t="shared" si="16"/>
        <v>75866.939473616963</v>
      </c>
      <c r="P49" s="29">
        <f>+P38+P10</f>
        <v>103151.90751935683</v>
      </c>
      <c r="Q49" s="29">
        <f>+Q38+Q10</f>
        <v>153353.99937622293</v>
      </c>
      <c r="R49" s="29">
        <f t="shared" ref="R49" si="17">+R38+R10</f>
        <v>241117.0168011632</v>
      </c>
      <c r="S49" s="29">
        <v>437879.06982534879</v>
      </c>
      <c r="T49" s="29">
        <f t="shared" ref="T49" si="18">+T38+T10</f>
        <v>971026.21505192295</v>
      </c>
    </row>
    <row r="50" spans="1:20" s="16" customFormat="1" ht="21" customHeight="1" thickBot="1" x14ac:dyDescent="0.3">
      <c r="A50" s="6" t="s">
        <v>24</v>
      </c>
      <c r="B50" s="29">
        <f>+B42+B25</f>
        <v>2508.0791126559097</v>
      </c>
      <c r="C50" s="29">
        <f t="shared" ref="C50:O50" si="19">+C42+C25</f>
        <v>3217.6163788931799</v>
      </c>
      <c r="D50" s="29">
        <f t="shared" si="19"/>
        <v>4330.1864322857009</v>
      </c>
      <c r="E50" s="29">
        <f t="shared" si="19"/>
        <v>5688.5325398988734</v>
      </c>
      <c r="F50" s="29">
        <f t="shared" si="19"/>
        <v>6299.6985101988985</v>
      </c>
      <c r="G50" s="29">
        <f t="shared" si="19"/>
        <v>8210.554320870071</v>
      </c>
      <c r="H50" s="29">
        <f t="shared" si="19"/>
        <v>11378.717794566277</v>
      </c>
      <c r="I50" s="29">
        <f t="shared" si="19"/>
        <v>13737.112115323109</v>
      </c>
      <c r="J50" s="29">
        <f t="shared" si="19"/>
        <v>18203.067999564009</v>
      </c>
      <c r="K50" s="29">
        <f t="shared" si="19"/>
        <v>25115.052544699513</v>
      </c>
      <c r="L50" s="29">
        <f t="shared" si="19"/>
        <v>32748.848936323117</v>
      </c>
      <c r="M50" s="29">
        <f t="shared" si="19"/>
        <v>42846.506834283544</v>
      </c>
      <c r="N50" s="29">
        <f t="shared" si="19"/>
        <v>56474.202318652708</v>
      </c>
      <c r="O50" s="29">
        <f t="shared" si="19"/>
        <v>75249.969714504085</v>
      </c>
      <c r="P50" s="29">
        <f>+P42+P25</f>
        <v>116479.19381997322</v>
      </c>
      <c r="Q50" s="29">
        <f>+Q42+Q25</f>
        <v>156867.49411506671</v>
      </c>
      <c r="R50" s="29">
        <f t="shared" ref="R50" si="20">+R42+R25</f>
        <v>239535.23081196944</v>
      </c>
      <c r="S50" s="29">
        <v>417739.3616115271</v>
      </c>
      <c r="T50" s="29">
        <f t="shared" ref="T50" si="21">+T42+T25</f>
        <v>1020871.3551671705</v>
      </c>
    </row>
    <row r="51" spans="1:20" s="16" customFormat="1" ht="21" customHeight="1" thickBot="1" x14ac:dyDescent="0.3">
      <c r="A51" s="6" t="s">
        <v>25</v>
      </c>
      <c r="B51" s="29">
        <f>+B49-B50</f>
        <v>78.289111084090564</v>
      </c>
      <c r="C51" s="29">
        <f t="shared" ref="C51:O51" si="22">+C49-C50</f>
        <v>-41.042010433180167</v>
      </c>
      <c r="D51" s="29">
        <f t="shared" si="22"/>
        <v>-37.570264035700347</v>
      </c>
      <c r="E51" s="29">
        <f t="shared" si="22"/>
        <v>-27.67209075887331</v>
      </c>
      <c r="F51" s="29">
        <f t="shared" si="22"/>
        <v>-159.86047830695315</v>
      </c>
      <c r="G51" s="29">
        <f t="shared" si="22"/>
        <v>701.78784080944388</v>
      </c>
      <c r="H51" s="29">
        <f t="shared" si="22"/>
        <v>-299.03710045135995</v>
      </c>
      <c r="I51" s="29">
        <f t="shared" si="22"/>
        <v>290.99813429724236</v>
      </c>
      <c r="J51" s="29">
        <f t="shared" si="22"/>
        <v>254.23152779999509</v>
      </c>
      <c r="K51" s="29">
        <f t="shared" si="22"/>
        <v>653.30980232694128</v>
      </c>
      <c r="L51" s="29">
        <f t="shared" si="22"/>
        <v>652.90213089271492</v>
      </c>
      <c r="M51" s="29">
        <f t="shared" si="22"/>
        <v>-1459.4091701588695</v>
      </c>
      <c r="N51" s="29">
        <f t="shared" si="22"/>
        <v>-645.99040543807496</v>
      </c>
      <c r="O51" s="29">
        <f t="shared" si="22"/>
        <v>616.96975911287882</v>
      </c>
      <c r="P51" s="29">
        <f>+P49-P50</f>
        <v>-13327.286300616397</v>
      </c>
      <c r="Q51" s="29">
        <f>+Q49-Q50</f>
        <v>-3513.4947388437868</v>
      </c>
      <c r="R51" s="29">
        <f t="shared" ref="R51" si="23">+R49-R50</f>
        <v>1581.7859891937696</v>
      </c>
      <c r="S51" s="29">
        <v>20139.708213821694</v>
      </c>
      <c r="T51" s="29">
        <f t="shared" ref="T51" si="24">+T49-T50</f>
        <v>-49845.140115247574</v>
      </c>
    </row>
    <row r="52" spans="1:20" s="16" customFormat="1" ht="21" customHeight="1" thickBot="1" x14ac:dyDescent="0.3">
      <c r="A52" s="7" t="s">
        <v>26</v>
      </c>
      <c r="B52" s="29">
        <f>+B51+B30</f>
        <v>172.99531160000021</v>
      </c>
      <c r="C52" s="29">
        <f t="shared" ref="C52:O52" si="25">+C51+C30</f>
        <v>43.970912349999381</v>
      </c>
      <c r="D52" s="29">
        <f t="shared" si="25"/>
        <v>68.410168300000265</v>
      </c>
      <c r="E52" s="29">
        <f t="shared" si="25"/>
        <v>86.964089016667359</v>
      </c>
      <c r="F52" s="29">
        <f t="shared" si="25"/>
        <v>-26.205110469999596</v>
      </c>
      <c r="G52" s="29">
        <f t="shared" si="25"/>
        <v>780.22664277205149</v>
      </c>
      <c r="H52" s="29">
        <f t="shared" si="25"/>
        <v>-271.04050319099963</v>
      </c>
      <c r="I52" s="29">
        <f t="shared" si="25"/>
        <v>313.19843945800147</v>
      </c>
      <c r="J52" s="29">
        <f t="shared" si="25"/>
        <v>287.16987527400818</v>
      </c>
      <c r="K52" s="29">
        <f t="shared" si="25"/>
        <v>669.52739535499904</v>
      </c>
      <c r="L52" s="29">
        <f t="shared" si="25"/>
        <v>669.77183544599757</v>
      </c>
      <c r="M52" s="29">
        <f t="shared" si="25"/>
        <v>-1408.474812547001</v>
      </c>
      <c r="N52" s="29">
        <f t="shared" si="25"/>
        <v>-339.53954968961244</v>
      </c>
      <c r="O52" s="29">
        <f t="shared" si="25"/>
        <v>1314.7987198965548</v>
      </c>
      <c r="P52" s="29">
        <f>+P51+P30</f>
        <v>-11191.923167333183</v>
      </c>
      <c r="Q52" s="29">
        <f>+Q51+Q30</f>
        <v>-681.5589485450455</v>
      </c>
      <c r="R52" s="29">
        <f t="shared" ref="R52" si="26">+R51+R30</f>
        <v>4363.2916661432009</v>
      </c>
      <c r="S52" s="29">
        <v>24957.950425688752</v>
      </c>
      <c r="T52" s="29">
        <f t="shared" ref="T52" si="27">+T51+T30</f>
        <v>-34450.917855416963</v>
      </c>
    </row>
    <row r="53" spans="1:20" s="16" customFormat="1" ht="21" customHeight="1" thickBot="1" x14ac:dyDescent="0.3">
      <c r="A53" s="7" t="s">
        <v>27</v>
      </c>
      <c r="B53" s="29">
        <f>+B50-B30</f>
        <v>2413.3729121400002</v>
      </c>
      <c r="C53" s="29">
        <f t="shared" ref="C53:O53" si="28">+C50-C30</f>
        <v>3132.6034561100005</v>
      </c>
      <c r="D53" s="29">
        <f t="shared" si="28"/>
        <v>4224.2059999500007</v>
      </c>
      <c r="E53" s="29">
        <f t="shared" si="28"/>
        <v>5573.8963601233327</v>
      </c>
      <c r="F53" s="29">
        <f t="shared" si="28"/>
        <v>6166.0431423619448</v>
      </c>
      <c r="G53" s="29">
        <f t="shared" si="28"/>
        <v>8132.1155189074634</v>
      </c>
      <c r="H53" s="29">
        <f t="shared" si="28"/>
        <v>11350.721197305917</v>
      </c>
      <c r="I53" s="29">
        <f t="shared" si="28"/>
        <v>13714.91181016235</v>
      </c>
      <c r="J53" s="29">
        <f t="shared" si="28"/>
        <v>18170.129652089996</v>
      </c>
      <c r="K53" s="29">
        <f t="shared" si="28"/>
        <v>25098.834951671455</v>
      </c>
      <c r="L53" s="29">
        <f t="shared" si="28"/>
        <v>32731.979231769834</v>
      </c>
      <c r="M53" s="29">
        <f t="shared" si="28"/>
        <v>42795.572476671674</v>
      </c>
      <c r="N53" s="29">
        <f t="shared" si="28"/>
        <v>56167.751462904242</v>
      </c>
      <c r="O53" s="29">
        <f t="shared" si="28"/>
        <v>74552.140753720407</v>
      </c>
      <c r="P53" s="29">
        <f>+P50-P30</f>
        <v>114343.83068669001</v>
      </c>
      <c r="Q53" s="29">
        <f>+Q50-Q30</f>
        <v>154035.55832476798</v>
      </c>
      <c r="R53" s="29">
        <f t="shared" ref="R53" si="29">+R50-R30</f>
        <v>236753.72513502001</v>
      </c>
      <c r="S53" s="29">
        <v>412921.11939966003</v>
      </c>
      <c r="T53" s="29">
        <f t="shared" ref="T53" si="30">+T50-T30</f>
        <v>1005477.13290734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C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ht="25.5" x14ac:dyDescent="0.2">
      <c r="A4" s="20" t="s">
        <v>69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947.34646280799996</v>
      </c>
      <c r="C10" s="21">
        <f t="shared" ref="C10:O10" si="0">+C11+C18+C19+C22+C23+C24</f>
        <v>1257.7866819000001</v>
      </c>
      <c r="D10" s="21">
        <f t="shared" si="0"/>
        <v>1386.6032141400003</v>
      </c>
      <c r="E10" s="21">
        <f t="shared" si="0"/>
        <v>1855.6473924400004</v>
      </c>
      <c r="F10" s="21">
        <f t="shared" si="0"/>
        <v>2040.09585283</v>
      </c>
      <c r="G10" s="21">
        <f t="shared" si="0"/>
        <v>2846.8207782683571</v>
      </c>
      <c r="H10" s="21">
        <f t="shared" si="0"/>
        <v>3677.6703379459996</v>
      </c>
      <c r="I10" s="21">
        <f t="shared" si="0"/>
        <v>4511.6317531389996</v>
      </c>
      <c r="J10" s="21">
        <f t="shared" si="0"/>
        <v>6128.0427493550005</v>
      </c>
      <c r="K10" s="21">
        <f t="shared" si="0"/>
        <v>8830.0995586669997</v>
      </c>
      <c r="L10" s="21">
        <f t="shared" si="0"/>
        <v>11512.555553397</v>
      </c>
      <c r="M10" s="21">
        <f t="shared" si="0"/>
        <v>15748.565108134002</v>
      </c>
      <c r="N10" s="21">
        <f t="shared" si="0"/>
        <v>21554.205510406762</v>
      </c>
      <c r="O10" s="21">
        <f t="shared" si="0"/>
        <v>28514.177005347061</v>
      </c>
      <c r="P10" s="21">
        <f>+P11+P18+P19+P22+P23+P24</f>
        <v>41211.143691908583</v>
      </c>
      <c r="Q10" s="21">
        <f>+Q11+Q18+Q19+Q22+Q23+Q24</f>
        <v>51387.264178315556</v>
      </c>
      <c r="R10" s="21">
        <f>+R11+R18+R19+R22+R23+R24</f>
        <v>85957.872070720681</v>
      </c>
      <c r="S10" s="21">
        <f t="shared" ref="S10:T10" si="1">+S11+S18+S19+S22+S23+S24</f>
        <v>164901.36191450548</v>
      </c>
      <c r="T10" s="21">
        <f t="shared" si="1"/>
        <v>362684.58451122459</v>
      </c>
    </row>
    <row r="11" spans="1:20" s="17" customFormat="1" x14ac:dyDescent="0.2">
      <c r="A11" s="10" t="s">
        <v>29</v>
      </c>
      <c r="B11" s="22">
        <f>+B12+B13</f>
        <v>601.35861187799992</v>
      </c>
      <c r="C11" s="22">
        <f t="shared" ref="C11:O11" si="2">+C12+C13</f>
        <v>792.46363305</v>
      </c>
      <c r="D11" s="22">
        <f t="shared" si="2"/>
        <v>979.23450966000007</v>
      </c>
      <c r="E11" s="22">
        <f t="shared" si="2"/>
        <v>1197.768738</v>
      </c>
      <c r="F11" s="22">
        <f t="shared" si="2"/>
        <v>1260.7555523000001</v>
      </c>
      <c r="G11" s="22">
        <f t="shared" si="2"/>
        <v>1664.3884364370001</v>
      </c>
      <c r="H11" s="22">
        <f t="shared" si="2"/>
        <v>2235.5238348059997</v>
      </c>
      <c r="I11" s="22">
        <f t="shared" si="2"/>
        <v>2856.7196197090002</v>
      </c>
      <c r="J11" s="22">
        <f t="shared" si="2"/>
        <v>4057.1382599550002</v>
      </c>
      <c r="K11" s="22">
        <f t="shared" si="2"/>
        <v>5637.403067837</v>
      </c>
      <c r="L11" s="22">
        <f t="shared" si="2"/>
        <v>7633.2946635019998</v>
      </c>
      <c r="M11" s="22">
        <f t="shared" si="2"/>
        <v>9867.5855112339996</v>
      </c>
      <c r="N11" s="22">
        <f t="shared" si="2"/>
        <v>13018.31801149676</v>
      </c>
      <c r="O11" s="22">
        <f t="shared" si="2"/>
        <v>18353.899634097059</v>
      </c>
      <c r="P11" s="22">
        <f>+P12+P13</f>
        <v>26023.432907334583</v>
      </c>
      <c r="Q11" s="22">
        <f>+Q12+Q13</f>
        <v>34497.010914419996</v>
      </c>
      <c r="R11" s="22">
        <f>+R12+R13</f>
        <v>57086.948796000688</v>
      </c>
      <c r="S11" s="22">
        <v>105151.47007400548</v>
      </c>
      <c r="T11" s="22">
        <f t="shared" ref="T11" si="3">+T12+T13</f>
        <v>236692.09361246129</v>
      </c>
    </row>
    <row r="12" spans="1:20" s="17" customFormat="1" x14ac:dyDescent="0.2">
      <c r="A12" s="10" t="s">
        <v>5</v>
      </c>
      <c r="B12" s="23">
        <v>157.31451187799999</v>
      </c>
      <c r="C12" s="23">
        <v>252.49022543999999</v>
      </c>
      <c r="D12" s="23">
        <v>282.91999999999996</v>
      </c>
      <c r="E12" s="23">
        <v>329.50497799999999</v>
      </c>
      <c r="F12" s="23">
        <v>309.307457</v>
      </c>
      <c r="G12" s="23">
        <v>398.2240000000001</v>
      </c>
      <c r="H12" s="23">
        <v>572.27071699999999</v>
      </c>
      <c r="I12" s="23">
        <v>744.02122781000014</v>
      </c>
      <c r="J12" s="23">
        <v>1316.66545756</v>
      </c>
      <c r="K12" s="23">
        <v>1883.66113</v>
      </c>
      <c r="L12" s="23">
        <v>2507.4052889999998</v>
      </c>
      <c r="M12" s="23">
        <v>3295.8417681399997</v>
      </c>
      <c r="N12" s="23">
        <v>4153.0599999999995</v>
      </c>
      <c r="O12" s="23">
        <v>6009.7599999999984</v>
      </c>
      <c r="P12" s="23">
        <v>7749.3174495599997</v>
      </c>
      <c r="Q12" s="23">
        <v>9084.9202201200005</v>
      </c>
      <c r="R12" s="23">
        <v>15578.904641030005</v>
      </c>
      <c r="S12" s="23">
        <v>29226.245085939994</v>
      </c>
      <c r="T12" s="23">
        <v>70696.728468080008</v>
      </c>
    </row>
    <row r="13" spans="1:20" s="17" customFormat="1" x14ac:dyDescent="0.2">
      <c r="A13" s="10" t="s">
        <v>6</v>
      </c>
      <c r="B13" s="23">
        <f>+B16+B17</f>
        <v>444.04409999999996</v>
      </c>
      <c r="C13" s="23">
        <f t="shared" ref="C13:O13" si="4">+C16+C17</f>
        <v>539.97340760999998</v>
      </c>
      <c r="D13" s="23">
        <f t="shared" si="4"/>
        <v>696.31450966000011</v>
      </c>
      <c r="E13" s="23">
        <f t="shared" si="4"/>
        <v>868.26376000000005</v>
      </c>
      <c r="F13" s="23">
        <f t="shared" si="4"/>
        <v>951.44809529999998</v>
      </c>
      <c r="G13" s="23">
        <f t="shared" si="4"/>
        <v>1266.1644364369999</v>
      </c>
      <c r="H13" s="23">
        <f t="shared" si="4"/>
        <v>1663.2531178059999</v>
      </c>
      <c r="I13" s="23">
        <f t="shared" si="4"/>
        <v>2112.6983918989999</v>
      </c>
      <c r="J13" s="23">
        <f t="shared" si="4"/>
        <v>2740.4728023950001</v>
      </c>
      <c r="K13" s="23">
        <f t="shared" si="4"/>
        <v>3753.7419378369996</v>
      </c>
      <c r="L13" s="23">
        <f t="shared" si="4"/>
        <v>5125.8893745020005</v>
      </c>
      <c r="M13" s="23">
        <f t="shared" si="4"/>
        <v>6571.7437430940008</v>
      </c>
      <c r="N13" s="23">
        <f t="shared" si="4"/>
        <v>8865.2580114967604</v>
      </c>
      <c r="O13" s="23">
        <f t="shared" si="4"/>
        <v>12344.13963409706</v>
      </c>
      <c r="P13" s="23">
        <f>+P16+P17</f>
        <v>18274.115457774584</v>
      </c>
      <c r="Q13" s="23">
        <f>+Q16+Q17</f>
        <v>25412.090694299997</v>
      </c>
      <c r="R13" s="23">
        <f>+R16+R17</f>
        <v>41508.044154970681</v>
      </c>
      <c r="S13" s="23">
        <v>75925.224988065485</v>
      </c>
      <c r="T13" s="23">
        <v>165995.36514438127</v>
      </c>
    </row>
    <row r="14" spans="1:20" x14ac:dyDescent="0.2">
      <c r="A14" s="11" t="s">
        <v>7</v>
      </c>
      <c r="B14" s="24">
        <v>307.28879999999998</v>
      </c>
      <c r="C14" s="24">
        <v>381.48489999999998</v>
      </c>
      <c r="D14" s="24">
        <v>507.50450000000001</v>
      </c>
      <c r="E14" s="24">
        <v>633.37340000000006</v>
      </c>
      <c r="F14" s="24">
        <v>680.00139999999999</v>
      </c>
      <c r="G14" s="24">
        <v>911.47471506600004</v>
      </c>
      <c r="H14" s="24">
        <v>1270.784586624</v>
      </c>
      <c r="I14" s="24">
        <v>1537.8707515359999</v>
      </c>
      <c r="J14" s="24">
        <v>2004.833734153</v>
      </c>
      <c r="K14" s="24">
        <v>2745.9457338059997</v>
      </c>
      <c r="L14" s="24">
        <v>3688.1838125420004</v>
      </c>
      <c r="M14" s="24">
        <v>4853.0131693600006</v>
      </c>
      <c r="N14" s="24">
        <v>6682.3195000000005</v>
      </c>
      <c r="O14" s="24">
        <v>10958.476499999999</v>
      </c>
      <c r="P14" s="24">
        <v>16121.327600000001</v>
      </c>
      <c r="Q14" s="24">
        <v>21769.155900000002</v>
      </c>
      <c r="R14" s="24">
        <v>35904.497099999993</v>
      </c>
      <c r="S14" s="24">
        <v>68055.519400000019</v>
      </c>
      <c r="T14" s="24">
        <v>149722.39109999995</v>
      </c>
    </row>
    <row r="15" spans="1:20" x14ac:dyDescent="0.2">
      <c r="A15" s="11" t="s">
        <v>8</v>
      </c>
      <c r="B15" s="24">
        <v>0</v>
      </c>
      <c r="C15" s="24">
        <v>3.4455076099999977</v>
      </c>
      <c r="D15" s="24">
        <v>7.0530096599999927</v>
      </c>
      <c r="E15" s="24">
        <v>15.34816</v>
      </c>
      <c r="F15" s="24">
        <v>27.728195299999893</v>
      </c>
      <c r="G15" s="24">
        <v>44.542439920000007</v>
      </c>
      <c r="H15" s="24">
        <v>0</v>
      </c>
      <c r="I15" s="24">
        <v>74.26028728</v>
      </c>
      <c r="J15" s="24">
        <v>93.06294444000001</v>
      </c>
      <c r="K15" s="24">
        <v>121.02435908999999</v>
      </c>
      <c r="L15" s="24">
        <v>232.44215432000001</v>
      </c>
      <c r="M15" s="24">
        <v>313.71999256000004</v>
      </c>
      <c r="N15" s="24">
        <v>370.91924195675938</v>
      </c>
      <c r="O15" s="24">
        <v>470.34130585706248</v>
      </c>
      <c r="P15" s="24">
        <v>720.59283838458089</v>
      </c>
      <c r="Q15" s="24">
        <v>865.89775579999741</v>
      </c>
      <c r="R15" s="24">
        <v>1466.2224003627766</v>
      </c>
      <c r="S15" s="24">
        <v>2289.3232694449916</v>
      </c>
      <c r="T15" s="24">
        <v>5918.7994274699922</v>
      </c>
    </row>
    <row r="16" spans="1:20" x14ac:dyDescent="0.2">
      <c r="A16" s="11" t="s">
        <v>9</v>
      </c>
      <c r="B16" s="24">
        <f>+B14+B15</f>
        <v>307.28879999999998</v>
      </c>
      <c r="C16" s="24">
        <f t="shared" ref="C16:O16" si="5">+C14+C15</f>
        <v>384.93040760999997</v>
      </c>
      <c r="D16" s="24">
        <f t="shared" si="5"/>
        <v>514.55750966000005</v>
      </c>
      <c r="E16" s="24">
        <f t="shared" si="5"/>
        <v>648.72156000000007</v>
      </c>
      <c r="F16" s="24">
        <f t="shared" si="5"/>
        <v>707.72959529999991</v>
      </c>
      <c r="G16" s="24">
        <f t="shared" si="5"/>
        <v>956.01715498600004</v>
      </c>
      <c r="H16" s="24">
        <f t="shared" si="5"/>
        <v>1270.784586624</v>
      </c>
      <c r="I16" s="24">
        <f t="shared" si="5"/>
        <v>1612.131038816</v>
      </c>
      <c r="J16" s="24">
        <f t="shared" si="5"/>
        <v>2097.8966785930002</v>
      </c>
      <c r="K16" s="24">
        <f t="shared" si="5"/>
        <v>2866.9700928959996</v>
      </c>
      <c r="L16" s="24">
        <f t="shared" si="5"/>
        <v>3920.6259668620005</v>
      </c>
      <c r="M16" s="24">
        <f t="shared" si="5"/>
        <v>5166.7331619200004</v>
      </c>
      <c r="N16" s="24">
        <f t="shared" si="5"/>
        <v>7053.2387419567604</v>
      </c>
      <c r="O16" s="24">
        <f t="shared" si="5"/>
        <v>11428.817805857061</v>
      </c>
      <c r="P16" s="24">
        <f>+P14+P15</f>
        <v>16841.920438384583</v>
      </c>
      <c r="Q16" s="24">
        <f>+Q14+Q15</f>
        <v>22635.053655799999</v>
      </c>
      <c r="R16" s="24">
        <f>+R14+R15</f>
        <v>37370.719500362771</v>
      </c>
      <c r="S16" s="24">
        <v>70344.842669445017</v>
      </c>
      <c r="T16" s="24">
        <v>155641.19052746997</v>
      </c>
    </row>
    <row r="17" spans="1:20" x14ac:dyDescent="0.2">
      <c r="A17" s="12" t="s">
        <v>10</v>
      </c>
      <c r="B17" s="24">
        <v>136.75530000000001</v>
      </c>
      <c r="C17" s="24">
        <v>155.04300000000001</v>
      </c>
      <c r="D17" s="24">
        <v>181.75700000000001</v>
      </c>
      <c r="E17" s="24">
        <v>219.54220000000001</v>
      </c>
      <c r="F17" s="24">
        <v>243.71850000000001</v>
      </c>
      <c r="G17" s="24">
        <v>310.14728145100003</v>
      </c>
      <c r="H17" s="24">
        <v>392.46853118199999</v>
      </c>
      <c r="I17" s="24">
        <v>500.567353083</v>
      </c>
      <c r="J17" s="24">
        <v>642.57612380199998</v>
      </c>
      <c r="K17" s="24">
        <v>886.77184494100015</v>
      </c>
      <c r="L17" s="24">
        <v>1205.26340764</v>
      </c>
      <c r="M17" s="24">
        <v>1405.010581174</v>
      </c>
      <c r="N17" s="24">
        <v>1812.0192695399996</v>
      </c>
      <c r="O17" s="24">
        <v>915.32182823999995</v>
      </c>
      <c r="P17" s="24">
        <v>1432.1950193900002</v>
      </c>
      <c r="Q17" s="24">
        <v>2777.0370384999997</v>
      </c>
      <c r="R17" s="24">
        <v>4137.3246546079126</v>
      </c>
      <c r="S17" s="24">
        <v>5580.3823186204709</v>
      </c>
      <c r="T17" s="24">
        <v>10354.174616911296</v>
      </c>
    </row>
    <row r="18" spans="1:20" s="17" customFormat="1" x14ac:dyDescent="0.2">
      <c r="A18" s="13" t="s">
        <v>30</v>
      </c>
      <c r="B18" s="23">
        <v>95.367782539999993</v>
      </c>
      <c r="C18" s="23">
        <v>134.476168</v>
      </c>
      <c r="D18" s="23">
        <v>137.80000000000001</v>
      </c>
      <c r="E18" s="23">
        <v>179.78300600000003</v>
      </c>
      <c r="F18" s="23">
        <v>222.52099999999999</v>
      </c>
      <c r="G18" s="23">
        <v>363.18500000000006</v>
      </c>
      <c r="H18" s="23">
        <v>524.82600000000002</v>
      </c>
      <c r="I18" s="23">
        <v>617.23198859000001</v>
      </c>
      <c r="J18" s="23">
        <v>849.80014546999996</v>
      </c>
      <c r="K18" s="23">
        <v>1305.7063720000001</v>
      </c>
      <c r="L18" s="23">
        <v>2059.4658880000002</v>
      </c>
      <c r="M18" s="23">
        <v>2810.39</v>
      </c>
      <c r="N18" s="23">
        <v>3716.6300000000006</v>
      </c>
      <c r="O18" s="23">
        <v>3963.6100000000006</v>
      </c>
      <c r="P18" s="23">
        <v>5087.9414231399996</v>
      </c>
      <c r="Q18" s="24">
        <v>7125.35875353745</v>
      </c>
      <c r="R18" s="24">
        <v>11065.775298749999</v>
      </c>
      <c r="S18" s="24">
        <v>20397.786817509997</v>
      </c>
      <c r="T18" s="24">
        <v>47992.680409360008</v>
      </c>
    </row>
    <row r="19" spans="1:20" s="17" customFormat="1" x14ac:dyDescent="0.2">
      <c r="A19" s="10" t="s">
        <v>31</v>
      </c>
      <c r="B19" s="23">
        <f>+B20+B21</f>
        <v>208.28259599999998</v>
      </c>
      <c r="C19" s="23">
        <f t="shared" ref="C19:O19" si="6">+C20+C21</f>
        <v>273.89062999999999</v>
      </c>
      <c r="D19" s="23">
        <f t="shared" si="6"/>
        <v>229.01</v>
      </c>
      <c r="E19" s="23">
        <f t="shared" si="6"/>
        <v>399.76104141000008</v>
      </c>
      <c r="F19" s="23">
        <f t="shared" si="6"/>
        <v>387.32000000000005</v>
      </c>
      <c r="G19" s="23">
        <f t="shared" si="6"/>
        <v>633.67399999999986</v>
      </c>
      <c r="H19" s="23">
        <f t="shared" si="6"/>
        <v>797.96882299999993</v>
      </c>
      <c r="I19" s="23">
        <f t="shared" si="6"/>
        <v>918.34625809999989</v>
      </c>
      <c r="J19" s="23">
        <f t="shared" si="6"/>
        <v>1088.1677997400002</v>
      </c>
      <c r="K19" s="23">
        <f t="shared" si="6"/>
        <v>1637.6753939999999</v>
      </c>
      <c r="L19" s="23">
        <f t="shared" si="6"/>
        <v>1502.7603800000002</v>
      </c>
      <c r="M19" s="23">
        <f t="shared" si="6"/>
        <v>2241.1052200900003</v>
      </c>
      <c r="N19" s="23">
        <f t="shared" si="6"/>
        <v>3779.27</v>
      </c>
      <c r="O19" s="23">
        <f t="shared" si="6"/>
        <v>5160.8</v>
      </c>
      <c r="P19" s="23">
        <f>+P20+P21</f>
        <v>8099.4722947439996</v>
      </c>
      <c r="Q19" s="23">
        <f>+Q20+Q21</f>
        <v>7681.915567674092</v>
      </c>
      <c r="R19" s="23">
        <f>+R20+R21</f>
        <v>15687.153989780008</v>
      </c>
      <c r="S19" s="23">
        <v>34800.756039800006</v>
      </c>
      <c r="T19" s="23">
        <v>58216.465582453326</v>
      </c>
    </row>
    <row r="20" spans="1:20" x14ac:dyDescent="0.2">
      <c r="A20" s="12" t="s">
        <v>11</v>
      </c>
      <c r="B20" s="24">
        <v>168.922</v>
      </c>
      <c r="C20" s="24">
        <v>198.79361899999998</v>
      </c>
      <c r="D20" s="24">
        <v>172.01</v>
      </c>
      <c r="E20" s="24">
        <v>215.048022</v>
      </c>
      <c r="F20" s="24">
        <v>250.92600000000002</v>
      </c>
      <c r="G20" s="24">
        <v>277.12</v>
      </c>
      <c r="H20" s="24">
        <v>300.92200000000003</v>
      </c>
      <c r="I20" s="24">
        <v>394.63363096999996</v>
      </c>
      <c r="J20" s="24">
        <v>441.31150179999997</v>
      </c>
      <c r="K20" s="24">
        <v>571.37120000000004</v>
      </c>
      <c r="L20" s="24">
        <v>525.32523000000003</v>
      </c>
      <c r="M20" s="24">
        <v>1024.890858</v>
      </c>
      <c r="N20" s="24">
        <v>1356.19</v>
      </c>
      <c r="O20" s="24">
        <v>2780.13</v>
      </c>
      <c r="P20" s="24">
        <v>3479.8925195700003</v>
      </c>
      <c r="Q20" s="24">
        <v>3114.2936125742249</v>
      </c>
      <c r="R20" s="24">
        <v>5883.9574641100007</v>
      </c>
      <c r="S20" s="24">
        <v>8706.6269628900009</v>
      </c>
      <c r="T20" s="24">
        <v>17193.463219059999</v>
      </c>
    </row>
    <row r="21" spans="1:20" x14ac:dyDescent="0.2">
      <c r="A21" s="12" t="s">
        <v>12</v>
      </c>
      <c r="B21" s="24">
        <v>39.360595999999994</v>
      </c>
      <c r="C21" s="24">
        <v>75.097011000000009</v>
      </c>
      <c r="D21" s="24">
        <v>57</v>
      </c>
      <c r="E21" s="24">
        <v>184.71301941000004</v>
      </c>
      <c r="F21" s="24">
        <v>136.39400000000001</v>
      </c>
      <c r="G21" s="24">
        <v>356.55399999999986</v>
      </c>
      <c r="H21" s="24">
        <v>497.04682299999996</v>
      </c>
      <c r="I21" s="24">
        <v>523.71262712999999</v>
      </c>
      <c r="J21" s="24">
        <v>646.8562979400001</v>
      </c>
      <c r="K21" s="24">
        <v>1066.3041939999998</v>
      </c>
      <c r="L21" s="24">
        <v>977.43515000000002</v>
      </c>
      <c r="M21" s="24">
        <v>1216.2143620900001</v>
      </c>
      <c r="N21" s="24">
        <v>2423.08</v>
      </c>
      <c r="O21" s="24">
        <v>2380.67</v>
      </c>
      <c r="P21" s="24">
        <v>4619.5797751739992</v>
      </c>
      <c r="Q21" s="24">
        <v>4567.6219550998676</v>
      </c>
      <c r="R21" s="24">
        <v>9803.1965256700078</v>
      </c>
      <c r="S21" s="24">
        <v>26094.129076910005</v>
      </c>
      <c r="T21" s="24">
        <v>41023.002363393331</v>
      </c>
    </row>
    <row r="22" spans="1:20" s="17" customFormat="1" x14ac:dyDescent="0.2">
      <c r="A22" s="10" t="s">
        <v>32</v>
      </c>
      <c r="B22" s="23">
        <v>23.452999999999999</v>
      </c>
      <c r="C22" s="23">
        <v>35.086262739999995</v>
      </c>
      <c r="D22" s="23">
        <v>17.43</v>
      </c>
      <c r="E22" s="23">
        <v>16.846637860000001</v>
      </c>
      <c r="F22" s="23">
        <v>22.978000000000002</v>
      </c>
      <c r="G22" s="23">
        <v>25.632999999999999</v>
      </c>
      <c r="H22" s="23">
        <v>36.272000000000006</v>
      </c>
      <c r="I22" s="23">
        <v>34.026602459999999</v>
      </c>
      <c r="J22" s="23">
        <v>41.123990540000001</v>
      </c>
      <c r="K22" s="23">
        <v>68.788299999999992</v>
      </c>
      <c r="L22" s="23">
        <v>94.375068999999996</v>
      </c>
      <c r="M22" s="23">
        <v>100.41652483999999</v>
      </c>
      <c r="N22" s="23">
        <v>145.93</v>
      </c>
      <c r="O22" s="23">
        <v>226.88</v>
      </c>
      <c r="P22" s="23">
        <v>247.57015560000002</v>
      </c>
      <c r="Q22" s="23">
        <v>251.7577173480868</v>
      </c>
      <c r="R22" s="23">
        <v>333.35990997000005</v>
      </c>
      <c r="S22" s="23">
        <v>827.61856252999996</v>
      </c>
      <c r="T22" s="23">
        <v>2002.0925078799996</v>
      </c>
    </row>
    <row r="23" spans="1:20" s="17" customFormat="1" x14ac:dyDescent="0.2">
      <c r="A23" s="10" t="s">
        <v>33</v>
      </c>
      <c r="B23" s="23">
        <v>3.8996416599999999</v>
      </c>
      <c r="C23" s="23">
        <v>4.7646041399999994</v>
      </c>
      <c r="D23" s="23">
        <v>1.41</v>
      </c>
      <c r="E23" s="23">
        <v>8.4009370900000011</v>
      </c>
      <c r="F23" s="23">
        <v>11.84</v>
      </c>
      <c r="G23" s="23">
        <v>14.702000000000002</v>
      </c>
      <c r="H23" s="23">
        <v>17.555999999999997</v>
      </c>
      <c r="I23" s="23">
        <v>35.969669010000004</v>
      </c>
      <c r="J23" s="23">
        <v>30.707743600000001</v>
      </c>
      <c r="K23" s="23">
        <v>39.524957000000001</v>
      </c>
      <c r="L23" s="23">
        <v>39.088078000000003</v>
      </c>
      <c r="M23" s="23">
        <v>42.086872260000007</v>
      </c>
      <c r="N23" s="23">
        <v>64.930000000000007</v>
      </c>
      <c r="O23" s="23">
        <v>202.06</v>
      </c>
      <c r="P23" s="23">
        <v>710.09365416999981</v>
      </c>
      <c r="Q23" s="23">
        <v>402.12056898592493</v>
      </c>
      <c r="R23" s="23">
        <v>272.03343208999996</v>
      </c>
      <c r="S23" s="23">
        <v>990.08877459999997</v>
      </c>
      <c r="T23" s="23">
        <v>5717.7829408199987</v>
      </c>
    </row>
    <row r="24" spans="1:20" s="17" customFormat="1" ht="13.5" thickBot="1" x14ac:dyDescent="0.25">
      <c r="A24" s="10" t="s">
        <v>34</v>
      </c>
      <c r="B24" s="25">
        <v>14.984830729999999</v>
      </c>
      <c r="C24" s="25">
        <v>17.105383970000002</v>
      </c>
      <c r="D24" s="25">
        <v>21.71870448</v>
      </c>
      <c r="E24" s="25">
        <v>53.08703208</v>
      </c>
      <c r="F24" s="25">
        <v>134.68130053000002</v>
      </c>
      <c r="G24" s="25">
        <v>145.23834183135691</v>
      </c>
      <c r="H24" s="25">
        <v>65.523680139999996</v>
      </c>
      <c r="I24" s="25">
        <v>49.337615269999993</v>
      </c>
      <c r="J24" s="25">
        <v>61.10481004999999</v>
      </c>
      <c r="K24" s="25">
        <v>141.00146783</v>
      </c>
      <c r="L24" s="25">
        <v>183.57147489500002</v>
      </c>
      <c r="M24" s="25">
        <v>686.98097970999993</v>
      </c>
      <c r="N24" s="25">
        <v>829.12749891000021</v>
      </c>
      <c r="O24" s="25">
        <v>606.92737124999996</v>
      </c>
      <c r="P24" s="25">
        <v>1042.6332569200001</v>
      </c>
      <c r="Q24" s="23">
        <v>1429.10065635</v>
      </c>
      <c r="R24" s="23">
        <v>1512.6006441300001</v>
      </c>
      <c r="S24" s="23">
        <v>2733.6416460599999</v>
      </c>
      <c r="T24" s="23">
        <v>12063.46945825</v>
      </c>
    </row>
    <row r="25" spans="1:20" s="16" customFormat="1" ht="21" customHeight="1" x14ac:dyDescent="0.25">
      <c r="A25" s="5" t="s">
        <v>13</v>
      </c>
      <c r="B25" s="21">
        <f>+B26+B30+B31+B32</f>
        <v>866.30795335138032</v>
      </c>
      <c r="C25" s="21">
        <f t="shared" ref="C25:O25" si="7">+C26+C30+C31+C32</f>
        <v>1171.066164830771</v>
      </c>
      <c r="D25" s="21">
        <f t="shared" si="7"/>
        <v>1544.0995760118769</v>
      </c>
      <c r="E25" s="21">
        <f t="shared" si="7"/>
        <v>1930.5859638184729</v>
      </c>
      <c r="F25" s="21">
        <f t="shared" si="7"/>
        <v>2229.8555789714483</v>
      </c>
      <c r="G25" s="21">
        <f t="shared" si="7"/>
        <v>2709.6048338637756</v>
      </c>
      <c r="H25" s="21">
        <f t="shared" si="7"/>
        <v>3853.3265959612504</v>
      </c>
      <c r="I25" s="21">
        <f t="shared" si="7"/>
        <v>4986.026156607667</v>
      </c>
      <c r="J25" s="21">
        <f t="shared" si="7"/>
        <v>6530.9719090721683</v>
      </c>
      <c r="K25" s="21">
        <f t="shared" si="7"/>
        <v>9281.9097682344836</v>
      </c>
      <c r="L25" s="21">
        <f t="shared" si="7"/>
        <v>12640.895465564663</v>
      </c>
      <c r="M25" s="21">
        <f t="shared" si="7"/>
        <v>16606.851193043174</v>
      </c>
      <c r="N25" s="21">
        <f t="shared" si="7"/>
        <v>21419.97800336995</v>
      </c>
      <c r="O25" s="21">
        <f t="shared" si="7"/>
        <v>26958.851596259861</v>
      </c>
      <c r="P25" s="21">
        <f>+P26+P30+P31+P32</f>
        <v>37736.005879091361</v>
      </c>
      <c r="Q25" s="21">
        <f>+Q26+Q30+Q31+Q32</f>
        <v>49358.368325471602</v>
      </c>
      <c r="R25" s="21">
        <f>+R26+R30+R31+R32</f>
        <v>82207.058422888978</v>
      </c>
      <c r="S25" s="21">
        <v>151649.78675524137</v>
      </c>
      <c r="T25" s="21">
        <v>360105.13392819563</v>
      </c>
    </row>
    <row r="26" spans="1:20" s="17" customFormat="1" x14ac:dyDescent="0.2">
      <c r="A26" s="10" t="s">
        <v>35</v>
      </c>
      <c r="B26" s="22">
        <f>+SUM(B27:B29)</f>
        <v>532.828979</v>
      </c>
      <c r="C26" s="22">
        <f t="shared" ref="C26:O26" si="8">+SUM(C27:C29)</f>
        <v>719.49865869000007</v>
      </c>
      <c r="D26" s="22">
        <f t="shared" si="8"/>
        <v>966.59458755999992</v>
      </c>
      <c r="E26" s="22">
        <f t="shared" si="8"/>
        <v>1235.9496920000001</v>
      </c>
      <c r="F26" s="22">
        <f t="shared" si="8"/>
        <v>1416.579</v>
      </c>
      <c r="G26" s="22">
        <f t="shared" si="8"/>
        <v>1699.7149999999995</v>
      </c>
      <c r="H26" s="22">
        <f t="shared" si="8"/>
        <v>2457.4830000000002</v>
      </c>
      <c r="I26" s="22">
        <f t="shared" si="8"/>
        <v>3098.2718571699997</v>
      </c>
      <c r="J26" s="22">
        <f t="shared" si="8"/>
        <v>4076.63414053</v>
      </c>
      <c r="K26" s="22">
        <f t="shared" si="8"/>
        <v>5678.1502628899989</v>
      </c>
      <c r="L26" s="22">
        <f t="shared" si="8"/>
        <v>7754.0898050000005</v>
      </c>
      <c r="M26" s="22">
        <f t="shared" si="8"/>
        <v>10099.507568589999</v>
      </c>
      <c r="N26" s="22">
        <f t="shared" si="8"/>
        <v>12712.015653333332</v>
      </c>
      <c r="O26" s="22">
        <f t="shared" si="8"/>
        <v>14548.607025640002</v>
      </c>
      <c r="P26" s="22">
        <f>+SUM(P27:P29)</f>
        <v>19957.465337687601</v>
      </c>
      <c r="Q26" s="22">
        <f>+SUM(Q27:Q29)</f>
        <v>27080.593041099688</v>
      </c>
      <c r="R26" s="22">
        <f>+SUM(R27:R29)</f>
        <v>46720.710638796663</v>
      </c>
      <c r="S26" s="22">
        <v>88589.282104058337</v>
      </c>
      <c r="T26" s="22">
        <v>215539.19749913982</v>
      </c>
    </row>
    <row r="27" spans="1:20" x14ac:dyDescent="0.2">
      <c r="A27" s="12" t="s">
        <v>14</v>
      </c>
      <c r="B27" s="24">
        <v>446.42897900000003</v>
      </c>
      <c r="C27" s="24">
        <v>623.73565869000004</v>
      </c>
      <c r="D27" s="24">
        <v>876.9741590299999</v>
      </c>
      <c r="E27" s="24">
        <v>1148.8591602000001</v>
      </c>
      <c r="F27" s="24">
        <v>1313.9839999999999</v>
      </c>
      <c r="G27" s="24">
        <v>1567.5559999999996</v>
      </c>
      <c r="H27" s="24">
        <v>2254.8560000000002</v>
      </c>
      <c r="I27" s="24">
        <v>2889.05174833</v>
      </c>
      <c r="J27" s="24">
        <v>3831.61334988</v>
      </c>
      <c r="K27" s="24">
        <v>5327.5009509999991</v>
      </c>
      <c r="L27" s="24">
        <v>7313.2429040000006</v>
      </c>
      <c r="M27" s="24">
        <v>9463.9643712500001</v>
      </c>
      <c r="N27" s="24">
        <v>11465.13</v>
      </c>
      <c r="O27" s="24">
        <v>12912.490000000002</v>
      </c>
      <c r="P27" s="24">
        <v>17128.986414070001</v>
      </c>
      <c r="Q27" s="24">
        <v>23586.341961831688</v>
      </c>
      <c r="R27" s="24">
        <v>41048.469495666664</v>
      </c>
      <c r="S27" s="24">
        <v>78575.232144548325</v>
      </c>
      <c r="T27" s="24">
        <v>187367.72958339981</v>
      </c>
    </row>
    <row r="28" spans="1:20" x14ac:dyDescent="0.2">
      <c r="A28" s="12" t="s">
        <v>15</v>
      </c>
      <c r="B28" s="24">
        <v>27.809000000000001</v>
      </c>
      <c r="C28" s="24">
        <v>31.26</v>
      </c>
      <c r="D28" s="24">
        <v>36.99</v>
      </c>
      <c r="E28" s="24">
        <v>23.799412440000001</v>
      </c>
      <c r="F28" s="24">
        <v>25.732000000000006</v>
      </c>
      <c r="G28" s="24">
        <v>31.512000000000008</v>
      </c>
      <c r="H28" s="24">
        <v>45.433</v>
      </c>
      <c r="I28" s="24">
        <v>48.724634019999996</v>
      </c>
      <c r="J28" s="24">
        <v>64.147199670000006</v>
      </c>
      <c r="K28" s="24">
        <v>84.938745999999995</v>
      </c>
      <c r="L28" s="24">
        <v>134.66657599999999</v>
      </c>
      <c r="M28" s="24">
        <v>241.6156818162188</v>
      </c>
      <c r="N28" s="24">
        <v>366.60901333333334</v>
      </c>
      <c r="O28" s="24">
        <v>447.00648328</v>
      </c>
      <c r="P28" s="24">
        <v>1230.16422837</v>
      </c>
      <c r="Q28" s="24">
        <v>975.85307926799987</v>
      </c>
      <c r="R28" s="24">
        <v>2881.6629314665111</v>
      </c>
      <c r="S28" s="24">
        <v>4239.2968396570159</v>
      </c>
      <c r="T28" s="24">
        <v>8468.0615485539292</v>
      </c>
    </row>
    <row r="29" spans="1:20" x14ac:dyDescent="0.2">
      <c r="A29" s="12" t="s">
        <v>16</v>
      </c>
      <c r="B29" s="24">
        <v>58.591000000000001</v>
      </c>
      <c r="C29" s="24">
        <v>64.503</v>
      </c>
      <c r="D29" s="24">
        <v>52.630428530000003</v>
      </c>
      <c r="E29" s="24">
        <v>63.291119359999989</v>
      </c>
      <c r="F29" s="24">
        <v>76.863</v>
      </c>
      <c r="G29" s="24">
        <v>100.64700000000001</v>
      </c>
      <c r="H29" s="24">
        <v>157.19399999999999</v>
      </c>
      <c r="I29" s="24">
        <v>160.49547482000003</v>
      </c>
      <c r="J29" s="24">
        <v>180.87359098000002</v>
      </c>
      <c r="K29" s="24">
        <v>265.71056588999994</v>
      </c>
      <c r="L29" s="24">
        <v>306.18032499999993</v>
      </c>
      <c r="M29" s="24">
        <v>393.92751552378121</v>
      </c>
      <c r="N29" s="24">
        <v>880.27664000000004</v>
      </c>
      <c r="O29" s="24">
        <v>1189.11054236</v>
      </c>
      <c r="P29" s="24">
        <v>1598.3146952476</v>
      </c>
      <c r="Q29" s="24">
        <v>2518.3980000000001</v>
      </c>
      <c r="R29" s="24">
        <v>2790.5782116634887</v>
      </c>
      <c r="S29" s="24">
        <v>5774.753119852985</v>
      </c>
      <c r="T29" s="24">
        <v>19703.406367186079</v>
      </c>
    </row>
    <row r="30" spans="1:20" s="17" customFormat="1" x14ac:dyDescent="0.2">
      <c r="A30" s="10" t="s">
        <v>36</v>
      </c>
      <c r="B30" s="23">
        <v>10.914263891380386</v>
      </c>
      <c r="C30" s="23">
        <v>8.0679255307710811</v>
      </c>
      <c r="D30" s="23">
        <v>8.9557839718770591</v>
      </c>
      <c r="E30" s="23">
        <v>15.171469298472765</v>
      </c>
      <c r="F30" s="23">
        <v>9.7323099514485545</v>
      </c>
      <c r="G30" s="23">
        <v>8.8874402524194345</v>
      </c>
      <c r="H30" s="23">
        <v>2.0673445612500796</v>
      </c>
      <c r="I30" s="23">
        <v>4.7033864476674099</v>
      </c>
      <c r="J30" s="23">
        <v>4.5196520021676108</v>
      </c>
      <c r="K30" s="23">
        <v>9.3446176144840969</v>
      </c>
      <c r="L30" s="23">
        <v>15.378199459661102</v>
      </c>
      <c r="M30" s="23">
        <v>57.40399477317397</v>
      </c>
      <c r="N30" s="23">
        <v>413.70553034751515</v>
      </c>
      <c r="O30" s="23">
        <v>1239.00719936986</v>
      </c>
      <c r="P30" s="23">
        <v>1680.2177556137581</v>
      </c>
      <c r="Q30" s="23">
        <v>1726.895666929654</v>
      </c>
      <c r="R30" s="23">
        <v>1561.6172106322917</v>
      </c>
      <c r="S30" s="23">
        <v>4089.3376842752691</v>
      </c>
      <c r="T30" s="23">
        <v>16731.988614105798</v>
      </c>
    </row>
    <row r="31" spans="1:20" s="17" customFormat="1" x14ac:dyDescent="0.2">
      <c r="A31" s="10" t="s">
        <v>45</v>
      </c>
      <c r="B31" s="23">
        <v>61.830017699999999</v>
      </c>
      <c r="C31" s="23">
        <v>80.728062199999997</v>
      </c>
      <c r="D31" s="23">
        <v>143.38999999999999</v>
      </c>
      <c r="E31" s="23">
        <v>195.24014100000002</v>
      </c>
      <c r="F31" s="23">
        <v>264.68200000000002</v>
      </c>
      <c r="G31" s="23">
        <v>356.20500000000004</v>
      </c>
      <c r="H31" s="23">
        <v>516.40599999999995</v>
      </c>
      <c r="I31" s="23">
        <v>857.57430946999989</v>
      </c>
      <c r="J31" s="23">
        <v>1176.7943559300002</v>
      </c>
      <c r="K31" s="23">
        <v>1722.3677909999999</v>
      </c>
      <c r="L31" s="23">
        <v>2462.3551020000004</v>
      </c>
      <c r="M31" s="23">
        <v>3279.4500000000003</v>
      </c>
      <c r="N31" s="23">
        <v>3513.37</v>
      </c>
      <c r="O31" s="23">
        <v>4403.63</v>
      </c>
      <c r="P31" s="23">
        <v>5643.0053849200003</v>
      </c>
      <c r="Q31" s="23">
        <v>7730</v>
      </c>
      <c r="R31" s="23">
        <v>12145.679897730002</v>
      </c>
      <c r="S31" s="23">
        <v>21010.293000000001</v>
      </c>
      <c r="T31" s="23">
        <v>51850.664967489996</v>
      </c>
    </row>
    <row r="32" spans="1:20" s="17" customFormat="1" x14ac:dyDescent="0.2">
      <c r="A32" s="10" t="s">
        <v>37</v>
      </c>
      <c r="B32" s="23">
        <f>+B33+B34+B35</f>
        <v>260.73469275999997</v>
      </c>
      <c r="C32" s="23">
        <f t="shared" ref="C32:O32" si="9">+C33+C34+C35</f>
        <v>362.77151841</v>
      </c>
      <c r="D32" s="23">
        <f t="shared" si="9"/>
        <v>425.15920448000003</v>
      </c>
      <c r="E32" s="23">
        <f t="shared" si="9"/>
        <v>484.22466151999998</v>
      </c>
      <c r="F32" s="23">
        <f t="shared" si="9"/>
        <v>538.86226901999999</v>
      </c>
      <c r="G32" s="23">
        <f t="shared" si="9"/>
        <v>644.79739361135694</v>
      </c>
      <c r="H32" s="23">
        <f t="shared" si="9"/>
        <v>877.37025140000014</v>
      </c>
      <c r="I32" s="23">
        <f t="shared" si="9"/>
        <v>1025.47660352</v>
      </c>
      <c r="J32" s="23">
        <f t="shared" si="9"/>
        <v>1273.02376061</v>
      </c>
      <c r="K32" s="23">
        <f t="shared" si="9"/>
        <v>1872.04709673</v>
      </c>
      <c r="L32" s="23">
        <f t="shared" si="9"/>
        <v>2409.072359105</v>
      </c>
      <c r="M32" s="23">
        <f t="shared" si="9"/>
        <v>3170.4896296799998</v>
      </c>
      <c r="N32" s="23">
        <f t="shared" si="9"/>
        <v>4780.8868196890999</v>
      </c>
      <c r="O32" s="23">
        <f t="shared" si="9"/>
        <v>6767.6073712500001</v>
      </c>
      <c r="P32" s="23">
        <f>+P33+P34+P35</f>
        <v>10455.317400870001</v>
      </c>
      <c r="Q32" s="23">
        <f>+Q33+Q34+Q35</f>
        <v>12820.87961744226</v>
      </c>
      <c r="R32" s="23">
        <f>+R33+R34+R35</f>
        <v>21779.05067573001</v>
      </c>
      <c r="S32" s="23">
        <v>37960.873966907755</v>
      </c>
      <c r="T32" s="23">
        <v>75983.28284746001</v>
      </c>
    </row>
    <row r="33" spans="1:20" x14ac:dyDescent="0.2">
      <c r="A33" s="12" t="s">
        <v>17</v>
      </c>
      <c r="B33" s="24">
        <v>77.398506459999993</v>
      </c>
      <c r="C33" s="24">
        <v>95.381916970000006</v>
      </c>
      <c r="D33" s="24">
        <v>86.87</v>
      </c>
      <c r="E33" s="24">
        <v>101.48015100000001</v>
      </c>
      <c r="F33" s="24">
        <v>133.58929999999998</v>
      </c>
      <c r="G33" s="24">
        <v>139.61909361135693</v>
      </c>
      <c r="H33" s="24">
        <v>195.89409240000003</v>
      </c>
      <c r="I33" s="24">
        <v>183.53529768999999</v>
      </c>
      <c r="J33" s="24">
        <v>234.27362142000004</v>
      </c>
      <c r="K33" s="24">
        <v>392.43390872999998</v>
      </c>
      <c r="L33" s="24">
        <v>511.69566610499999</v>
      </c>
      <c r="M33" s="24">
        <v>657.8900000000001</v>
      </c>
      <c r="N33" s="24">
        <v>1013.3174989100003</v>
      </c>
      <c r="O33" s="24">
        <v>1445.26737125</v>
      </c>
      <c r="P33" s="24">
        <v>3586.1611785000005</v>
      </c>
      <c r="Q33" s="24">
        <v>4447.5516268200008</v>
      </c>
      <c r="R33" s="24">
        <v>7978.7052641900073</v>
      </c>
      <c r="S33" s="24">
        <v>13280.101400477752</v>
      </c>
      <c r="T33" s="24">
        <v>24300.658786099997</v>
      </c>
    </row>
    <row r="34" spans="1:20" x14ac:dyDescent="0.2">
      <c r="A34" s="12" t="s">
        <v>18</v>
      </c>
      <c r="B34" s="24">
        <v>183.33618629999998</v>
      </c>
      <c r="C34" s="24">
        <v>267.38760143999997</v>
      </c>
      <c r="D34" s="24">
        <v>334.1705</v>
      </c>
      <c r="E34" s="24">
        <v>381.63633799999997</v>
      </c>
      <c r="F34" s="24">
        <v>405.26836902000002</v>
      </c>
      <c r="G34" s="24">
        <v>505.17830000000004</v>
      </c>
      <c r="H34" s="24">
        <v>681.47615900000005</v>
      </c>
      <c r="I34" s="24">
        <v>841.94130582999992</v>
      </c>
      <c r="J34" s="24">
        <v>1038.7501391899998</v>
      </c>
      <c r="K34" s="24">
        <v>1479.1943630000001</v>
      </c>
      <c r="L34" s="24">
        <v>1897.3766929999999</v>
      </c>
      <c r="M34" s="24">
        <v>2512.5996296799999</v>
      </c>
      <c r="N34" s="24">
        <v>3767.5693207790991</v>
      </c>
      <c r="O34" s="24">
        <v>5322.34</v>
      </c>
      <c r="P34" s="24">
        <v>6869.1562223700012</v>
      </c>
      <c r="Q34" s="24">
        <v>8373.3279906222597</v>
      </c>
      <c r="R34" s="24">
        <v>13800.345411540002</v>
      </c>
      <c r="S34" s="24">
        <v>24680.772566430001</v>
      </c>
      <c r="T34" s="24">
        <v>51682.539761360007</v>
      </c>
    </row>
    <row r="35" spans="1:20" ht="13.5" thickBot="1" x14ac:dyDescent="0.25">
      <c r="A35" s="14" t="s">
        <v>19</v>
      </c>
      <c r="B35" s="26">
        <v>0</v>
      </c>
      <c r="C35" s="26">
        <v>2E-3</v>
      </c>
      <c r="D35" s="26">
        <v>4.1187044799999981</v>
      </c>
      <c r="E35" s="26">
        <v>1.1081725199999963</v>
      </c>
      <c r="F35" s="26">
        <v>4.5999999999999999E-3</v>
      </c>
      <c r="G35" s="26">
        <v>0</v>
      </c>
      <c r="H35" s="26">
        <v>0</v>
      </c>
      <c r="I35" s="26">
        <v>0</v>
      </c>
      <c r="J35" s="26">
        <v>0</v>
      </c>
      <c r="K35" s="26">
        <v>0.418825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8.43E-2</v>
      </c>
    </row>
    <row r="36" spans="1:20" s="16" customFormat="1" ht="15.75" customHeight="1" x14ac:dyDescent="0.25">
      <c r="A36" s="33" t="s">
        <v>20</v>
      </c>
      <c r="B36" s="27">
        <f>+B10-B25</f>
        <v>81.038509456619636</v>
      </c>
      <c r="C36" s="27">
        <f t="shared" ref="C36:O36" si="10">+C10-C25</f>
        <v>86.720517069229118</v>
      </c>
      <c r="D36" s="27">
        <f t="shared" si="10"/>
        <v>-157.49636187187662</v>
      </c>
      <c r="E36" s="27">
        <f t="shared" si="10"/>
        <v>-74.938571378472489</v>
      </c>
      <c r="F36" s="27">
        <f t="shared" si="10"/>
        <v>-189.75972614144825</v>
      </c>
      <c r="G36" s="27">
        <f t="shared" si="10"/>
        <v>137.21594440458148</v>
      </c>
      <c r="H36" s="27">
        <f t="shared" si="10"/>
        <v>-175.65625801525084</v>
      </c>
      <c r="I36" s="27">
        <f t="shared" si="10"/>
        <v>-474.39440346866741</v>
      </c>
      <c r="J36" s="27">
        <f t="shared" si="10"/>
        <v>-402.92915971716775</v>
      </c>
      <c r="K36" s="27">
        <f t="shared" si="10"/>
        <v>-451.81020956748398</v>
      </c>
      <c r="L36" s="27">
        <f t="shared" si="10"/>
        <v>-1128.339912167663</v>
      </c>
      <c r="M36" s="27">
        <f t="shared" si="10"/>
        <v>-858.28608490917213</v>
      </c>
      <c r="N36" s="27">
        <f t="shared" si="10"/>
        <v>134.22750703681231</v>
      </c>
      <c r="O36" s="27">
        <f t="shared" si="10"/>
        <v>1555.3254090871997</v>
      </c>
      <c r="P36" s="27">
        <f>+P10-P25</f>
        <v>3475.1378128172219</v>
      </c>
      <c r="Q36" s="27">
        <f>+Q10-Q25</f>
        <v>2028.8958528439543</v>
      </c>
      <c r="R36" s="27">
        <f>+R10-R25</f>
        <v>3750.8136478317028</v>
      </c>
      <c r="S36" s="27">
        <v>13251.575159264117</v>
      </c>
      <c r="T36" s="27">
        <v>2579.4505830289563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50.086577260361118</v>
      </c>
      <c r="C38" s="21">
        <f t="shared" ref="C38:O38" si="11">+C39+C40+C41</f>
        <v>119.70839813000001</v>
      </c>
      <c r="D38" s="21">
        <f t="shared" si="11"/>
        <v>123.00204658000001</v>
      </c>
      <c r="E38" s="21">
        <f t="shared" si="11"/>
        <v>93.320192549999987</v>
      </c>
      <c r="F38" s="21">
        <f t="shared" si="11"/>
        <v>151.83686148730547</v>
      </c>
      <c r="G38" s="21">
        <f t="shared" si="11"/>
        <v>215.21110979137649</v>
      </c>
      <c r="H38" s="21">
        <f t="shared" si="11"/>
        <v>224.41070648689373</v>
      </c>
      <c r="I38" s="21">
        <f t="shared" si="11"/>
        <v>328.86460121676782</v>
      </c>
      <c r="J38" s="21">
        <f t="shared" si="11"/>
        <v>416.79689740000003</v>
      </c>
      <c r="K38" s="21">
        <f t="shared" si="11"/>
        <v>621.14289628703682</v>
      </c>
      <c r="L38" s="21">
        <f t="shared" si="11"/>
        <v>889.20430625653182</v>
      </c>
      <c r="M38" s="21">
        <f t="shared" si="11"/>
        <v>957.63601750232169</v>
      </c>
      <c r="N38" s="21">
        <f t="shared" si="11"/>
        <v>1242.1587500939029</v>
      </c>
      <c r="O38" s="21">
        <f t="shared" si="11"/>
        <v>1057.0635162384804</v>
      </c>
      <c r="P38" s="21">
        <f>+P39+P40+P41</f>
        <v>724.58191199000009</v>
      </c>
      <c r="Q38" s="21">
        <f>+Q39+Q40+Q41</f>
        <v>535.34631290205198</v>
      </c>
      <c r="R38" s="21">
        <f>+R39+R40+R41</f>
        <v>1238.13786005</v>
      </c>
      <c r="S38" s="21">
        <v>2849.8350034800001</v>
      </c>
      <c r="T38" s="21">
        <v>10465.031581089999</v>
      </c>
    </row>
    <row r="39" spans="1:20" s="17" customFormat="1" x14ac:dyDescent="0.2">
      <c r="A39" s="10" t="s">
        <v>38</v>
      </c>
      <c r="B39" s="22">
        <v>0.71082849036111118</v>
      </c>
      <c r="C39" s="22">
        <v>1.2671220000000001</v>
      </c>
      <c r="D39" s="22">
        <v>10.55</v>
      </c>
      <c r="E39" s="22">
        <v>3.6880160000000006</v>
      </c>
      <c r="F39" s="22">
        <v>2.8659999999999997</v>
      </c>
      <c r="G39" s="22">
        <v>3.3969999999999994</v>
      </c>
      <c r="H39" s="22">
        <v>3.8449999999999998</v>
      </c>
      <c r="I39" s="22">
        <v>3.9978442799999994</v>
      </c>
      <c r="J39" s="22">
        <v>7.0559577200000003</v>
      </c>
      <c r="K39" s="22">
        <v>7.5584614999999999</v>
      </c>
      <c r="L39" s="22">
        <v>10.084855000000001</v>
      </c>
      <c r="M39" s="22">
        <v>8.9128744900000001</v>
      </c>
      <c r="N39" s="22">
        <v>9.93</v>
      </c>
      <c r="O39" s="22">
        <v>10.94</v>
      </c>
      <c r="P39" s="22">
        <v>0</v>
      </c>
      <c r="Q39" s="23">
        <v>11.230000000000002</v>
      </c>
      <c r="R39" s="23">
        <v>23.869507560000002</v>
      </c>
      <c r="S39" s="23">
        <v>66.51278760999999</v>
      </c>
      <c r="T39" s="23">
        <v>225.44633184000003</v>
      </c>
    </row>
    <row r="40" spans="1:20" s="17" customFormat="1" x14ac:dyDescent="0.2">
      <c r="A40" s="10" t="s">
        <v>39</v>
      </c>
      <c r="B40" s="23">
        <v>21.784031049999999</v>
      </c>
      <c r="C40" s="23">
        <v>66.978861130000013</v>
      </c>
      <c r="D40" s="23">
        <v>73.922046580000014</v>
      </c>
      <c r="E40" s="23">
        <v>39.831608549999991</v>
      </c>
      <c r="F40" s="23">
        <v>117.75986148730547</v>
      </c>
      <c r="G40" s="23">
        <v>173.91910979137648</v>
      </c>
      <c r="H40" s="23">
        <v>182.33370648689373</v>
      </c>
      <c r="I40" s="23">
        <v>272.88705937676787</v>
      </c>
      <c r="J40" s="23">
        <v>356.33188758000006</v>
      </c>
      <c r="K40" s="23">
        <v>551.58097778703677</v>
      </c>
      <c r="L40" s="23">
        <v>808.94301325653191</v>
      </c>
      <c r="M40" s="23">
        <v>864.31138861232171</v>
      </c>
      <c r="N40" s="23">
        <v>1121.1687500939029</v>
      </c>
      <c r="O40" s="23">
        <v>908.59351623848022</v>
      </c>
      <c r="P40" s="23">
        <v>519.71902641000008</v>
      </c>
      <c r="Q40" s="23">
        <v>308.40523947999998</v>
      </c>
      <c r="R40" s="23">
        <v>731.21967027999995</v>
      </c>
      <c r="S40" s="23">
        <v>2405.22111111</v>
      </c>
      <c r="T40" s="23">
        <v>8601.6469806900004</v>
      </c>
    </row>
    <row r="41" spans="1:20" s="17" customFormat="1" ht="13.5" thickBot="1" x14ac:dyDescent="0.25">
      <c r="A41" s="10" t="s">
        <v>40</v>
      </c>
      <c r="B41" s="25">
        <v>27.591717720000005</v>
      </c>
      <c r="C41" s="25">
        <v>51.462414999999993</v>
      </c>
      <c r="D41" s="25">
        <v>38.53</v>
      </c>
      <c r="E41" s="25">
        <v>49.800567999999998</v>
      </c>
      <c r="F41" s="25">
        <v>31.211000000000006</v>
      </c>
      <c r="G41" s="25">
        <v>37.894999999999996</v>
      </c>
      <c r="H41" s="25">
        <v>38.231999999999999</v>
      </c>
      <c r="I41" s="25">
        <v>51.979697560000005</v>
      </c>
      <c r="J41" s="25">
        <v>53.409052100000004</v>
      </c>
      <c r="K41" s="25">
        <v>62.003456999999997</v>
      </c>
      <c r="L41" s="25">
        <v>70.17643799999999</v>
      </c>
      <c r="M41" s="25">
        <v>84.411754399999992</v>
      </c>
      <c r="N41" s="25">
        <v>111.06000000000002</v>
      </c>
      <c r="O41" s="25">
        <v>137.53000000000003</v>
      </c>
      <c r="P41" s="25">
        <v>204.86288558000001</v>
      </c>
      <c r="Q41" s="23">
        <v>215.71107342205192</v>
      </c>
      <c r="R41" s="23">
        <v>483.04868221000004</v>
      </c>
      <c r="S41" s="23">
        <v>378.10110476000006</v>
      </c>
      <c r="T41" s="23">
        <v>1637.9382685599999</v>
      </c>
    </row>
    <row r="42" spans="1:20" s="16" customFormat="1" ht="21" customHeight="1" x14ac:dyDescent="0.25">
      <c r="A42" s="5" t="s">
        <v>22</v>
      </c>
      <c r="B42" s="21">
        <f>+B43+B44+B48</f>
        <v>69.607712750000005</v>
      </c>
      <c r="C42" s="21">
        <f t="shared" ref="C42:O42" si="12">+C43+C44+C48</f>
        <v>123.15862619000004</v>
      </c>
      <c r="D42" s="21">
        <f t="shared" si="12"/>
        <v>170.39770596999998</v>
      </c>
      <c r="E42" s="21">
        <f t="shared" si="12"/>
        <v>62.857010849999988</v>
      </c>
      <c r="F42" s="21">
        <f t="shared" si="12"/>
        <v>124.06302048730547</v>
      </c>
      <c r="G42" s="21">
        <f t="shared" si="12"/>
        <v>197.8891003513765</v>
      </c>
      <c r="H42" s="21">
        <f t="shared" si="12"/>
        <v>223.8589751168937</v>
      </c>
      <c r="I42" s="21">
        <f t="shared" si="12"/>
        <v>354.20054467195297</v>
      </c>
      <c r="J42" s="21">
        <f t="shared" si="12"/>
        <v>420.70963330999996</v>
      </c>
      <c r="K42" s="21">
        <f t="shared" si="12"/>
        <v>682.29046539944886</v>
      </c>
      <c r="L42" s="21">
        <f t="shared" si="12"/>
        <v>1196.8202315759429</v>
      </c>
      <c r="M42" s="21">
        <f t="shared" si="12"/>
        <v>1422.4255683420004</v>
      </c>
      <c r="N42" s="21">
        <f t="shared" si="12"/>
        <v>2421.6470500939031</v>
      </c>
      <c r="O42" s="21">
        <f t="shared" si="12"/>
        <v>3373.0897445984801</v>
      </c>
      <c r="P42" s="21">
        <f>+P43+P44+P48</f>
        <v>4581.319747087251</v>
      </c>
      <c r="Q42" s="21">
        <f>+Q43+Q44+Q48</f>
        <v>2522.85816613625</v>
      </c>
      <c r="R42" s="21">
        <f t="shared" ref="R42" si="13">+R43+R44+R48</f>
        <v>5514.1080264179955</v>
      </c>
      <c r="S42" s="21">
        <v>15564.963654281411</v>
      </c>
      <c r="T42" s="21">
        <v>30652.624025536297</v>
      </c>
    </row>
    <row r="43" spans="1:20" s="17" customFormat="1" x14ac:dyDescent="0.2">
      <c r="A43" s="10" t="s">
        <v>41</v>
      </c>
      <c r="B43" s="22">
        <v>62.064712750000005</v>
      </c>
      <c r="C43" s="22">
        <v>118.69254655000003</v>
      </c>
      <c r="D43" s="22">
        <v>151.64583538999997</v>
      </c>
      <c r="E43" s="22">
        <v>51.504643309999992</v>
      </c>
      <c r="F43" s="22">
        <v>94.270959000000005</v>
      </c>
      <c r="G43" s="22">
        <v>137.18849999999998</v>
      </c>
      <c r="H43" s="22">
        <v>172.68860448689372</v>
      </c>
      <c r="I43" s="22">
        <v>291.6183077267678</v>
      </c>
      <c r="J43" s="22">
        <v>326.01330574999997</v>
      </c>
      <c r="K43" s="22">
        <v>536.7740052194489</v>
      </c>
      <c r="L43" s="22">
        <v>957.01787774801312</v>
      </c>
      <c r="M43" s="22">
        <v>955.73054148200026</v>
      </c>
      <c r="N43" s="22">
        <v>1972.226050093903</v>
      </c>
      <c r="O43" s="22">
        <v>1808.1097445984801</v>
      </c>
      <c r="P43" s="22">
        <v>2929.1904792872501</v>
      </c>
      <c r="Q43" s="23">
        <v>1723.78571907525</v>
      </c>
      <c r="R43" s="23">
        <v>2437.9869026020697</v>
      </c>
      <c r="S43" s="23">
        <v>10757.661878721412</v>
      </c>
      <c r="T43" s="23">
        <v>20324.894214476299</v>
      </c>
    </row>
    <row r="44" spans="1:20" s="17" customFormat="1" x14ac:dyDescent="0.2">
      <c r="A44" s="18" t="s">
        <v>42</v>
      </c>
      <c r="B44" s="23">
        <f>+SUM(B45:B47)</f>
        <v>7.2309999999999999</v>
      </c>
      <c r="C44" s="23">
        <f t="shared" ref="C44:O44" si="14">+SUM(C45:C47)</f>
        <v>4.471071639999999</v>
      </c>
      <c r="D44" s="23">
        <f t="shared" si="14"/>
        <v>-4.087953419999991</v>
      </c>
      <c r="E44" s="23">
        <f t="shared" si="14"/>
        <v>7.7900425399999929</v>
      </c>
      <c r="F44" s="23">
        <f t="shared" si="14"/>
        <v>23.37006148730546</v>
      </c>
      <c r="G44" s="23">
        <f t="shared" si="14"/>
        <v>57.149600351376534</v>
      </c>
      <c r="H44" s="23">
        <f t="shared" si="14"/>
        <v>46.250370629999999</v>
      </c>
      <c r="I44" s="23">
        <f t="shared" si="14"/>
        <v>54.738240505185189</v>
      </c>
      <c r="J44" s="23">
        <f t="shared" si="14"/>
        <v>76.726512679999999</v>
      </c>
      <c r="K44" s="23">
        <f t="shared" si="14"/>
        <v>104.64266018000001</v>
      </c>
      <c r="L44" s="23">
        <f t="shared" si="14"/>
        <v>185.28411382792976</v>
      </c>
      <c r="M44" s="23">
        <f t="shared" si="14"/>
        <v>184.38</v>
      </c>
      <c r="N44" s="23">
        <f t="shared" si="14"/>
        <v>266.13</v>
      </c>
      <c r="O44" s="23">
        <f t="shared" si="14"/>
        <v>1271.81</v>
      </c>
      <c r="P44" s="23">
        <f>+SUM(P45:P47)</f>
        <v>868.19333253000082</v>
      </c>
      <c r="Q44" s="23">
        <f>+SUM(Q45:Q47)</f>
        <v>642.49444706099996</v>
      </c>
      <c r="R44" s="23">
        <f t="shared" ref="R44" si="15">+SUM(R45:R47)</f>
        <v>1908.9036727559262</v>
      </c>
      <c r="S44" s="23">
        <v>4254.1029570600003</v>
      </c>
      <c r="T44" s="23">
        <v>5278.2186060599997</v>
      </c>
    </row>
    <row r="45" spans="1:20" x14ac:dyDescent="0.2">
      <c r="A45" s="15" t="s">
        <v>17</v>
      </c>
      <c r="B45" s="24">
        <v>7.2089999999999996</v>
      </c>
      <c r="C45" s="24">
        <v>4.3861459999999992</v>
      </c>
      <c r="D45" s="24">
        <v>0</v>
      </c>
      <c r="E45" s="24">
        <v>0.41215499999999999</v>
      </c>
      <c r="F45" s="24">
        <v>16.842200000000002</v>
      </c>
      <c r="G45" s="24">
        <v>12.600490560000001</v>
      </c>
      <c r="H45" s="24">
        <v>4.1092506700000015</v>
      </c>
      <c r="I45" s="24">
        <v>0.91933518999999986</v>
      </c>
      <c r="J45" s="24">
        <v>9.8501200000000004E-3</v>
      </c>
      <c r="K45" s="24">
        <v>0.31054700000000002</v>
      </c>
      <c r="L45" s="24">
        <v>1.9163269999999999</v>
      </c>
      <c r="M45" s="24">
        <v>0.2</v>
      </c>
      <c r="N45" s="24">
        <v>2.850000000000005</v>
      </c>
      <c r="O45" s="24">
        <v>5.35</v>
      </c>
      <c r="P45" s="24">
        <v>49.007062619999999</v>
      </c>
      <c r="Q45" s="24">
        <v>37.944447060999998</v>
      </c>
      <c r="R45" s="24">
        <v>435.24</v>
      </c>
      <c r="S45" s="24">
        <v>176.50195997999998</v>
      </c>
      <c r="T45" s="24">
        <v>145.43283030000001</v>
      </c>
    </row>
    <row r="46" spans="1:20" x14ac:dyDescent="0.2">
      <c r="A46" s="15" t="s">
        <v>18</v>
      </c>
      <c r="B46" s="24">
        <v>2.1999999999999999E-2</v>
      </c>
      <c r="C46" s="24">
        <v>8.4925639999999997E-2</v>
      </c>
      <c r="D46" s="24">
        <v>0</v>
      </c>
      <c r="E46" s="24">
        <v>1.5538000000000001E-2</v>
      </c>
      <c r="F46" s="24">
        <v>6.527861487305457</v>
      </c>
      <c r="G46" s="24">
        <v>27.700000000000003</v>
      </c>
      <c r="H46" s="24">
        <v>42.141119959999997</v>
      </c>
      <c r="I46" s="24">
        <v>53.818905315185191</v>
      </c>
      <c r="J46" s="24">
        <v>76.716662560000003</v>
      </c>
      <c r="K46" s="24">
        <v>104.33211318000001</v>
      </c>
      <c r="L46" s="24">
        <v>183.36778682792976</v>
      </c>
      <c r="M46" s="24">
        <v>184.18</v>
      </c>
      <c r="N46" s="24">
        <v>263.27999999999997</v>
      </c>
      <c r="O46" s="24">
        <v>1266.46</v>
      </c>
      <c r="P46" s="24">
        <v>819.18626991000087</v>
      </c>
      <c r="Q46" s="24">
        <v>604.53</v>
      </c>
      <c r="R46" s="24">
        <v>1473.6577468300002</v>
      </c>
      <c r="S46" s="24">
        <v>4077.6009970800001</v>
      </c>
      <c r="T46" s="24">
        <v>5132.7857757599995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-4.087953419999991</v>
      </c>
      <c r="E47" s="24">
        <v>7.3623495399999932</v>
      </c>
      <c r="F47" s="24">
        <v>0</v>
      </c>
      <c r="G47" s="24">
        <v>16.849109791376531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0.02</v>
      </c>
      <c r="R47" s="24">
        <v>5.9259259259259248E-3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0.312</v>
      </c>
      <c r="C48" s="25">
        <v>-4.9919999999996634E-3</v>
      </c>
      <c r="D48" s="25">
        <v>22.839824</v>
      </c>
      <c r="E48" s="25">
        <v>3.5623249999999995</v>
      </c>
      <c r="F48" s="25">
        <v>6.4219999999999988</v>
      </c>
      <c r="G48" s="25">
        <v>3.5509999999999997</v>
      </c>
      <c r="H48" s="25">
        <v>4.92</v>
      </c>
      <c r="I48" s="25">
        <v>7.8439964399999997</v>
      </c>
      <c r="J48" s="25">
        <v>17.969814880000001</v>
      </c>
      <c r="K48" s="25">
        <v>40.873800000000003</v>
      </c>
      <c r="L48" s="25">
        <v>54.518239999999999</v>
      </c>
      <c r="M48" s="25">
        <v>282.31502685999999</v>
      </c>
      <c r="N48" s="25">
        <v>183.291</v>
      </c>
      <c r="O48" s="25">
        <v>293.17</v>
      </c>
      <c r="P48" s="25">
        <v>783.93593527000007</v>
      </c>
      <c r="Q48" s="23">
        <v>156.578</v>
      </c>
      <c r="R48" s="23">
        <v>1167.21745106</v>
      </c>
      <c r="S48" s="23">
        <v>553.19881850000002</v>
      </c>
      <c r="T48" s="23">
        <v>5049.5112049999998</v>
      </c>
    </row>
    <row r="49" spans="1:20" s="16" customFormat="1" ht="21" customHeight="1" thickBot="1" x14ac:dyDescent="0.3">
      <c r="A49" s="6" t="s">
        <v>23</v>
      </c>
      <c r="B49" s="29">
        <f>+B38+B10</f>
        <v>997.43304006836104</v>
      </c>
      <c r="C49" s="29">
        <f t="shared" ref="C49:O49" si="16">+C38+C10</f>
        <v>1377.4950800300001</v>
      </c>
      <c r="D49" s="29">
        <f t="shared" si="16"/>
        <v>1509.6052607200004</v>
      </c>
      <c r="E49" s="29">
        <f t="shared" si="16"/>
        <v>1948.9675849900004</v>
      </c>
      <c r="F49" s="29">
        <f t="shared" si="16"/>
        <v>2191.9327143173055</v>
      </c>
      <c r="G49" s="29">
        <f t="shared" si="16"/>
        <v>3062.0318880597338</v>
      </c>
      <c r="H49" s="29">
        <f t="shared" si="16"/>
        <v>3902.0810444328931</v>
      </c>
      <c r="I49" s="29">
        <f t="shared" si="16"/>
        <v>4840.4963543557678</v>
      </c>
      <c r="J49" s="29">
        <f t="shared" si="16"/>
        <v>6544.839646755001</v>
      </c>
      <c r="K49" s="29">
        <f t="shared" si="16"/>
        <v>9451.2424549540374</v>
      </c>
      <c r="L49" s="29">
        <f t="shared" si="16"/>
        <v>12401.759859653532</v>
      </c>
      <c r="M49" s="29">
        <f t="shared" si="16"/>
        <v>16706.201125636322</v>
      </c>
      <c r="N49" s="29">
        <f t="shared" si="16"/>
        <v>22796.364260500664</v>
      </c>
      <c r="O49" s="29">
        <f t="shared" si="16"/>
        <v>29571.24052158554</v>
      </c>
      <c r="P49" s="29">
        <f>+P38+P10</f>
        <v>41935.72560389858</v>
      </c>
      <c r="Q49" s="29">
        <f>+Q38+Q10</f>
        <v>51922.610491217609</v>
      </c>
      <c r="R49" s="29">
        <f t="shared" ref="R49" si="17">+R38+R10</f>
        <v>87196.009930770684</v>
      </c>
      <c r="S49" s="29">
        <v>167751.19691798548</v>
      </c>
      <c r="T49" s="29">
        <f t="shared" ref="T49" si="18">+T38+T10</f>
        <v>373149.61609231459</v>
      </c>
    </row>
    <row r="50" spans="1:20" s="16" customFormat="1" ht="21" customHeight="1" thickBot="1" x14ac:dyDescent="0.3">
      <c r="A50" s="6" t="s">
        <v>24</v>
      </c>
      <c r="B50" s="29">
        <f>+B42+B25</f>
        <v>935.91566610138034</v>
      </c>
      <c r="C50" s="29">
        <f t="shared" ref="C50:O50" si="19">+C42+C25</f>
        <v>1294.2247910207709</v>
      </c>
      <c r="D50" s="29">
        <f t="shared" si="19"/>
        <v>1714.497281981877</v>
      </c>
      <c r="E50" s="29">
        <f t="shared" si="19"/>
        <v>1993.442974668473</v>
      </c>
      <c r="F50" s="29">
        <f t="shared" si="19"/>
        <v>2353.9185994587538</v>
      </c>
      <c r="G50" s="29">
        <f t="shared" si="19"/>
        <v>2907.493934215152</v>
      </c>
      <c r="H50" s="29">
        <f t="shared" si="19"/>
        <v>4077.1855710781442</v>
      </c>
      <c r="I50" s="29">
        <f t="shared" si="19"/>
        <v>5340.2267012796201</v>
      </c>
      <c r="J50" s="29">
        <f t="shared" si="19"/>
        <v>6951.6815423821681</v>
      </c>
      <c r="K50" s="29">
        <f t="shared" si="19"/>
        <v>9964.2002336339319</v>
      </c>
      <c r="L50" s="29">
        <f t="shared" si="19"/>
        <v>13837.715697140606</v>
      </c>
      <c r="M50" s="29">
        <f t="shared" si="19"/>
        <v>18029.276761385176</v>
      </c>
      <c r="N50" s="29">
        <f t="shared" si="19"/>
        <v>23841.625053463853</v>
      </c>
      <c r="O50" s="29">
        <f t="shared" si="19"/>
        <v>30331.941340858342</v>
      </c>
      <c r="P50" s="29">
        <f>+P42+P25</f>
        <v>42317.325626178615</v>
      </c>
      <c r="Q50" s="29">
        <f>+Q42+Q25</f>
        <v>51881.226491607849</v>
      </c>
      <c r="R50" s="29">
        <f t="shared" ref="R50" si="20">+R42+R25</f>
        <v>87721.166449306969</v>
      </c>
      <c r="S50" s="29">
        <v>167214.75040952279</v>
      </c>
      <c r="T50" s="29">
        <f t="shared" ref="T50" si="21">+T42+T25</f>
        <v>390757.75795373193</v>
      </c>
    </row>
    <row r="51" spans="1:20" s="16" customFormat="1" ht="21" customHeight="1" thickBot="1" x14ac:dyDescent="0.3">
      <c r="A51" s="6" t="s">
        <v>25</v>
      </c>
      <c r="B51" s="29">
        <f>+B49-B50</f>
        <v>61.517373966980699</v>
      </c>
      <c r="C51" s="29">
        <f t="shared" ref="C51:O51" si="22">+C49-C50</f>
        <v>83.270289009229145</v>
      </c>
      <c r="D51" s="29">
        <f t="shared" si="22"/>
        <v>-204.89202126187661</v>
      </c>
      <c r="E51" s="29">
        <f t="shared" si="22"/>
        <v>-44.475389678472538</v>
      </c>
      <c r="F51" s="29">
        <f t="shared" si="22"/>
        <v>-161.98588514144831</v>
      </c>
      <c r="G51" s="29">
        <f t="shared" si="22"/>
        <v>154.53795384458181</v>
      </c>
      <c r="H51" s="29">
        <f t="shared" si="22"/>
        <v>-175.1045266452511</v>
      </c>
      <c r="I51" s="29">
        <f t="shared" si="22"/>
        <v>-499.73034692385227</v>
      </c>
      <c r="J51" s="29">
        <f t="shared" si="22"/>
        <v>-406.8418956271671</v>
      </c>
      <c r="K51" s="29">
        <f t="shared" si="22"/>
        <v>-512.95777867989455</v>
      </c>
      <c r="L51" s="29">
        <f t="shared" si="22"/>
        <v>-1435.9558374870739</v>
      </c>
      <c r="M51" s="29">
        <f t="shared" si="22"/>
        <v>-1323.0756357488535</v>
      </c>
      <c r="N51" s="29">
        <f t="shared" si="22"/>
        <v>-1045.2607929631886</v>
      </c>
      <c r="O51" s="29">
        <f t="shared" si="22"/>
        <v>-760.70081927280262</v>
      </c>
      <c r="P51" s="29">
        <f>+P49-P50</f>
        <v>-381.60002228003577</v>
      </c>
      <c r="Q51" s="29">
        <f>+Q49-Q50</f>
        <v>41.383999609759485</v>
      </c>
      <c r="R51" s="29">
        <f t="shared" ref="R51" si="23">+R49-R50</f>
        <v>-525.15651853628515</v>
      </c>
      <c r="S51" s="29">
        <v>536.44650846268632</v>
      </c>
      <c r="T51" s="29">
        <f t="shared" ref="T51" si="24">+T49-T50</f>
        <v>-17608.141861417331</v>
      </c>
    </row>
    <row r="52" spans="1:20" s="16" customFormat="1" ht="21" customHeight="1" thickBot="1" x14ac:dyDescent="0.3">
      <c r="A52" s="7" t="s">
        <v>26</v>
      </c>
      <c r="B52" s="29">
        <f>+B51+B30</f>
        <v>72.431637858361086</v>
      </c>
      <c r="C52" s="29">
        <f t="shared" ref="C52:O52" si="25">+C51+C30</f>
        <v>91.338214540000223</v>
      </c>
      <c r="D52" s="29">
        <f t="shared" si="25"/>
        <v>-195.93623728999955</v>
      </c>
      <c r="E52" s="29">
        <f t="shared" si="25"/>
        <v>-29.303920379999774</v>
      </c>
      <c r="F52" s="29">
        <f t="shared" si="25"/>
        <v>-152.25357518999976</v>
      </c>
      <c r="G52" s="29">
        <f t="shared" si="25"/>
        <v>163.42539409700123</v>
      </c>
      <c r="H52" s="29">
        <f t="shared" si="25"/>
        <v>-173.03718208400102</v>
      </c>
      <c r="I52" s="29">
        <f t="shared" si="25"/>
        <v>-495.02696047618485</v>
      </c>
      <c r="J52" s="29">
        <f t="shared" si="25"/>
        <v>-402.32224362499949</v>
      </c>
      <c r="K52" s="29">
        <f t="shared" si="25"/>
        <v>-503.61316106541045</v>
      </c>
      <c r="L52" s="29">
        <f t="shared" si="25"/>
        <v>-1420.5776380274128</v>
      </c>
      <c r="M52" s="29">
        <f t="shared" si="25"/>
        <v>-1265.6716409756796</v>
      </c>
      <c r="N52" s="29">
        <f t="shared" si="25"/>
        <v>-631.55526261567343</v>
      </c>
      <c r="O52" s="29">
        <f t="shared" si="25"/>
        <v>478.3063800970574</v>
      </c>
      <c r="P52" s="29">
        <f>+P51+P30</f>
        <v>1298.6177333337223</v>
      </c>
      <c r="Q52" s="29">
        <f>+Q51+Q30</f>
        <v>1768.2796665394135</v>
      </c>
      <c r="R52" s="29">
        <f t="shared" ref="R52" si="26">+R51+R30</f>
        <v>1036.4606920960066</v>
      </c>
      <c r="S52" s="29">
        <v>4625.7841927379559</v>
      </c>
      <c r="T52" s="29">
        <f t="shared" ref="T52" si="27">+T51+T30</f>
        <v>-876.15324731153305</v>
      </c>
    </row>
    <row r="53" spans="1:20" s="16" customFormat="1" ht="21" customHeight="1" thickBot="1" x14ac:dyDescent="0.3">
      <c r="A53" s="7" t="s">
        <v>27</v>
      </c>
      <c r="B53" s="29">
        <f>+B50-B30</f>
        <v>925.00140220999992</v>
      </c>
      <c r="C53" s="29">
        <f t="shared" ref="C53:O53" si="28">+C50-C30</f>
        <v>1286.1568654899997</v>
      </c>
      <c r="D53" s="29">
        <f t="shared" si="28"/>
        <v>1705.5414980099999</v>
      </c>
      <c r="E53" s="29">
        <f t="shared" si="28"/>
        <v>1978.2715053700001</v>
      </c>
      <c r="F53" s="29">
        <f t="shared" si="28"/>
        <v>2344.186289507305</v>
      </c>
      <c r="G53" s="29">
        <f t="shared" si="28"/>
        <v>2898.6064939627327</v>
      </c>
      <c r="H53" s="29">
        <f t="shared" si="28"/>
        <v>4075.1182265168941</v>
      </c>
      <c r="I53" s="29">
        <f t="shared" si="28"/>
        <v>5335.523314831953</v>
      </c>
      <c r="J53" s="29">
        <f t="shared" si="28"/>
        <v>6947.1618903800008</v>
      </c>
      <c r="K53" s="29">
        <f t="shared" si="28"/>
        <v>9954.8556160194476</v>
      </c>
      <c r="L53" s="29">
        <f t="shared" si="28"/>
        <v>13822.337497680945</v>
      </c>
      <c r="M53" s="29">
        <f t="shared" si="28"/>
        <v>17971.872766612003</v>
      </c>
      <c r="N53" s="29">
        <f t="shared" si="28"/>
        <v>23427.919523116339</v>
      </c>
      <c r="O53" s="29">
        <f t="shared" si="28"/>
        <v>29092.934141488484</v>
      </c>
      <c r="P53" s="29">
        <f>+P50-P30</f>
        <v>40637.107870564854</v>
      </c>
      <c r="Q53" s="29">
        <f>+Q50-Q30</f>
        <v>50154.330824678196</v>
      </c>
      <c r="R53" s="29">
        <f t="shared" ref="R53" si="29">+R50-R30</f>
        <v>86159.549238674677</v>
      </c>
      <c r="S53" s="29">
        <v>163125.41272524753</v>
      </c>
      <c r="T53" s="29">
        <f t="shared" ref="T53" si="30">+T50-T30</f>
        <v>374025.76933962613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B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3" width="11.42578125" style="1" customWidth="1"/>
    <col min="14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70</v>
      </c>
    </row>
    <row r="5" spans="1:20" x14ac:dyDescent="0.2">
      <c r="A5" s="2" t="s">
        <v>72</v>
      </c>
    </row>
    <row r="6" spans="1:20" x14ac:dyDescent="0.2">
      <c r="A6" s="3" t="s">
        <v>71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21039.55655265</v>
      </c>
      <c r="C10" s="21">
        <f t="shared" ref="C10:O10" si="0">+C11+C18+C19+C22+C23+C24</f>
        <v>25776.523956050001</v>
      </c>
      <c r="D10" s="21">
        <f t="shared" si="0"/>
        <v>32533.550817400002</v>
      </c>
      <c r="E10" s="21">
        <f t="shared" si="0"/>
        <v>43530.219150850004</v>
      </c>
      <c r="F10" s="21">
        <f t="shared" si="0"/>
        <v>51757.736116709988</v>
      </c>
      <c r="G10" s="21">
        <f t="shared" si="0"/>
        <v>67038.910661978327</v>
      </c>
      <c r="H10" s="21">
        <f t="shared" si="0"/>
        <v>86926.786368158995</v>
      </c>
      <c r="I10" s="21">
        <f t="shared" si="0"/>
        <v>108333.74691138201</v>
      </c>
      <c r="J10" s="21">
        <f t="shared" si="0"/>
        <v>146384.16481134802</v>
      </c>
      <c r="K10" s="21">
        <f t="shared" si="0"/>
        <v>197970.96421397603</v>
      </c>
      <c r="L10" s="21">
        <f t="shared" si="0"/>
        <v>268712.16368638101</v>
      </c>
      <c r="M10" s="21">
        <f t="shared" si="0"/>
        <v>386213.69553107413</v>
      </c>
      <c r="N10" s="21">
        <f t="shared" si="0"/>
        <v>523311.27938264713</v>
      </c>
      <c r="O10" s="21">
        <f t="shared" si="0"/>
        <v>681042.84904232528</v>
      </c>
      <c r="P10" s="21">
        <f>+P11+P18+P19+P22+P23+P24</f>
        <v>985329.69847196247</v>
      </c>
      <c r="Q10" s="21">
        <f>+Q11+Q18+Q19+Q22+Q23+Q24</f>
        <v>1348154.1656694352</v>
      </c>
      <c r="R10" s="21">
        <f>+R11+R18+R19+R22+R23+R24</f>
        <v>2117417.2331049964</v>
      </c>
      <c r="S10" s="21">
        <f t="shared" ref="S10:T10" si="1">+S11+S18+S19+S22+S23+S24</f>
        <v>3891833.0219494356</v>
      </c>
      <c r="T10" s="21">
        <f t="shared" si="1"/>
        <v>8830065.0192791987</v>
      </c>
    </row>
    <row r="11" spans="1:20" s="17" customFormat="1" x14ac:dyDescent="0.2">
      <c r="A11" s="10" t="s">
        <v>29</v>
      </c>
      <c r="B11" s="22">
        <f>+B12+B13</f>
        <v>15798.109999999997</v>
      </c>
      <c r="C11" s="22">
        <f t="shared" ref="C11:O11" si="2">+C12+C13</f>
        <v>19262.44199553</v>
      </c>
      <c r="D11" s="22">
        <f t="shared" si="2"/>
        <v>24148.315564130004</v>
      </c>
      <c r="E11" s="22">
        <f t="shared" si="2"/>
        <v>31539.676922500003</v>
      </c>
      <c r="F11" s="22">
        <f t="shared" si="2"/>
        <v>36226.588768669986</v>
      </c>
      <c r="G11" s="22">
        <f t="shared" si="2"/>
        <v>46360.381178563999</v>
      </c>
      <c r="H11" s="22">
        <f t="shared" si="2"/>
        <v>61209.353384048998</v>
      </c>
      <c r="I11" s="22">
        <f t="shared" si="2"/>
        <v>78877.560193262005</v>
      </c>
      <c r="J11" s="22">
        <f t="shared" si="2"/>
        <v>109980.79738039801</v>
      </c>
      <c r="K11" s="22">
        <f t="shared" si="2"/>
        <v>146896.97896453599</v>
      </c>
      <c r="L11" s="22">
        <f t="shared" si="2"/>
        <v>196346.72451360099</v>
      </c>
      <c r="M11" s="22">
        <f t="shared" si="2"/>
        <v>260389.93493591799</v>
      </c>
      <c r="N11" s="22">
        <f t="shared" si="2"/>
        <v>357209.23519255419</v>
      </c>
      <c r="O11" s="22">
        <f t="shared" si="2"/>
        <v>491519.04934276995</v>
      </c>
      <c r="P11" s="22">
        <f>+P12+P13</f>
        <v>729055.32582969172</v>
      </c>
      <c r="Q11" s="22">
        <f>+Q12+Q13</f>
        <v>968200.25503132748</v>
      </c>
      <c r="R11" s="22">
        <f>+R12+R13</f>
        <v>1599949.9527304468</v>
      </c>
      <c r="S11" s="22">
        <v>2882562.7922146153</v>
      </c>
      <c r="T11" s="22">
        <f t="shared" ref="T11" si="3">+T12+T13</f>
        <v>6280517.8680542381</v>
      </c>
    </row>
    <row r="12" spans="1:20" s="17" customFormat="1" x14ac:dyDescent="0.2">
      <c r="A12" s="10" t="s">
        <v>5</v>
      </c>
      <c r="B12" s="23">
        <v>8591.57</v>
      </c>
      <c r="C12" s="23">
        <v>10602</v>
      </c>
      <c r="D12" s="23">
        <v>13029.149999999998</v>
      </c>
      <c r="E12" s="23">
        <v>17741.649999999998</v>
      </c>
      <c r="F12" s="23">
        <v>21135.749999999996</v>
      </c>
      <c r="G12" s="23">
        <v>26413.436999999998</v>
      </c>
      <c r="H12" s="23">
        <v>35193.1</v>
      </c>
      <c r="I12" s="23">
        <v>46127.68</v>
      </c>
      <c r="J12" s="23">
        <v>67632.400000000009</v>
      </c>
      <c r="K12" s="23">
        <v>89532.01</v>
      </c>
      <c r="L12" s="23">
        <v>118777.65999999999</v>
      </c>
      <c r="M12" s="23">
        <v>159221.44404860999</v>
      </c>
      <c r="N12" s="23">
        <v>219922.06</v>
      </c>
      <c r="O12" s="23">
        <v>276461.39876714995</v>
      </c>
      <c r="P12" s="23">
        <v>367062.00761661702</v>
      </c>
      <c r="Q12" s="23">
        <v>466666.20638854214</v>
      </c>
      <c r="R12" s="23">
        <v>792679</v>
      </c>
      <c r="S12" s="23">
        <v>1410575.81949186</v>
      </c>
      <c r="T12" s="23">
        <v>3043328.51700594</v>
      </c>
    </row>
    <row r="13" spans="1:20" s="17" customFormat="1" x14ac:dyDescent="0.2">
      <c r="A13" s="10" t="s">
        <v>6</v>
      </c>
      <c r="B13" s="23">
        <f>+B16+B17</f>
        <v>7206.5399999999981</v>
      </c>
      <c r="C13" s="23">
        <f t="shared" ref="C13:O13" si="4">+C16+C17</f>
        <v>8660.44199553</v>
      </c>
      <c r="D13" s="23">
        <f t="shared" si="4"/>
        <v>11119.165564130004</v>
      </c>
      <c r="E13" s="23">
        <f t="shared" si="4"/>
        <v>13798.026922500003</v>
      </c>
      <c r="F13" s="23">
        <f t="shared" si="4"/>
        <v>15090.83876866999</v>
      </c>
      <c r="G13" s="23">
        <f t="shared" si="4"/>
        <v>19946.944178564001</v>
      </c>
      <c r="H13" s="23">
        <f t="shared" si="4"/>
        <v>26016.253384049003</v>
      </c>
      <c r="I13" s="23">
        <f t="shared" si="4"/>
        <v>32749.880193262001</v>
      </c>
      <c r="J13" s="23">
        <f t="shared" si="4"/>
        <v>42348.397380398004</v>
      </c>
      <c r="K13" s="23">
        <f t="shared" si="4"/>
        <v>57364.96896453599</v>
      </c>
      <c r="L13" s="23">
        <f t="shared" si="4"/>
        <v>77569.064513601013</v>
      </c>
      <c r="M13" s="23">
        <f t="shared" si="4"/>
        <v>101168.490887308</v>
      </c>
      <c r="N13" s="23">
        <f t="shared" si="4"/>
        <v>137287.17519255416</v>
      </c>
      <c r="O13" s="23">
        <f t="shared" si="4"/>
        <v>215057.65057562001</v>
      </c>
      <c r="P13" s="23">
        <f>+P16+P17</f>
        <v>361993.3182130747</v>
      </c>
      <c r="Q13" s="23">
        <f>+Q16+Q17</f>
        <v>501534.04864278529</v>
      </c>
      <c r="R13" s="23">
        <f>+R16+R17</f>
        <v>807270.95273044682</v>
      </c>
      <c r="S13" s="23">
        <v>1471986.9727227555</v>
      </c>
      <c r="T13" s="23">
        <v>3237189.3510482982</v>
      </c>
    </row>
    <row r="14" spans="1:20" x14ac:dyDescent="0.2">
      <c r="A14" s="11" t="s">
        <v>7</v>
      </c>
      <c r="B14" s="24">
        <v>5400.0342999999984</v>
      </c>
      <c r="C14" s="24">
        <v>6474.587700000001</v>
      </c>
      <c r="D14" s="24">
        <v>8503.3083000000024</v>
      </c>
      <c r="E14" s="24">
        <v>10273.263000000001</v>
      </c>
      <c r="F14" s="24">
        <v>10421.851900000001</v>
      </c>
      <c r="G14" s="24">
        <v>13594.268090522</v>
      </c>
      <c r="H14" s="24">
        <v>22560.747967279003</v>
      </c>
      <c r="I14" s="24">
        <v>22948.833809847001</v>
      </c>
      <c r="J14" s="24">
        <v>30301.664534546999</v>
      </c>
      <c r="K14" s="24">
        <v>42020.29787903899</v>
      </c>
      <c r="L14" s="24">
        <v>48131.974119201004</v>
      </c>
      <c r="M14" s="24">
        <v>63573.191998836999</v>
      </c>
      <c r="N14" s="24">
        <v>91194.209900000002</v>
      </c>
      <c r="O14" s="24">
        <v>159762.11139999999</v>
      </c>
      <c r="P14" s="24">
        <v>234598.68839999996</v>
      </c>
      <c r="Q14" s="24">
        <v>324405.70750000002</v>
      </c>
      <c r="R14" s="24">
        <v>532440.75379999995</v>
      </c>
      <c r="S14" s="24">
        <v>1037522.9551000001</v>
      </c>
      <c r="T14" s="24">
        <v>2247146.6623</v>
      </c>
    </row>
    <row r="15" spans="1:20" x14ac:dyDescent="0.2">
      <c r="A15" s="11" t="s">
        <v>8</v>
      </c>
      <c r="B15" s="24">
        <v>0</v>
      </c>
      <c r="C15" s="24">
        <v>307.89432411000001</v>
      </c>
      <c r="D15" s="24">
        <v>592.45276413000056</v>
      </c>
      <c r="E15" s="24">
        <v>1211.3535225000021</v>
      </c>
      <c r="F15" s="24">
        <v>2113.4294686699886</v>
      </c>
      <c r="G15" s="24">
        <v>3361.8937690800003</v>
      </c>
      <c r="H15" s="24">
        <v>0</v>
      </c>
      <c r="I15" s="24">
        <v>5689.7525603599997</v>
      </c>
      <c r="J15" s="24">
        <v>6986.2136076600018</v>
      </c>
      <c r="K15" s="24">
        <v>8961.3037597500006</v>
      </c>
      <c r="L15" s="24">
        <v>21610.479120720003</v>
      </c>
      <c r="M15" s="24">
        <v>28356.80153968</v>
      </c>
      <c r="N15" s="24">
        <v>34325.926419864147</v>
      </c>
      <c r="O15" s="24">
        <v>43768.618090499993</v>
      </c>
      <c r="P15" s="24">
        <v>65213.651873804694</v>
      </c>
      <c r="Q15" s="24">
        <v>78556.168669635299</v>
      </c>
      <c r="R15" s="24">
        <v>132896.76930709076</v>
      </c>
      <c r="S15" s="24">
        <v>214934.75044150915</v>
      </c>
      <c r="T15" s="24">
        <v>524053.70070047746</v>
      </c>
    </row>
    <row r="16" spans="1:20" x14ac:dyDescent="0.2">
      <c r="A16" s="11" t="s">
        <v>9</v>
      </c>
      <c r="B16" s="24">
        <f>+B14+B15</f>
        <v>5400.0342999999984</v>
      </c>
      <c r="C16" s="24">
        <f t="shared" ref="C16:O16" si="5">+C14+C15</f>
        <v>6782.4820241100006</v>
      </c>
      <c r="D16" s="24">
        <f t="shared" si="5"/>
        <v>9095.7610641300034</v>
      </c>
      <c r="E16" s="24">
        <f t="shared" si="5"/>
        <v>11484.616522500002</v>
      </c>
      <c r="F16" s="24">
        <f t="shared" si="5"/>
        <v>12535.28136866999</v>
      </c>
      <c r="G16" s="24">
        <f t="shared" si="5"/>
        <v>16956.161859602002</v>
      </c>
      <c r="H16" s="24">
        <f t="shared" si="5"/>
        <v>22560.747967279003</v>
      </c>
      <c r="I16" s="24">
        <f t="shared" si="5"/>
        <v>28638.586370207002</v>
      </c>
      <c r="J16" s="24">
        <f t="shared" si="5"/>
        <v>37287.878142207002</v>
      </c>
      <c r="K16" s="24">
        <f t="shared" si="5"/>
        <v>50981.60163878899</v>
      </c>
      <c r="L16" s="24">
        <f t="shared" si="5"/>
        <v>69742.453239921015</v>
      </c>
      <c r="M16" s="24">
        <f t="shared" si="5"/>
        <v>91929.993538516996</v>
      </c>
      <c r="N16" s="24">
        <f t="shared" si="5"/>
        <v>125520.13631986415</v>
      </c>
      <c r="O16" s="24">
        <f t="shared" si="5"/>
        <v>203530.7294905</v>
      </c>
      <c r="P16" s="24">
        <f>+P14+P15</f>
        <v>299812.34027380467</v>
      </c>
      <c r="Q16" s="24">
        <f>+Q14+Q15</f>
        <v>402961.87616963533</v>
      </c>
      <c r="R16" s="24">
        <f>+R14+R15</f>
        <v>665337.52310709073</v>
      </c>
      <c r="S16" s="24">
        <v>1252457.7055415092</v>
      </c>
      <c r="T16" s="24">
        <v>2771200.3630004777</v>
      </c>
    </row>
    <row r="17" spans="1:20" x14ac:dyDescent="0.2">
      <c r="A17" s="12" t="s">
        <v>10</v>
      </c>
      <c r="B17" s="24">
        <v>1806.5056999999997</v>
      </c>
      <c r="C17" s="24">
        <v>1877.9599714199996</v>
      </c>
      <c r="D17" s="24">
        <v>2023.4044999999999</v>
      </c>
      <c r="E17" s="24">
        <v>2313.4104000000002</v>
      </c>
      <c r="F17" s="24">
        <v>2555.5573999999997</v>
      </c>
      <c r="G17" s="24">
        <v>2990.7823189619994</v>
      </c>
      <c r="H17" s="24">
        <v>3455.50541677</v>
      </c>
      <c r="I17" s="24">
        <v>4111.2938230549998</v>
      </c>
      <c r="J17" s="24">
        <v>5060.5192381910001</v>
      </c>
      <c r="K17" s="24">
        <v>6383.367325747</v>
      </c>
      <c r="L17" s="24">
        <v>7826.6112736799996</v>
      </c>
      <c r="M17" s="24">
        <v>9238.4973487910011</v>
      </c>
      <c r="N17" s="24">
        <v>11767.038872690002</v>
      </c>
      <c r="O17" s="24">
        <v>11526.92108512</v>
      </c>
      <c r="P17" s="24">
        <v>62180.97793927</v>
      </c>
      <c r="Q17" s="24">
        <v>98572.172473149971</v>
      </c>
      <c r="R17" s="24">
        <v>141933.42962335603</v>
      </c>
      <c r="S17" s="24">
        <v>219529.26718124628</v>
      </c>
      <c r="T17" s="24">
        <v>465988.98804782028</v>
      </c>
    </row>
    <row r="18" spans="1:20" s="17" customFormat="1" x14ac:dyDescent="0.2">
      <c r="A18" s="13" t="s">
        <v>30</v>
      </c>
      <c r="B18" s="23">
        <v>2738.59</v>
      </c>
      <c r="C18" s="23">
        <v>3624.4700000000003</v>
      </c>
      <c r="D18" s="23">
        <v>4481.67</v>
      </c>
      <c r="E18" s="23">
        <v>7827.2199999999993</v>
      </c>
      <c r="F18" s="23">
        <v>9292.58</v>
      </c>
      <c r="G18" s="23">
        <v>10637.279</v>
      </c>
      <c r="H18" s="23">
        <v>14954.54</v>
      </c>
      <c r="I18" s="23">
        <v>20308.47</v>
      </c>
      <c r="J18" s="23">
        <v>25929.7</v>
      </c>
      <c r="K18" s="23">
        <v>32787.379999999997</v>
      </c>
      <c r="L18" s="23">
        <v>48285.869999999995</v>
      </c>
      <c r="M18" s="23">
        <v>66408.702153926119</v>
      </c>
      <c r="N18" s="23">
        <v>87936.92</v>
      </c>
      <c r="O18" s="23">
        <v>116818.47</v>
      </c>
      <c r="P18" s="23">
        <v>156042.3671815187</v>
      </c>
      <c r="Q18" s="24">
        <v>207393.22182936996</v>
      </c>
      <c r="R18" s="24">
        <v>306946.27272429992</v>
      </c>
      <c r="S18" s="24">
        <v>584651.69202854007</v>
      </c>
      <c r="T18" s="24">
        <v>1360558</v>
      </c>
    </row>
    <row r="19" spans="1:20" s="17" customFormat="1" x14ac:dyDescent="0.2">
      <c r="A19" s="10" t="s">
        <v>31</v>
      </c>
      <c r="B19" s="23">
        <f>+B20+B21</f>
        <v>247.72</v>
      </c>
      <c r="C19" s="23">
        <f t="shared" ref="C19:O19" si="6">+C20+C21</f>
        <v>874.62</v>
      </c>
      <c r="D19" s="23">
        <f t="shared" si="6"/>
        <v>646.29</v>
      </c>
      <c r="E19" s="23">
        <f t="shared" si="6"/>
        <v>733.88</v>
      </c>
      <c r="F19" s="23">
        <f t="shared" si="6"/>
        <v>895.6099999999999</v>
      </c>
      <c r="G19" s="23">
        <f t="shared" si="6"/>
        <v>1125.279</v>
      </c>
      <c r="H19" s="23">
        <f t="shared" si="6"/>
        <v>1303.79</v>
      </c>
      <c r="I19" s="23">
        <f t="shared" si="6"/>
        <v>1743.5</v>
      </c>
      <c r="J19" s="23">
        <f t="shared" si="6"/>
        <v>2465.9</v>
      </c>
      <c r="K19" s="23">
        <f t="shared" si="6"/>
        <v>2831.42</v>
      </c>
      <c r="L19" s="23">
        <f t="shared" si="6"/>
        <v>3522.53</v>
      </c>
      <c r="M19" s="23">
        <f t="shared" si="6"/>
        <v>5053.7321999999995</v>
      </c>
      <c r="N19" s="23">
        <f t="shared" si="6"/>
        <v>4990.1299999999992</v>
      </c>
      <c r="O19" s="23">
        <f t="shared" si="6"/>
        <v>7384.0056030502283</v>
      </c>
      <c r="P19" s="23">
        <f>+P20+P21</f>
        <v>25313.002659769147</v>
      </c>
      <c r="Q19" s="23">
        <f>+Q20+Q21</f>
        <v>9131.6598143800002</v>
      </c>
      <c r="R19" s="23">
        <f>+R20+R21</f>
        <v>15239.250943350002</v>
      </c>
      <c r="S19" s="23">
        <v>27643.259695290006</v>
      </c>
      <c r="T19" s="23">
        <v>130633.97576695002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247.72</v>
      </c>
      <c r="C21" s="24">
        <v>874.62</v>
      </c>
      <c r="D21" s="24">
        <v>646.29</v>
      </c>
      <c r="E21" s="24">
        <v>733.88</v>
      </c>
      <c r="F21" s="24">
        <v>895.6099999999999</v>
      </c>
      <c r="G21" s="24">
        <v>1125.279</v>
      </c>
      <c r="H21" s="24">
        <v>1303.79</v>
      </c>
      <c r="I21" s="24">
        <v>1743.5</v>
      </c>
      <c r="J21" s="24">
        <v>2465.9</v>
      </c>
      <c r="K21" s="24">
        <v>2831.42</v>
      </c>
      <c r="L21" s="24">
        <v>3522.53</v>
      </c>
      <c r="M21" s="24">
        <v>5053.7321999999995</v>
      </c>
      <c r="N21" s="24">
        <v>4990.1299999999992</v>
      </c>
      <c r="O21" s="24">
        <v>7384.0056030502283</v>
      </c>
      <c r="P21" s="24">
        <v>25313.002659769147</v>
      </c>
      <c r="Q21" s="24">
        <v>9131.6598143800002</v>
      </c>
      <c r="R21" s="24">
        <v>15239.250943350002</v>
      </c>
      <c r="S21" s="24">
        <v>27643.259695290006</v>
      </c>
      <c r="T21" s="24">
        <v>130633.97576695002</v>
      </c>
    </row>
    <row r="22" spans="1:20" s="17" customFormat="1" x14ac:dyDescent="0.2">
      <c r="A22" s="10" t="s">
        <v>32</v>
      </c>
      <c r="B22" s="23">
        <v>156.32</v>
      </c>
      <c r="C22" s="23">
        <v>142.16</v>
      </c>
      <c r="D22" s="23">
        <v>191.14</v>
      </c>
      <c r="E22" s="23">
        <v>225.9</v>
      </c>
      <c r="F22" s="23">
        <v>370.33999999999992</v>
      </c>
      <c r="G22" s="23">
        <v>558.88200000000006</v>
      </c>
      <c r="H22" s="23">
        <v>361.26</v>
      </c>
      <c r="I22" s="23">
        <v>435.03000000000009</v>
      </c>
      <c r="J22" s="23">
        <v>528.69999999999993</v>
      </c>
      <c r="K22" s="23">
        <v>676.95</v>
      </c>
      <c r="L22" s="23">
        <v>2946.04</v>
      </c>
      <c r="M22" s="23">
        <v>1267.71</v>
      </c>
      <c r="N22" s="23">
        <v>1731.4699999999996</v>
      </c>
      <c r="O22" s="23">
        <v>2046.9210951990376</v>
      </c>
      <c r="P22" s="23">
        <v>2010.0118925686529</v>
      </c>
      <c r="Q22" s="23">
        <v>1916.6185520400002</v>
      </c>
      <c r="R22" s="23">
        <v>4620.9722156799999</v>
      </c>
      <c r="S22" s="23">
        <v>7900.8752678600003</v>
      </c>
      <c r="T22" s="23">
        <v>15866.524708419998</v>
      </c>
    </row>
    <row r="23" spans="1:20" s="17" customFormat="1" x14ac:dyDescent="0.2">
      <c r="A23" s="10" t="s">
        <v>33</v>
      </c>
      <c r="B23" s="23">
        <v>30.38</v>
      </c>
      <c r="C23" s="23">
        <v>56.83</v>
      </c>
      <c r="D23" s="23">
        <v>146.87</v>
      </c>
      <c r="E23" s="23">
        <v>180.9</v>
      </c>
      <c r="F23" s="23">
        <v>19.009999999999998</v>
      </c>
      <c r="G23" s="23">
        <v>12.38</v>
      </c>
      <c r="H23" s="23">
        <v>419.96999999999991</v>
      </c>
      <c r="I23" s="23">
        <v>782.7700000000001</v>
      </c>
      <c r="J23" s="23">
        <v>1047.6999999999998</v>
      </c>
      <c r="K23" s="23">
        <v>1916.29</v>
      </c>
      <c r="L23" s="23">
        <v>167.29000000000002</v>
      </c>
      <c r="M23" s="23">
        <v>5232.88</v>
      </c>
      <c r="N23" s="23">
        <v>8336.27</v>
      </c>
      <c r="O23" s="23">
        <v>15518.674979665999</v>
      </c>
      <c r="P23" s="23">
        <v>18048.997536469004</v>
      </c>
      <c r="Q23" s="23">
        <v>2016.7025575923406</v>
      </c>
      <c r="R23" s="23">
        <v>15840.7193751</v>
      </c>
      <c r="S23" s="23">
        <v>79266.934229039995</v>
      </c>
      <c r="T23" s="23">
        <v>229135.35508029</v>
      </c>
    </row>
    <row r="24" spans="1:20" s="17" customFormat="1" ht="13.5" thickBot="1" x14ac:dyDescent="0.25">
      <c r="A24" s="10" t="s">
        <v>34</v>
      </c>
      <c r="B24" s="25">
        <v>2068.4365526499996</v>
      </c>
      <c r="C24" s="25">
        <v>1816.00196052</v>
      </c>
      <c r="D24" s="25">
        <v>2919.2652532699999</v>
      </c>
      <c r="E24" s="25">
        <v>3022.6422283500001</v>
      </c>
      <c r="F24" s="25">
        <v>4953.60734804</v>
      </c>
      <c r="G24" s="25">
        <v>8344.7094834143263</v>
      </c>
      <c r="H24" s="25">
        <v>8677.8729841099994</v>
      </c>
      <c r="I24" s="25">
        <v>6186.4167181199991</v>
      </c>
      <c r="J24" s="25">
        <v>6431.3674309500002</v>
      </c>
      <c r="K24" s="25">
        <v>12861.945249440003</v>
      </c>
      <c r="L24" s="25">
        <v>17443.70917278</v>
      </c>
      <c r="M24" s="25">
        <v>47860.736241229999</v>
      </c>
      <c r="N24" s="25">
        <v>63107.254190092935</v>
      </c>
      <c r="O24" s="25">
        <v>47755.728021639996</v>
      </c>
      <c r="P24" s="25">
        <v>54859.993371945224</v>
      </c>
      <c r="Q24" s="23">
        <v>159495.7078847251</v>
      </c>
      <c r="R24" s="23">
        <v>174820.06511612001</v>
      </c>
      <c r="S24" s="23">
        <v>309807.46851409</v>
      </c>
      <c r="T24" s="23">
        <v>813353.29566930002</v>
      </c>
    </row>
    <row r="25" spans="1:20" s="16" customFormat="1" ht="21" customHeight="1" x14ac:dyDescent="0.25">
      <c r="A25" s="5" t="s">
        <v>13</v>
      </c>
      <c r="B25" s="21">
        <f>+B26+B30+B31+B32</f>
        <v>20724.839893656299</v>
      </c>
      <c r="C25" s="21">
        <f t="shared" ref="C25:O25" si="7">+C26+C30+C31+C32</f>
        <v>25719.364717219345</v>
      </c>
      <c r="D25" s="21">
        <f t="shared" si="7"/>
        <v>32086.583018974892</v>
      </c>
      <c r="E25" s="21">
        <f t="shared" si="7"/>
        <v>44487.581417370842</v>
      </c>
      <c r="F25" s="21">
        <f t="shared" si="7"/>
        <v>55772.934991860951</v>
      </c>
      <c r="G25" s="21">
        <f t="shared" si="7"/>
        <v>68155.199219737537</v>
      </c>
      <c r="H25" s="21">
        <f t="shared" si="7"/>
        <v>92689.049866554531</v>
      </c>
      <c r="I25" s="21">
        <f t="shared" si="7"/>
        <v>116452.24711811999</v>
      </c>
      <c r="J25" s="21">
        <f t="shared" si="7"/>
        <v>146370.52221474095</v>
      </c>
      <c r="K25" s="21">
        <f t="shared" si="7"/>
        <v>194837.24073944718</v>
      </c>
      <c r="L25" s="21">
        <f t="shared" si="7"/>
        <v>284641.27816218801</v>
      </c>
      <c r="M25" s="21">
        <f t="shared" si="7"/>
        <v>397843.04403765447</v>
      </c>
      <c r="N25" s="21">
        <f t="shared" si="7"/>
        <v>507421.63127391186</v>
      </c>
      <c r="O25" s="21">
        <f t="shared" si="7"/>
        <v>669815.96430761833</v>
      </c>
      <c r="P25" s="21">
        <f>+P26+P30+P31+P32</f>
        <v>980767.97870710236</v>
      </c>
      <c r="Q25" s="21">
        <f>+Q26+Q30+Q31+Q32</f>
        <v>1332924.4869268935</v>
      </c>
      <c r="R25" s="21">
        <f>+R26+R30+R31+R32</f>
        <v>2086768.420864261</v>
      </c>
      <c r="S25" s="21">
        <v>3763896.9927421017</v>
      </c>
      <c r="T25" s="21">
        <v>8821786.8989387471</v>
      </c>
    </row>
    <row r="26" spans="1:20" s="17" customFormat="1" x14ac:dyDescent="0.2">
      <c r="A26" s="10" t="s">
        <v>35</v>
      </c>
      <c r="B26" s="22">
        <f>+SUM(B27:B29)</f>
        <v>11647.874</v>
      </c>
      <c r="C26" s="22">
        <f t="shared" ref="C26:O26" si="8">+SUM(C27:C29)</f>
        <v>14462.964</v>
      </c>
      <c r="D26" s="22">
        <f t="shared" si="8"/>
        <v>18381.390000000003</v>
      </c>
      <c r="E26" s="22">
        <f t="shared" si="8"/>
        <v>25516.76</v>
      </c>
      <c r="F26" s="22">
        <f t="shared" si="8"/>
        <v>32309.740000000005</v>
      </c>
      <c r="G26" s="22">
        <f t="shared" si="8"/>
        <v>38503.796999999991</v>
      </c>
      <c r="H26" s="22">
        <f t="shared" si="8"/>
        <v>52972.990000000005</v>
      </c>
      <c r="I26" s="22">
        <f t="shared" si="8"/>
        <v>65851.320000000007</v>
      </c>
      <c r="J26" s="22">
        <f t="shared" si="8"/>
        <v>79939.45</v>
      </c>
      <c r="K26" s="22">
        <f t="shared" si="8"/>
        <v>108610.94899999999</v>
      </c>
      <c r="L26" s="22">
        <f t="shared" si="8"/>
        <v>165301.76999999999</v>
      </c>
      <c r="M26" s="22">
        <f t="shared" si="8"/>
        <v>217442.8506495716</v>
      </c>
      <c r="N26" s="22">
        <f t="shared" si="8"/>
        <v>278659.38</v>
      </c>
      <c r="O26" s="22">
        <f t="shared" si="8"/>
        <v>351523.92417576996</v>
      </c>
      <c r="P26" s="22">
        <f>+SUM(P27:P29)</f>
        <v>477222</v>
      </c>
      <c r="Q26" s="22">
        <f>+SUM(Q27:Q29)</f>
        <v>655892.73916064936</v>
      </c>
      <c r="R26" s="22">
        <f>+SUM(R27:R29)</f>
        <v>1040628.3236184901</v>
      </c>
      <c r="S26" s="22">
        <v>1871062.7679132991</v>
      </c>
      <c r="T26" s="22">
        <v>4502915.0747443996</v>
      </c>
    </row>
    <row r="27" spans="1:20" x14ac:dyDescent="0.2">
      <c r="A27" s="12" t="s">
        <v>14</v>
      </c>
      <c r="B27" s="24">
        <v>9631.85</v>
      </c>
      <c r="C27" s="24">
        <v>12331.704</v>
      </c>
      <c r="D27" s="24">
        <v>15855.830000000002</v>
      </c>
      <c r="E27" s="24">
        <v>22783.379999999997</v>
      </c>
      <c r="F27" s="24">
        <v>28404.880000000005</v>
      </c>
      <c r="G27" s="24">
        <v>33569.562999999995</v>
      </c>
      <c r="H27" s="24">
        <v>46726.640000000007</v>
      </c>
      <c r="I27" s="24">
        <v>59030.43</v>
      </c>
      <c r="J27" s="24">
        <v>72908.31</v>
      </c>
      <c r="K27" s="24">
        <v>98236.242999999988</v>
      </c>
      <c r="L27" s="24">
        <v>147830</v>
      </c>
      <c r="M27" s="24">
        <v>198342.5474295716</v>
      </c>
      <c r="N27" s="24">
        <v>251989.36000000004</v>
      </c>
      <c r="O27" s="24">
        <v>315942.21466249001</v>
      </c>
      <c r="P27" s="24">
        <v>433584</v>
      </c>
      <c r="Q27" s="24">
        <v>584630.47026193934</v>
      </c>
      <c r="R27" s="24">
        <v>910980.94150550046</v>
      </c>
      <c r="S27" s="24">
        <v>1645110.6813151292</v>
      </c>
      <c r="T27" s="24">
        <v>3991572.5171009698</v>
      </c>
    </row>
    <row r="28" spans="1:20" x14ac:dyDescent="0.2">
      <c r="A28" s="12" t="s">
        <v>15</v>
      </c>
      <c r="B28" s="24">
        <v>407.58</v>
      </c>
      <c r="C28" s="24">
        <v>502.17</v>
      </c>
      <c r="D28" s="24">
        <v>704.79</v>
      </c>
      <c r="E28" s="24">
        <v>727.54</v>
      </c>
      <c r="F28" s="24">
        <v>1068.6100000000001</v>
      </c>
      <c r="G28" s="24">
        <v>1312.9789999999998</v>
      </c>
      <c r="H28" s="24">
        <v>1623.0300000000002</v>
      </c>
      <c r="I28" s="24">
        <v>1744.3300000000002</v>
      </c>
      <c r="J28" s="24">
        <v>1826.8700000000003</v>
      </c>
      <c r="K28" s="24">
        <v>2642.9630000000002</v>
      </c>
      <c r="L28" s="24">
        <v>4205.58</v>
      </c>
      <c r="M28" s="24">
        <v>5225.8021999999992</v>
      </c>
      <c r="N28" s="24">
        <v>6297.3599999999988</v>
      </c>
      <c r="O28" s="24">
        <v>6782.2197617600004</v>
      </c>
      <c r="P28" s="24">
        <v>9262</v>
      </c>
      <c r="Q28" s="24">
        <v>23823.267188130027</v>
      </c>
      <c r="R28" s="24">
        <v>47919.972858590001</v>
      </c>
      <c r="S28" s="24">
        <v>64735.526518950006</v>
      </c>
      <c r="T28" s="24">
        <v>128529.00053291002</v>
      </c>
    </row>
    <row r="29" spans="1:20" x14ac:dyDescent="0.2">
      <c r="A29" s="12" t="s">
        <v>16</v>
      </c>
      <c r="B29" s="24">
        <v>1608.444</v>
      </c>
      <c r="C29" s="24">
        <v>1629.0900000000001</v>
      </c>
      <c r="D29" s="24">
        <v>1820.77</v>
      </c>
      <c r="E29" s="24">
        <v>2005.84</v>
      </c>
      <c r="F29" s="24">
        <v>2836.25</v>
      </c>
      <c r="G29" s="24">
        <v>3621.2549999999997</v>
      </c>
      <c r="H29" s="24">
        <v>4623.32</v>
      </c>
      <c r="I29" s="24">
        <v>5076.5600000000004</v>
      </c>
      <c r="J29" s="24">
        <v>5204.2700000000004</v>
      </c>
      <c r="K29" s="24">
        <v>7731.7429999999995</v>
      </c>
      <c r="L29" s="24">
        <v>13266.19</v>
      </c>
      <c r="M29" s="24">
        <v>13874.501019999998</v>
      </c>
      <c r="N29" s="24">
        <v>20372.66</v>
      </c>
      <c r="O29" s="24">
        <v>28799.489751519999</v>
      </c>
      <c r="P29" s="24">
        <v>34376</v>
      </c>
      <c r="Q29" s="24">
        <v>47439.00171058</v>
      </c>
      <c r="R29" s="24">
        <v>81727.409254399696</v>
      </c>
      <c r="S29" s="24">
        <v>161216.56007922001</v>
      </c>
      <c r="T29" s="24">
        <v>382813.55711051991</v>
      </c>
    </row>
    <row r="30" spans="1:20" s="17" customFormat="1" x14ac:dyDescent="0.2">
      <c r="A30" s="10" t="s">
        <v>36</v>
      </c>
      <c r="B30" s="23">
        <v>490.12134100629902</v>
      </c>
      <c r="C30" s="23">
        <v>758.34363643544498</v>
      </c>
      <c r="D30" s="23">
        <v>900.74576570488671</v>
      </c>
      <c r="E30" s="23">
        <v>1005.2787890208448</v>
      </c>
      <c r="F30" s="23">
        <v>1303.6272438209519</v>
      </c>
      <c r="G30" s="23">
        <v>1920.7993363232242</v>
      </c>
      <c r="H30" s="23">
        <v>2295.9712173545208</v>
      </c>
      <c r="I30" s="23">
        <v>3582</v>
      </c>
      <c r="J30" s="23">
        <v>4158.1408352509516</v>
      </c>
      <c r="K30" s="23">
        <v>6438.4859700071611</v>
      </c>
      <c r="L30" s="23">
        <v>9205.9240325180399</v>
      </c>
      <c r="M30" s="23">
        <v>14177.194788452332</v>
      </c>
      <c r="N30" s="23">
        <v>17140.177083818962</v>
      </c>
      <c r="O30" s="23">
        <v>42897.994138708353</v>
      </c>
      <c r="P30" s="23">
        <v>76371.59882637659</v>
      </c>
      <c r="Q30" s="23">
        <v>41711.442425128982</v>
      </c>
      <c r="R30" s="23">
        <v>44078.604979510957</v>
      </c>
      <c r="S30" s="23">
        <v>93558.259232001787</v>
      </c>
      <c r="T30" s="23">
        <v>234382.27657138728</v>
      </c>
    </row>
    <row r="31" spans="1:20" s="17" customFormat="1" x14ac:dyDescent="0.2">
      <c r="A31" s="10" t="s">
        <v>45</v>
      </c>
      <c r="B31" s="23">
        <v>3169.91</v>
      </c>
      <c r="C31" s="23">
        <v>3965.5099999999993</v>
      </c>
      <c r="D31" s="23">
        <v>5032.24</v>
      </c>
      <c r="E31" s="23">
        <v>7261.670000000001</v>
      </c>
      <c r="F31" s="23">
        <v>8811.82</v>
      </c>
      <c r="G31" s="23">
        <v>10815.192999999999</v>
      </c>
      <c r="H31" s="23">
        <v>15436.71</v>
      </c>
      <c r="I31" s="23">
        <v>22088.76</v>
      </c>
      <c r="J31" s="23">
        <v>28776.240000000002</v>
      </c>
      <c r="K31" s="23">
        <v>35171.1</v>
      </c>
      <c r="L31" s="23">
        <v>50005.759999999995</v>
      </c>
      <c r="M31" s="23">
        <v>69834.619458200512</v>
      </c>
      <c r="N31" s="23">
        <v>96047.089999999982</v>
      </c>
      <c r="O31" s="23">
        <v>129171.15274990001</v>
      </c>
      <c r="P31" s="23">
        <v>191684</v>
      </c>
      <c r="Q31" s="23">
        <v>263390.03530703002</v>
      </c>
      <c r="R31" s="23">
        <v>390671.11658917984</v>
      </c>
      <c r="S31" s="23">
        <v>698691.55079640029</v>
      </c>
      <c r="T31" s="23">
        <v>1640895.8766415701</v>
      </c>
    </row>
    <row r="32" spans="1:20" s="17" customFormat="1" x14ac:dyDescent="0.2">
      <c r="A32" s="10" t="s">
        <v>37</v>
      </c>
      <c r="B32" s="23">
        <f>+B33+B34+B35</f>
        <v>5416.934552650001</v>
      </c>
      <c r="C32" s="23">
        <f t="shared" ref="C32:O32" si="9">+C33+C34+C35</f>
        <v>6532.5470807839001</v>
      </c>
      <c r="D32" s="23">
        <f t="shared" si="9"/>
        <v>7772.2072532699995</v>
      </c>
      <c r="E32" s="23">
        <f t="shared" si="9"/>
        <v>10703.87262835</v>
      </c>
      <c r="F32" s="23">
        <f t="shared" si="9"/>
        <v>13347.747748039999</v>
      </c>
      <c r="G32" s="23">
        <f t="shared" si="9"/>
        <v>16915.409883414322</v>
      </c>
      <c r="H32" s="23">
        <f t="shared" si="9"/>
        <v>21983.3786492</v>
      </c>
      <c r="I32" s="23">
        <f t="shared" si="9"/>
        <v>24930.16711812</v>
      </c>
      <c r="J32" s="23">
        <f t="shared" si="9"/>
        <v>33496.691379490003</v>
      </c>
      <c r="K32" s="23">
        <f t="shared" si="9"/>
        <v>44616.705769439999</v>
      </c>
      <c r="L32" s="23">
        <f t="shared" si="9"/>
        <v>60127.82412967</v>
      </c>
      <c r="M32" s="23">
        <f t="shared" si="9"/>
        <v>96388.379141430007</v>
      </c>
      <c r="N32" s="23">
        <f t="shared" si="9"/>
        <v>115574.98419009296</v>
      </c>
      <c r="O32" s="23">
        <f t="shared" si="9"/>
        <v>146222.89324323999</v>
      </c>
      <c r="P32" s="23">
        <f>+P33+P34+P35</f>
        <v>235490.3798807257</v>
      </c>
      <c r="Q32" s="23">
        <f>+Q33+Q34+Q35</f>
        <v>371930.27003408509</v>
      </c>
      <c r="R32" s="23">
        <f>+R33+R34+R35</f>
        <v>611390.37567708013</v>
      </c>
      <c r="S32" s="23">
        <v>1100584.4148004001</v>
      </c>
      <c r="T32" s="23">
        <v>2443593.6709813899</v>
      </c>
    </row>
    <row r="33" spans="1:20" x14ac:dyDescent="0.2">
      <c r="A33" s="12" t="s">
        <v>17</v>
      </c>
      <c r="B33" s="24">
        <v>1989.6945526500003</v>
      </c>
      <c r="C33" s="24">
        <v>2353.8479092056004</v>
      </c>
      <c r="D33" s="24">
        <v>2779.4668532699998</v>
      </c>
      <c r="E33" s="24">
        <v>3926.03222835</v>
      </c>
      <c r="F33" s="24">
        <v>4814.4073480399993</v>
      </c>
      <c r="G33" s="24">
        <v>5661.529483414326</v>
      </c>
      <c r="H33" s="24">
        <v>6948.3382492000001</v>
      </c>
      <c r="I33" s="24">
        <v>7750.0467181200002</v>
      </c>
      <c r="J33" s="24">
        <v>8767.770979490002</v>
      </c>
      <c r="K33" s="24">
        <v>11786.35824944</v>
      </c>
      <c r="L33" s="24">
        <v>16240.232229670002</v>
      </c>
      <c r="M33" s="24">
        <v>21824.379981229991</v>
      </c>
      <c r="N33" s="24">
        <v>28659.014190092945</v>
      </c>
      <c r="O33" s="24">
        <v>38123.122996940001</v>
      </c>
      <c r="P33" s="24">
        <v>85445.377095265998</v>
      </c>
      <c r="Q33" s="24">
        <v>137724.97031309511</v>
      </c>
      <c r="R33" s="24">
        <v>229228.05667967006</v>
      </c>
      <c r="S33" s="24">
        <v>416029.59632174013</v>
      </c>
      <c r="T33" s="24">
        <v>946810.33823507</v>
      </c>
    </row>
    <row r="34" spans="1:20" x14ac:dyDescent="0.2">
      <c r="A34" s="12" t="s">
        <v>18</v>
      </c>
      <c r="B34" s="24">
        <v>3410.4500000000003</v>
      </c>
      <c r="C34" s="24">
        <v>4160.0541202638997</v>
      </c>
      <c r="D34" s="24">
        <v>4968.6903999999995</v>
      </c>
      <c r="E34" s="24">
        <v>6764.3004000000001</v>
      </c>
      <c r="F34" s="24">
        <v>8496.1703999999991</v>
      </c>
      <c r="G34" s="24">
        <v>11191.670399999999</v>
      </c>
      <c r="H34" s="24">
        <v>14987.000399999999</v>
      </c>
      <c r="I34" s="24">
        <v>17094.0304</v>
      </c>
      <c r="J34" s="24">
        <v>24485.590400000001</v>
      </c>
      <c r="K34" s="24">
        <v>32704.177520000001</v>
      </c>
      <c r="L34" s="24">
        <v>43597.831899999997</v>
      </c>
      <c r="M34" s="24">
        <v>74104.983560200009</v>
      </c>
      <c r="N34" s="24">
        <v>86650.450000000012</v>
      </c>
      <c r="O34" s="24">
        <v>107616.46467403999</v>
      </c>
      <c r="P34" s="24">
        <v>149540.00278545968</v>
      </c>
      <c r="Q34" s="24">
        <v>228532.39288725</v>
      </c>
      <c r="R34" s="24">
        <v>375717.50763085985</v>
      </c>
      <c r="S34" s="24">
        <v>672938.41471945017</v>
      </c>
      <c r="T34" s="24">
        <v>1463547.0384994098</v>
      </c>
    </row>
    <row r="35" spans="1:20" ht="13.5" thickBot="1" x14ac:dyDescent="0.25">
      <c r="A35" s="14" t="s">
        <v>19</v>
      </c>
      <c r="B35" s="26">
        <v>16.79</v>
      </c>
      <c r="C35" s="26">
        <v>18.645051314400042</v>
      </c>
      <c r="D35" s="26">
        <v>24.05</v>
      </c>
      <c r="E35" s="26">
        <v>13.54</v>
      </c>
      <c r="F35" s="26">
        <v>37.169999999999987</v>
      </c>
      <c r="G35" s="26">
        <v>62.21</v>
      </c>
      <c r="H35" s="26">
        <v>48.04</v>
      </c>
      <c r="I35" s="26">
        <v>86.09</v>
      </c>
      <c r="J35" s="26">
        <v>243.32999999999996</v>
      </c>
      <c r="K35" s="26">
        <v>126.17000000000002</v>
      </c>
      <c r="L35" s="26">
        <v>289.76</v>
      </c>
      <c r="M35" s="26">
        <v>459.01560000000006</v>
      </c>
      <c r="N35" s="26">
        <v>265.52</v>
      </c>
      <c r="O35" s="26">
        <v>483.30557226000008</v>
      </c>
      <c r="P35" s="26">
        <v>505</v>
      </c>
      <c r="Q35" s="24">
        <v>5672.9068337400013</v>
      </c>
      <c r="R35" s="24">
        <v>6444.8113665501278</v>
      </c>
      <c r="S35" s="24">
        <v>11616.403759209999</v>
      </c>
      <c r="T35" s="24">
        <v>33236.294246910002</v>
      </c>
    </row>
    <row r="36" spans="1:20" s="16" customFormat="1" ht="15.75" customHeight="1" x14ac:dyDescent="0.25">
      <c r="A36" s="33" t="s">
        <v>20</v>
      </c>
      <c r="B36" s="27">
        <f>+B10-B25</f>
        <v>314.71665899370055</v>
      </c>
      <c r="C36" s="27">
        <f t="shared" ref="C36:O36" si="10">+C10-C25</f>
        <v>57.15923883065625</v>
      </c>
      <c r="D36" s="27">
        <f t="shared" si="10"/>
        <v>446.96779842511023</v>
      </c>
      <c r="E36" s="27">
        <f t="shared" si="10"/>
        <v>-957.3622665208386</v>
      </c>
      <c r="F36" s="27">
        <f t="shared" si="10"/>
        <v>-4015.1988751509634</v>
      </c>
      <c r="G36" s="27">
        <f t="shared" si="10"/>
        <v>-1116.2885577592097</v>
      </c>
      <c r="H36" s="27">
        <f t="shared" si="10"/>
        <v>-5762.2634983955359</v>
      </c>
      <c r="I36" s="27">
        <f t="shared" si="10"/>
        <v>-8118.5002067379828</v>
      </c>
      <c r="J36" s="27">
        <f t="shared" si="10"/>
        <v>13.642596607067389</v>
      </c>
      <c r="K36" s="27">
        <f t="shared" si="10"/>
        <v>3133.7234745288442</v>
      </c>
      <c r="L36" s="27">
        <f t="shared" si="10"/>
        <v>-15929.114475807</v>
      </c>
      <c r="M36" s="27">
        <f t="shared" si="10"/>
        <v>-11629.34850658034</v>
      </c>
      <c r="N36" s="27">
        <f t="shared" si="10"/>
        <v>15889.648108735273</v>
      </c>
      <c r="O36" s="27">
        <f t="shared" si="10"/>
        <v>11226.884734706953</v>
      </c>
      <c r="P36" s="27">
        <f>+P10-P25</f>
        <v>4561.7197648601141</v>
      </c>
      <c r="Q36" s="27">
        <f>+Q10-Q25</f>
        <v>15229.678742541699</v>
      </c>
      <c r="R36" s="27">
        <f>+R10-R25</f>
        <v>30648.812240735395</v>
      </c>
      <c r="S36" s="27">
        <v>127936.02920733392</v>
      </c>
      <c r="T36" s="27">
        <v>8278.1203404515982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753.98745553999993</v>
      </c>
      <c r="C38" s="21">
        <f t="shared" ref="C38:O38" si="11">+C39+C40+C41</f>
        <v>954.97897714999976</v>
      </c>
      <c r="D38" s="21">
        <f t="shared" si="11"/>
        <v>960.93156846999989</v>
      </c>
      <c r="E38" s="21">
        <f t="shared" si="11"/>
        <v>1016.13681988</v>
      </c>
      <c r="F38" s="21">
        <f t="shared" si="11"/>
        <v>1786.0557357468415</v>
      </c>
      <c r="G38" s="21">
        <f t="shared" si="11"/>
        <v>2514.1829600812066</v>
      </c>
      <c r="H38" s="21">
        <f t="shared" si="11"/>
        <v>2848.7804220341077</v>
      </c>
      <c r="I38" s="21">
        <f t="shared" si="11"/>
        <v>2937.6851396820834</v>
      </c>
      <c r="J38" s="21">
        <f t="shared" si="11"/>
        <v>3715.0661334299998</v>
      </c>
      <c r="K38" s="21">
        <f t="shared" si="11"/>
        <v>5720.6134061235334</v>
      </c>
      <c r="L38" s="21">
        <f t="shared" si="11"/>
        <v>7958.3149405757486</v>
      </c>
      <c r="M38" s="21">
        <f t="shared" si="11"/>
        <v>9287.4411565238715</v>
      </c>
      <c r="N38" s="21">
        <f t="shared" si="11"/>
        <v>9238.1592199857587</v>
      </c>
      <c r="O38" s="21">
        <f t="shared" si="11"/>
        <v>8041.5266665061554</v>
      </c>
      <c r="P38" s="21">
        <f>+P39+P40+P41</f>
        <v>4111.8751572687934</v>
      </c>
      <c r="Q38" s="21">
        <f>+Q39+Q40+Q41</f>
        <v>2585.5075854204952</v>
      </c>
      <c r="R38" s="21">
        <f>+R39+R40+R41</f>
        <v>15657.99571974</v>
      </c>
      <c r="S38" s="21">
        <v>9118.1766216900014</v>
      </c>
      <c r="T38" s="21">
        <v>35010.748935320007</v>
      </c>
    </row>
    <row r="39" spans="1:20" s="17" customFormat="1" x14ac:dyDescent="0.2">
      <c r="A39" s="10" t="s">
        <v>38</v>
      </c>
      <c r="B39" s="22">
        <v>0</v>
      </c>
      <c r="C39" s="22">
        <v>0.04</v>
      </c>
      <c r="D39" s="22">
        <v>3.4000000000000002E-2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1.01</v>
      </c>
      <c r="M39" s="22">
        <v>0</v>
      </c>
      <c r="N39" s="22">
        <v>0</v>
      </c>
      <c r="O39" s="22">
        <v>0</v>
      </c>
      <c r="P39" s="22">
        <v>38</v>
      </c>
      <c r="Q39" s="23">
        <v>0</v>
      </c>
      <c r="R39" s="23">
        <v>0</v>
      </c>
      <c r="S39" s="23">
        <v>0</v>
      </c>
      <c r="T39" s="23">
        <v>0</v>
      </c>
    </row>
    <row r="40" spans="1:20" s="17" customFormat="1" x14ac:dyDescent="0.2">
      <c r="A40" s="10" t="s">
        <v>39</v>
      </c>
      <c r="B40" s="23">
        <v>360.54745553999999</v>
      </c>
      <c r="C40" s="23">
        <v>772.50897714999985</v>
      </c>
      <c r="D40" s="23">
        <v>804.87756846999991</v>
      </c>
      <c r="E40" s="23">
        <v>851.22681987999999</v>
      </c>
      <c r="F40" s="23">
        <v>1632.1257357468414</v>
      </c>
      <c r="G40" s="23">
        <v>2338.2899600812066</v>
      </c>
      <c r="H40" s="23">
        <v>2733.4004220341076</v>
      </c>
      <c r="I40" s="23">
        <v>2819.9851396820836</v>
      </c>
      <c r="J40" s="23">
        <v>3597.7561334299999</v>
      </c>
      <c r="K40" s="23">
        <v>5565.0134061235331</v>
      </c>
      <c r="L40" s="23">
        <v>7803.8249405757488</v>
      </c>
      <c r="M40" s="23">
        <v>9077.8011565238721</v>
      </c>
      <c r="N40" s="23">
        <v>8920.9492199857596</v>
      </c>
      <c r="O40" s="23">
        <v>7768.4594965061551</v>
      </c>
      <c r="P40" s="23">
        <v>3825.8751572687934</v>
      </c>
      <c r="Q40" s="23">
        <v>2388.2325630004952</v>
      </c>
      <c r="R40" s="23">
        <v>14919.943581580001</v>
      </c>
      <c r="S40" s="23">
        <v>8727.7724522700009</v>
      </c>
      <c r="T40" s="23">
        <v>33783.560944310004</v>
      </c>
    </row>
    <row r="41" spans="1:20" s="17" customFormat="1" ht="13.5" thickBot="1" x14ac:dyDescent="0.25">
      <c r="A41" s="10" t="s">
        <v>40</v>
      </c>
      <c r="B41" s="25">
        <v>393.44</v>
      </c>
      <c r="C41" s="25">
        <v>182.43</v>
      </c>
      <c r="D41" s="25">
        <v>156.02000000000001</v>
      </c>
      <c r="E41" s="25">
        <v>164.91</v>
      </c>
      <c r="F41" s="25">
        <v>153.93</v>
      </c>
      <c r="G41" s="25">
        <v>175.89299999999997</v>
      </c>
      <c r="H41" s="25">
        <v>115.37999999999998</v>
      </c>
      <c r="I41" s="25">
        <v>117.69999999999999</v>
      </c>
      <c r="J41" s="25">
        <v>117.31</v>
      </c>
      <c r="K41" s="25">
        <v>155.6</v>
      </c>
      <c r="L41" s="25">
        <v>153.47999999999999</v>
      </c>
      <c r="M41" s="25">
        <v>209.64</v>
      </c>
      <c r="N41" s="25">
        <v>317.21000000000004</v>
      </c>
      <c r="O41" s="25">
        <v>273.06716999999992</v>
      </c>
      <c r="P41" s="25">
        <v>248</v>
      </c>
      <c r="Q41" s="23">
        <v>197.27502241999997</v>
      </c>
      <c r="R41" s="23">
        <v>738.05213816000003</v>
      </c>
      <c r="S41" s="23">
        <v>390.40416942000002</v>
      </c>
      <c r="T41" s="23">
        <v>1227.1879910100001</v>
      </c>
    </row>
    <row r="42" spans="1:20" s="16" customFormat="1" ht="21" customHeight="1" x14ac:dyDescent="0.25">
      <c r="A42" s="5" t="s">
        <v>22</v>
      </c>
      <c r="B42" s="21">
        <f>+B43+B44+B48</f>
        <v>1377.9496555399999</v>
      </c>
      <c r="C42" s="21">
        <f t="shared" ref="C42:O42" si="12">+C43+C44+C48</f>
        <v>1849.8689771499999</v>
      </c>
      <c r="D42" s="21">
        <f t="shared" si="12"/>
        <v>2624.2115684699997</v>
      </c>
      <c r="E42" s="21">
        <f t="shared" si="12"/>
        <v>2452.7548198800005</v>
      </c>
      <c r="F42" s="21">
        <f t="shared" si="12"/>
        <v>3551.7957357468408</v>
      </c>
      <c r="G42" s="21">
        <f t="shared" si="12"/>
        <v>4193.4599600812053</v>
      </c>
      <c r="H42" s="21">
        <f t="shared" si="12"/>
        <v>5938.7204220341082</v>
      </c>
      <c r="I42" s="21">
        <f t="shared" si="12"/>
        <v>4395.5689242600001</v>
      </c>
      <c r="J42" s="21">
        <f t="shared" si="12"/>
        <v>5410.5328113799997</v>
      </c>
      <c r="K42" s="21">
        <f t="shared" si="12"/>
        <v>9083.6834630700014</v>
      </c>
      <c r="L42" s="21">
        <f t="shared" si="12"/>
        <v>14362.364940575746</v>
      </c>
      <c r="M42" s="21">
        <f t="shared" si="12"/>
        <v>29016.841870069482</v>
      </c>
      <c r="N42" s="21">
        <f t="shared" si="12"/>
        <v>43259.220759774777</v>
      </c>
      <c r="O42" s="21">
        <f t="shared" si="12"/>
        <v>43732.407354876152</v>
      </c>
      <c r="P42" s="21">
        <f>+P43+P44+P48</f>
        <v>43432.641243500257</v>
      </c>
      <c r="Q42" s="21">
        <f>+Q43+Q44+Q48</f>
        <v>66913.962946588916</v>
      </c>
      <c r="R42" s="21">
        <f t="shared" ref="R42" si="13">+R43+R44+R48</f>
        <v>115721.32752346</v>
      </c>
      <c r="S42" s="21">
        <v>282160.33101381006</v>
      </c>
      <c r="T42" s="21">
        <v>666390.14948265988</v>
      </c>
    </row>
    <row r="43" spans="1:20" s="17" customFormat="1" x14ac:dyDescent="0.2">
      <c r="A43" s="10" t="s">
        <v>41</v>
      </c>
      <c r="B43" s="22">
        <v>727.60965553999995</v>
      </c>
      <c r="C43" s="22">
        <v>1282.0789771499999</v>
      </c>
      <c r="D43" s="22">
        <v>1615.46156847</v>
      </c>
      <c r="E43" s="22">
        <v>1421.4748198800003</v>
      </c>
      <c r="F43" s="22">
        <v>2075.1957357468409</v>
      </c>
      <c r="G43" s="22">
        <v>2087.2399600812059</v>
      </c>
      <c r="H43" s="22">
        <v>2666.5104220341073</v>
      </c>
      <c r="I43" s="22">
        <v>1893.8189242599999</v>
      </c>
      <c r="J43" s="22">
        <v>2717.8128113799994</v>
      </c>
      <c r="K43" s="22">
        <v>5419.3874630700011</v>
      </c>
      <c r="L43" s="22">
        <v>8584.0349405757461</v>
      </c>
      <c r="M43" s="22">
        <v>11201.363217521586</v>
      </c>
      <c r="N43" s="22">
        <v>25473.530759774781</v>
      </c>
      <c r="O43" s="22">
        <v>22011.112355106154</v>
      </c>
      <c r="P43" s="22">
        <v>19860.375614770259</v>
      </c>
      <c r="Q43" s="23">
        <v>18453.264611578914</v>
      </c>
      <c r="R43" s="23">
        <v>58558.968818399997</v>
      </c>
      <c r="S43" s="23">
        <v>133908.62092606002</v>
      </c>
      <c r="T43" s="23">
        <v>323919.96104145993</v>
      </c>
    </row>
    <row r="44" spans="1:20" s="17" customFormat="1" x14ac:dyDescent="0.2">
      <c r="A44" s="18" t="s">
        <v>42</v>
      </c>
      <c r="B44" s="23">
        <f>+SUM(B45:B47)</f>
        <v>428.54999999999995</v>
      </c>
      <c r="C44" s="23">
        <f t="shared" ref="C44:O44" si="14">+SUM(C45:C47)</f>
        <v>281.57</v>
      </c>
      <c r="D44" s="23">
        <f t="shared" si="14"/>
        <v>459.49999999999994</v>
      </c>
      <c r="E44" s="23">
        <f t="shared" si="14"/>
        <v>543</v>
      </c>
      <c r="F44" s="23">
        <f t="shared" si="14"/>
        <v>742.67000000000007</v>
      </c>
      <c r="G44" s="23">
        <f t="shared" si="14"/>
        <v>1363.2799999999997</v>
      </c>
      <c r="H44" s="23">
        <f t="shared" si="14"/>
        <v>2247.7000000000003</v>
      </c>
      <c r="I44" s="23">
        <f t="shared" si="14"/>
        <v>1571.57</v>
      </c>
      <c r="J44" s="23">
        <f t="shared" si="14"/>
        <v>1729</v>
      </c>
      <c r="K44" s="23">
        <f t="shared" si="14"/>
        <v>2586.6959999999995</v>
      </c>
      <c r="L44" s="23">
        <f t="shared" si="14"/>
        <v>3028.33</v>
      </c>
      <c r="M44" s="23">
        <f t="shared" si="14"/>
        <v>12841.078258366082</v>
      </c>
      <c r="N44" s="23">
        <f t="shared" si="14"/>
        <v>11510.38</v>
      </c>
      <c r="O44" s="23">
        <f t="shared" si="14"/>
        <v>15970.33346727</v>
      </c>
      <c r="P44" s="23">
        <f>+SUM(P45:P47)</f>
        <v>17269.265628729994</v>
      </c>
      <c r="Q44" s="23">
        <f>+SUM(Q45:Q47)</f>
        <v>31780.769517890007</v>
      </c>
      <c r="R44" s="23">
        <f t="shared" ref="R44" si="15">+SUM(R45:R47)</f>
        <v>37491.005264200001</v>
      </c>
      <c r="S44" s="23">
        <v>97321.862697490011</v>
      </c>
      <c r="T44" s="23">
        <v>222969.70274742998</v>
      </c>
    </row>
    <row r="45" spans="1:20" x14ac:dyDescent="0.2">
      <c r="A45" s="15" t="s">
        <v>17</v>
      </c>
      <c r="B45" s="24">
        <v>198.03</v>
      </c>
      <c r="C45" s="24">
        <v>123.16</v>
      </c>
      <c r="D45" s="24">
        <v>141.97999999999999</v>
      </c>
      <c r="E45" s="24">
        <v>189.3</v>
      </c>
      <c r="F45" s="24">
        <v>154.62</v>
      </c>
      <c r="G45" s="24">
        <v>163.57</v>
      </c>
      <c r="H45" s="24">
        <v>257.85999999999996</v>
      </c>
      <c r="I45" s="24">
        <v>129.55000000000001</v>
      </c>
      <c r="J45" s="24">
        <v>60.1</v>
      </c>
      <c r="K45" s="24">
        <v>110.05999999999999</v>
      </c>
      <c r="L45" s="24">
        <v>137.24</v>
      </c>
      <c r="M45" s="24">
        <v>92.993699999999976</v>
      </c>
      <c r="N45" s="24">
        <v>194.05</v>
      </c>
      <c r="O45" s="24">
        <v>141.82429718</v>
      </c>
      <c r="P45" s="24">
        <v>144</v>
      </c>
      <c r="Q45" s="24">
        <v>250.82118538999998</v>
      </c>
      <c r="R45" s="24">
        <v>609.09954857999992</v>
      </c>
      <c r="S45" s="24">
        <v>2386.5881524300003</v>
      </c>
      <c r="T45" s="24">
        <v>7751.8011638400003</v>
      </c>
    </row>
    <row r="46" spans="1:20" x14ac:dyDescent="0.2">
      <c r="A46" s="15" t="s">
        <v>18</v>
      </c>
      <c r="B46" s="24">
        <v>230.51999999999998</v>
      </c>
      <c r="C46" s="24">
        <v>158.41</v>
      </c>
      <c r="D46" s="24">
        <v>306.32</v>
      </c>
      <c r="E46" s="24">
        <v>347.65999999999997</v>
      </c>
      <c r="F46" s="24">
        <v>582.31000000000006</v>
      </c>
      <c r="G46" s="24">
        <v>1197.9399999999998</v>
      </c>
      <c r="H46" s="24">
        <v>1921.21</v>
      </c>
      <c r="I46" s="24">
        <v>1442.02</v>
      </c>
      <c r="J46" s="24">
        <v>1668.68</v>
      </c>
      <c r="K46" s="24">
        <v>2476.4159999999997</v>
      </c>
      <c r="L46" s="24">
        <v>2886.2599999999998</v>
      </c>
      <c r="M46" s="24">
        <v>12748.084498366083</v>
      </c>
      <c r="N46" s="24">
        <v>11311.7</v>
      </c>
      <c r="O46" s="24">
        <v>15818.512470090001</v>
      </c>
      <c r="P46" s="24">
        <v>17123.915628729996</v>
      </c>
      <c r="Q46" s="24">
        <v>30227.628732500008</v>
      </c>
      <c r="R46" s="24">
        <v>35058.90571562</v>
      </c>
      <c r="S46" s="24">
        <v>86878.184741060002</v>
      </c>
      <c r="T46" s="24">
        <v>205338.61566883998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11.2</v>
      </c>
      <c r="E47" s="24">
        <v>6.04</v>
      </c>
      <c r="F47" s="24">
        <v>5.74</v>
      </c>
      <c r="G47" s="24">
        <v>1.77</v>
      </c>
      <c r="H47" s="24">
        <v>68.63</v>
      </c>
      <c r="I47" s="24">
        <v>0</v>
      </c>
      <c r="J47" s="24">
        <v>0.22</v>
      </c>
      <c r="K47" s="24">
        <v>0.22</v>
      </c>
      <c r="L47" s="24">
        <v>4.83</v>
      </c>
      <c r="M47" s="24">
        <v>5.9999999999504894E-5</v>
      </c>
      <c r="N47" s="24">
        <v>4.63</v>
      </c>
      <c r="O47" s="24">
        <v>9.9967000000000006</v>
      </c>
      <c r="P47" s="24">
        <v>1.35</v>
      </c>
      <c r="Q47" s="24">
        <v>1302.3195999999998</v>
      </c>
      <c r="R47" s="24">
        <v>1822.9999999999998</v>
      </c>
      <c r="S47" s="24">
        <v>8057.0898040000002</v>
      </c>
      <c r="T47" s="24">
        <v>9879.2859147500003</v>
      </c>
    </row>
    <row r="48" spans="1:20" s="17" customFormat="1" ht="13.5" thickBot="1" x14ac:dyDescent="0.25">
      <c r="A48" s="10" t="s">
        <v>43</v>
      </c>
      <c r="B48" s="25">
        <v>221.79</v>
      </c>
      <c r="C48" s="25">
        <v>286.22000000000003</v>
      </c>
      <c r="D48" s="25">
        <v>549.25</v>
      </c>
      <c r="E48" s="25">
        <v>488.28</v>
      </c>
      <c r="F48" s="25">
        <v>733.92999999999984</v>
      </c>
      <c r="G48" s="25">
        <v>742.93999999999994</v>
      </c>
      <c r="H48" s="25">
        <v>1024.5099999999998</v>
      </c>
      <c r="I48" s="25">
        <v>930.18000000000006</v>
      </c>
      <c r="J48" s="25">
        <v>963.71999999999991</v>
      </c>
      <c r="K48" s="25">
        <v>1077.5999999999999</v>
      </c>
      <c r="L48" s="25">
        <v>2750</v>
      </c>
      <c r="M48" s="25">
        <v>4974.4003941818173</v>
      </c>
      <c r="N48" s="25">
        <v>6275.31</v>
      </c>
      <c r="O48" s="25">
        <v>5750.9615324999995</v>
      </c>
      <c r="P48" s="25">
        <v>6303</v>
      </c>
      <c r="Q48" s="23">
        <v>16679.928817119999</v>
      </c>
      <c r="R48" s="23">
        <v>19671.353440860003</v>
      </c>
      <c r="S48" s="23">
        <v>50929.847390260002</v>
      </c>
      <c r="T48" s="23">
        <v>119500.48569377</v>
      </c>
    </row>
    <row r="49" spans="1:20" s="16" customFormat="1" ht="21" customHeight="1" thickBot="1" x14ac:dyDescent="0.3">
      <c r="A49" s="6" t="s">
        <v>23</v>
      </c>
      <c r="B49" s="29">
        <f>+B38+B10</f>
        <v>21793.544008189998</v>
      </c>
      <c r="C49" s="29">
        <f t="shared" ref="C49:O49" si="16">+C38+C10</f>
        <v>26731.502933200001</v>
      </c>
      <c r="D49" s="29">
        <f t="shared" si="16"/>
        <v>33494.482385870004</v>
      </c>
      <c r="E49" s="29">
        <f t="shared" si="16"/>
        <v>44546.355970730001</v>
      </c>
      <c r="F49" s="29">
        <f t="shared" si="16"/>
        <v>53543.79185245683</v>
      </c>
      <c r="G49" s="29">
        <f t="shared" si="16"/>
        <v>69553.093622059532</v>
      </c>
      <c r="H49" s="29">
        <f t="shared" si="16"/>
        <v>89775.566790193101</v>
      </c>
      <c r="I49" s="29">
        <f t="shared" si="16"/>
        <v>111271.4320510641</v>
      </c>
      <c r="J49" s="29">
        <f t="shared" si="16"/>
        <v>150099.23094477801</v>
      </c>
      <c r="K49" s="29">
        <f t="shared" si="16"/>
        <v>203691.57762009956</v>
      </c>
      <c r="L49" s="29">
        <f t="shared" si="16"/>
        <v>276670.47862695676</v>
      </c>
      <c r="M49" s="29">
        <f t="shared" si="16"/>
        <v>395501.13668759802</v>
      </c>
      <c r="N49" s="29">
        <f t="shared" si="16"/>
        <v>532549.43860263284</v>
      </c>
      <c r="O49" s="29">
        <f t="shared" si="16"/>
        <v>689084.37570883147</v>
      </c>
      <c r="P49" s="29">
        <f>+P38+P10</f>
        <v>989441.57362923131</v>
      </c>
      <c r="Q49" s="29">
        <f>+Q38+Q10</f>
        <v>1350739.6732548557</v>
      </c>
      <c r="R49" s="29">
        <f t="shared" ref="R49" si="17">+R38+R10</f>
        <v>2133075.2288247366</v>
      </c>
      <c r="S49" s="29">
        <v>3900951.1985711255</v>
      </c>
      <c r="T49" s="29">
        <f t="shared" ref="T49" si="18">+T38+T10</f>
        <v>8865075.7682145182</v>
      </c>
    </row>
    <row r="50" spans="1:20" s="16" customFormat="1" ht="21" customHeight="1" thickBot="1" x14ac:dyDescent="0.3">
      <c r="A50" s="6" t="s">
        <v>24</v>
      </c>
      <c r="B50" s="29">
        <f>+B42+B25</f>
        <v>22102.789549196299</v>
      </c>
      <c r="C50" s="29">
        <f t="shared" ref="C50:O50" si="19">+C42+C25</f>
        <v>27569.233694369344</v>
      </c>
      <c r="D50" s="29">
        <f t="shared" si="19"/>
        <v>34710.794587444892</v>
      </c>
      <c r="E50" s="29">
        <f t="shared" si="19"/>
        <v>46940.336237250842</v>
      </c>
      <c r="F50" s="29">
        <f t="shared" si="19"/>
        <v>59324.730727607792</v>
      </c>
      <c r="G50" s="29">
        <f t="shared" si="19"/>
        <v>72348.659179818744</v>
      </c>
      <c r="H50" s="29">
        <f t="shared" si="19"/>
        <v>98627.770288588639</v>
      </c>
      <c r="I50" s="29">
        <f t="shared" si="19"/>
        <v>120847.81604238</v>
      </c>
      <c r="J50" s="29">
        <f t="shared" si="19"/>
        <v>151781.05502612094</v>
      </c>
      <c r="K50" s="29">
        <f t="shared" si="19"/>
        <v>203920.92420251717</v>
      </c>
      <c r="L50" s="29">
        <f t="shared" si="19"/>
        <v>299003.64310276374</v>
      </c>
      <c r="M50" s="29">
        <f t="shared" si="19"/>
        <v>426859.88590772398</v>
      </c>
      <c r="N50" s="29">
        <f t="shared" si="19"/>
        <v>550680.85203368659</v>
      </c>
      <c r="O50" s="29">
        <f t="shared" si="19"/>
        <v>713548.37166249449</v>
      </c>
      <c r="P50" s="29">
        <f>+P42+P25</f>
        <v>1024200.6199506026</v>
      </c>
      <c r="Q50" s="29">
        <f>+Q42+Q25</f>
        <v>1399838.4498734823</v>
      </c>
      <c r="R50" s="29">
        <f t="shared" ref="R50" si="20">+R42+R25</f>
        <v>2202489.7483877209</v>
      </c>
      <c r="S50" s="29">
        <v>4046057.3237559116</v>
      </c>
      <c r="T50" s="29">
        <f t="shared" ref="T50" si="21">+T42+T25</f>
        <v>9488177.0484214071</v>
      </c>
    </row>
    <row r="51" spans="1:20" s="16" customFormat="1" ht="21" customHeight="1" thickBot="1" x14ac:dyDescent="0.3">
      <c r="A51" s="6" t="s">
        <v>25</v>
      </c>
      <c r="B51" s="29">
        <f>+B49-B50</f>
        <v>-309.24554100630121</v>
      </c>
      <c r="C51" s="29">
        <f t="shared" ref="C51:O51" si="22">+C49-C50</f>
        <v>-837.73076116934317</v>
      </c>
      <c r="D51" s="29">
        <f t="shared" si="22"/>
        <v>-1216.3122015748886</v>
      </c>
      <c r="E51" s="29">
        <f t="shared" si="22"/>
        <v>-2393.9802665208408</v>
      </c>
      <c r="F51" s="29">
        <f t="shared" si="22"/>
        <v>-5780.9388751509614</v>
      </c>
      <c r="G51" s="29">
        <f t="shared" si="22"/>
        <v>-2795.5655577592115</v>
      </c>
      <c r="H51" s="29">
        <f t="shared" si="22"/>
        <v>-8852.2034983955382</v>
      </c>
      <c r="I51" s="29">
        <f t="shared" si="22"/>
        <v>-9576.3839913159027</v>
      </c>
      <c r="J51" s="29">
        <f t="shared" si="22"/>
        <v>-1681.8240813429293</v>
      </c>
      <c r="K51" s="29">
        <f t="shared" si="22"/>
        <v>-229.34658241760917</v>
      </c>
      <c r="L51" s="29">
        <f t="shared" si="22"/>
        <v>-22333.164475806989</v>
      </c>
      <c r="M51" s="29">
        <f t="shared" si="22"/>
        <v>-31358.749220125959</v>
      </c>
      <c r="N51" s="29">
        <f t="shared" si="22"/>
        <v>-18131.413431053748</v>
      </c>
      <c r="O51" s="29">
        <f t="shared" si="22"/>
        <v>-24463.995953663019</v>
      </c>
      <c r="P51" s="29">
        <f>+P49-P50</f>
        <v>-34759.046321371337</v>
      </c>
      <c r="Q51" s="29">
        <f>+Q49-Q50</f>
        <v>-49098.776618626667</v>
      </c>
      <c r="R51" s="29">
        <f t="shared" ref="R51" si="23">+R49-R50</f>
        <v>-69414.519562984351</v>
      </c>
      <c r="S51" s="29">
        <v>-145106.12518478604</v>
      </c>
      <c r="T51" s="29">
        <f t="shared" ref="T51" si="24">+T49-T50</f>
        <v>-623101.28020688891</v>
      </c>
    </row>
    <row r="52" spans="1:20" s="16" customFormat="1" ht="21" customHeight="1" thickBot="1" x14ac:dyDescent="0.3">
      <c r="A52" s="7" t="s">
        <v>26</v>
      </c>
      <c r="B52" s="29">
        <f>+B51+B30</f>
        <v>180.87579999999781</v>
      </c>
      <c r="C52" s="29">
        <f t="shared" ref="C52:O52" si="25">+C51+C30</f>
        <v>-79.38712473389819</v>
      </c>
      <c r="D52" s="29">
        <f t="shared" si="25"/>
        <v>-315.5664358700019</v>
      </c>
      <c r="E52" s="29">
        <f t="shared" si="25"/>
        <v>-1388.7014774999961</v>
      </c>
      <c r="F52" s="29">
        <f t="shared" si="25"/>
        <v>-4477.3116313300097</v>
      </c>
      <c r="G52" s="29">
        <f t="shared" si="25"/>
        <v>-874.76622143598729</v>
      </c>
      <c r="H52" s="29">
        <f t="shared" si="25"/>
        <v>-6556.2322810410169</v>
      </c>
      <c r="I52" s="29">
        <f t="shared" si="25"/>
        <v>-5994.3839913159027</v>
      </c>
      <c r="J52" s="29">
        <f t="shared" si="25"/>
        <v>2476.3167539080223</v>
      </c>
      <c r="K52" s="29">
        <f t="shared" si="25"/>
        <v>6209.1393875895519</v>
      </c>
      <c r="L52" s="29">
        <f t="shared" si="25"/>
        <v>-13127.240443288949</v>
      </c>
      <c r="M52" s="29">
        <f t="shared" si="25"/>
        <v>-17181.554431673627</v>
      </c>
      <c r="N52" s="29">
        <f t="shared" si="25"/>
        <v>-991.23634723478608</v>
      </c>
      <c r="O52" s="29">
        <f t="shared" si="25"/>
        <v>18433.998185045333</v>
      </c>
      <c r="P52" s="29">
        <f>+P51+P30</f>
        <v>41612.552505005253</v>
      </c>
      <c r="Q52" s="29">
        <f>+Q51+Q30</f>
        <v>-7387.3341934976852</v>
      </c>
      <c r="R52" s="29">
        <f t="shared" ref="R52" si="26">+R51+R30</f>
        <v>-25335.914583473394</v>
      </c>
      <c r="S52" s="29">
        <v>-51547.865952784254</v>
      </c>
      <c r="T52" s="29">
        <f t="shared" ref="T52" si="27">+T51+T30</f>
        <v>-388719.00363550161</v>
      </c>
    </row>
    <row r="53" spans="1:20" s="16" customFormat="1" ht="21" customHeight="1" thickBot="1" x14ac:dyDescent="0.3">
      <c r="A53" s="7" t="s">
        <v>27</v>
      </c>
      <c r="B53" s="29">
        <f>+B50-B30</f>
        <v>21612.66820819</v>
      </c>
      <c r="C53" s="29">
        <f t="shared" ref="C53:O53" si="28">+C50-C30</f>
        <v>26810.890057933899</v>
      </c>
      <c r="D53" s="29">
        <f t="shared" si="28"/>
        <v>33810.048821740005</v>
      </c>
      <c r="E53" s="29">
        <f t="shared" si="28"/>
        <v>45935.05744823</v>
      </c>
      <c r="F53" s="29">
        <f t="shared" si="28"/>
        <v>58021.103483786843</v>
      </c>
      <c r="G53" s="29">
        <f t="shared" si="28"/>
        <v>70427.85984349552</v>
      </c>
      <c r="H53" s="29">
        <f t="shared" si="28"/>
        <v>96331.799071234112</v>
      </c>
      <c r="I53" s="29">
        <f>+I50-I30</f>
        <v>117265.81604238</v>
      </c>
      <c r="J53" s="29">
        <f t="shared" si="28"/>
        <v>147622.91419086998</v>
      </c>
      <c r="K53" s="29">
        <f t="shared" si="28"/>
        <v>197482.43823251</v>
      </c>
      <c r="L53" s="29">
        <f t="shared" si="28"/>
        <v>289797.71907024569</v>
      </c>
      <c r="M53" s="29">
        <f t="shared" si="28"/>
        <v>412682.69111927162</v>
      </c>
      <c r="N53" s="29">
        <f t="shared" si="28"/>
        <v>533540.67494986765</v>
      </c>
      <c r="O53" s="29">
        <f t="shared" si="28"/>
        <v>670650.37752378616</v>
      </c>
      <c r="P53" s="29">
        <f>+P50-P30</f>
        <v>947829.02112422604</v>
      </c>
      <c r="Q53" s="29">
        <f>+Q50-Q30</f>
        <v>1358127.0074483533</v>
      </c>
      <c r="R53" s="29">
        <f t="shared" ref="R53" si="29">+R50-R30</f>
        <v>2158411.14340821</v>
      </c>
      <c r="S53" s="29">
        <v>3952499.0645239097</v>
      </c>
      <c r="T53" s="29">
        <f t="shared" ref="T53" si="30">+T50-T30</f>
        <v>9253794.7718500197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E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48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1122.6594671999999</v>
      </c>
      <c r="C10" s="21">
        <f t="shared" ref="C10:O10" si="0">+C11+C18+C19+C22+C23+C24</f>
        <v>1518.5681289700001</v>
      </c>
      <c r="D10" s="21">
        <f t="shared" si="0"/>
        <v>2193.7935907299998</v>
      </c>
      <c r="E10" s="21">
        <f t="shared" si="0"/>
        <v>2767.2697422199999</v>
      </c>
      <c r="F10" s="21">
        <f t="shared" si="0"/>
        <v>2598.9209696499997</v>
      </c>
      <c r="G10" s="21">
        <f t="shared" si="0"/>
        <v>3808.7860219281929</v>
      </c>
      <c r="H10" s="21">
        <f t="shared" si="0"/>
        <v>4806.6639245279994</v>
      </c>
      <c r="I10" s="21">
        <f t="shared" si="0"/>
        <v>6008.1071100520003</v>
      </c>
      <c r="J10" s="21">
        <f t="shared" si="0"/>
        <v>7632.9416199269981</v>
      </c>
      <c r="K10" s="21">
        <f t="shared" si="0"/>
        <v>10532.346157497002</v>
      </c>
      <c r="L10" s="21">
        <f t="shared" si="0"/>
        <v>14048.851238831001</v>
      </c>
      <c r="M10" s="21">
        <f t="shared" si="0"/>
        <v>18199.768041095522</v>
      </c>
      <c r="N10" s="21">
        <f t="shared" si="0"/>
        <v>24489.149499438314</v>
      </c>
      <c r="O10" s="21">
        <f t="shared" si="0"/>
        <v>34407.491024652743</v>
      </c>
      <c r="P10" s="21">
        <f>+P11+P18+P19+P22+P23+P24</f>
        <v>51759.815124102213</v>
      </c>
      <c r="Q10" s="21">
        <f>+Q11+Q18+Q19+Q22+Q23+Q24</f>
        <v>68886.748446329977</v>
      </c>
      <c r="R10" s="21">
        <f>+R11+R18+R19+R22+R23+R24</f>
        <v>113946.38081824394</v>
      </c>
      <c r="S10" s="21">
        <f t="shared" ref="S10:T10" si="1">+S11+S18+S19+S22+S23+S24</f>
        <v>214758.54337862026</v>
      </c>
      <c r="T10" s="21">
        <f t="shared" si="1"/>
        <v>503530.33018857881</v>
      </c>
    </row>
    <row r="11" spans="1:20" s="17" customFormat="1" x14ac:dyDescent="0.2">
      <c r="A11" s="10" t="s">
        <v>29</v>
      </c>
      <c r="B11" s="22">
        <f>+B12+B13</f>
        <v>985.7305169</v>
      </c>
      <c r="C11" s="22">
        <f t="shared" ref="C11:O11" si="2">+C12+C13</f>
        <v>1223.7254705400001</v>
      </c>
      <c r="D11" s="22">
        <f t="shared" si="2"/>
        <v>1605.1859526699998</v>
      </c>
      <c r="E11" s="22">
        <f t="shared" si="2"/>
        <v>2033.4525333099998</v>
      </c>
      <c r="F11" s="22">
        <f t="shared" si="2"/>
        <v>2228.9010523499996</v>
      </c>
      <c r="G11" s="22">
        <f t="shared" si="2"/>
        <v>3002.1035185199999</v>
      </c>
      <c r="H11" s="22">
        <f t="shared" si="2"/>
        <v>4028.3963250779993</v>
      </c>
      <c r="I11" s="22">
        <f t="shared" si="2"/>
        <v>5060.8630849420006</v>
      </c>
      <c r="J11" s="22">
        <f t="shared" si="2"/>
        <v>6593.9919272469988</v>
      </c>
      <c r="K11" s="22">
        <f t="shared" si="2"/>
        <v>9129.3403634370006</v>
      </c>
      <c r="L11" s="22">
        <f t="shared" si="2"/>
        <v>12374.565118031</v>
      </c>
      <c r="M11" s="22">
        <f t="shared" si="2"/>
        <v>15965.847004861998</v>
      </c>
      <c r="N11" s="22">
        <f t="shared" si="2"/>
        <v>21631.572920371498</v>
      </c>
      <c r="O11" s="22">
        <f t="shared" si="2"/>
        <v>30018.896776294638</v>
      </c>
      <c r="P11" s="22">
        <f>+P12+P13</f>
        <v>44410.857155322214</v>
      </c>
      <c r="Q11" s="22">
        <f>+Q12+Q13</f>
        <v>61274.166713739978</v>
      </c>
      <c r="R11" s="22">
        <f>+R12+R13</f>
        <v>101047.59742718394</v>
      </c>
      <c r="S11" s="22">
        <v>189078.74412319489</v>
      </c>
      <c r="T11" s="22">
        <f t="shared" ref="T11" si="3">+T12+T13</f>
        <v>420839.96125174878</v>
      </c>
    </row>
    <row r="12" spans="1:20" s="17" customFormat="1" x14ac:dyDescent="0.2">
      <c r="A12" s="10" t="s">
        <v>5</v>
      </c>
      <c r="B12" s="23">
        <v>87.69191690000001</v>
      </c>
      <c r="C12" s="23">
        <v>115.78137807</v>
      </c>
      <c r="D12" s="23">
        <v>151.124</v>
      </c>
      <c r="E12" s="23">
        <v>207.33222830999998</v>
      </c>
      <c r="F12" s="23">
        <v>232.09199999999998</v>
      </c>
      <c r="G12" s="23">
        <v>321.08500000000004</v>
      </c>
      <c r="H12" s="23">
        <v>474.60669999999999</v>
      </c>
      <c r="I12" s="23">
        <v>543.55598308000003</v>
      </c>
      <c r="J12" s="23">
        <v>707.09414845000003</v>
      </c>
      <c r="K12" s="23">
        <v>1039.1635695699999</v>
      </c>
      <c r="L12" s="23">
        <v>1335.2907290000001</v>
      </c>
      <c r="M12" s="23">
        <v>1808.2051135199997</v>
      </c>
      <c r="N12" s="23">
        <v>2550.4210519200001</v>
      </c>
      <c r="O12" s="23">
        <v>3225.0104481799999</v>
      </c>
      <c r="P12" s="23">
        <v>4688.3325989699997</v>
      </c>
      <c r="Q12" s="23">
        <v>5832.3775205599995</v>
      </c>
      <c r="R12" s="23">
        <v>10657.458409569997</v>
      </c>
      <c r="S12" s="23">
        <v>22132.22</v>
      </c>
      <c r="T12" s="23">
        <v>53057.108293890007</v>
      </c>
    </row>
    <row r="13" spans="1:20" s="17" customFormat="1" x14ac:dyDescent="0.2">
      <c r="A13" s="10" t="s">
        <v>6</v>
      </c>
      <c r="B13" s="23">
        <f>+B16+B17</f>
        <v>898.03859999999997</v>
      </c>
      <c r="C13" s="23">
        <f t="shared" ref="C13:O13" si="4">+C16+C17</f>
        <v>1107.94409247</v>
      </c>
      <c r="D13" s="23">
        <f t="shared" si="4"/>
        <v>1454.0619526699998</v>
      </c>
      <c r="E13" s="23">
        <f t="shared" si="4"/>
        <v>1826.1203049999999</v>
      </c>
      <c r="F13" s="23">
        <f t="shared" si="4"/>
        <v>1996.8090523499995</v>
      </c>
      <c r="G13" s="23">
        <f t="shared" si="4"/>
        <v>2681.0185185199998</v>
      </c>
      <c r="H13" s="23">
        <f t="shared" si="4"/>
        <v>3553.7896250779995</v>
      </c>
      <c r="I13" s="23">
        <f t="shared" si="4"/>
        <v>4517.3071018620003</v>
      </c>
      <c r="J13" s="23">
        <f t="shared" si="4"/>
        <v>5886.8977787969989</v>
      </c>
      <c r="K13" s="23">
        <f t="shared" si="4"/>
        <v>8090.176793867</v>
      </c>
      <c r="L13" s="23">
        <f t="shared" si="4"/>
        <v>11039.274389030999</v>
      </c>
      <c r="M13" s="23">
        <f t="shared" si="4"/>
        <v>14157.641891341998</v>
      </c>
      <c r="N13" s="23">
        <f t="shared" si="4"/>
        <v>19081.151868451499</v>
      </c>
      <c r="O13" s="23">
        <f t="shared" si="4"/>
        <v>26793.886328114637</v>
      </c>
      <c r="P13" s="23">
        <f>+P16+P17</f>
        <v>39722.524556352211</v>
      </c>
      <c r="Q13" s="23">
        <f>+Q16+Q17</f>
        <v>55441.789193179982</v>
      </c>
      <c r="R13" s="23">
        <f>+R16+R17</f>
        <v>90390.139017613939</v>
      </c>
      <c r="S13" s="23">
        <v>166946.52412319489</v>
      </c>
      <c r="T13" s="23">
        <v>367782.85295785876</v>
      </c>
    </row>
    <row r="14" spans="1:20" x14ac:dyDescent="0.2">
      <c r="A14" s="11" t="s">
        <v>7</v>
      </c>
      <c r="B14" s="24">
        <v>677.29899999999998</v>
      </c>
      <c r="C14" s="24">
        <v>833.94330000000002</v>
      </c>
      <c r="D14" s="24">
        <v>1108.7253999999998</v>
      </c>
      <c r="E14" s="24">
        <v>1372.9253000000001</v>
      </c>
      <c r="F14" s="24">
        <v>1454.5610999999999</v>
      </c>
      <c r="G14" s="24">
        <v>1944.3135018519997</v>
      </c>
      <c r="H14" s="24">
        <v>2829.680218861</v>
      </c>
      <c r="I14" s="24">
        <v>3284.3429047760001</v>
      </c>
      <c r="J14" s="24">
        <v>4334.8772634179995</v>
      </c>
      <c r="K14" s="24">
        <v>5970.7785205569999</v>
      </c>
      <c r="L14" s="24">
        <v>7611.7963144140003</v>
      </c>
      <c r="M14" s="24">
        <v>10048.857419630998</v>
      </c>
      <c r="N14" s="24">
        <v>13920.551100000001</v>
      </c>
      <c r="O14" s="24">
        <v>23287.8397</v>
      </c>
      <c r="P14" s="24">
        <v>34281.207999999991</v>
      </c>
      <c r="Q14" s="24">
        <v>46620.872199999991</v>
      </c>
      <c r="R14" s="24">
        <v>76811.18280000001</v>
      </c>
      <c r="S14" s="24">
        <v>146754.7597</v>
      </c>
      <c r="T14" s="24">
        <v>321982.80120000005</v>
      </c>
    </row>
    <row r="15" spans="1:20" x14ac:dyDescent="0.2">
      <c r="A15" s="11" t="s">
        <v>8</v>
      </c>
      <c r="B15" s="24">
        <v>0</v>
      </c>
      <c r="C15" s="24">
        <v>16.748992470000005</v>
      </c>
      <c r="D15" s="24">
        <v>32.109752669999992</v>
      </c>
      <c r="E15" s="24">
        <v>67.531904999999796</v>
      </c>
      <c r="F15" s="24">
        <v>117.67575234999953</v>
      </c>
      <c r="G15" s="24">
        <v>182.41190064</v>
      </c>
      <c r="H15" s="24">
        <v>0</v>
      </c>
      <c r="I15" s="24">
        <v>307.64976607000006</v>
      </c>
      <c r="J15" s="24">
        <v>341.95221643999997</v>
      </c>
      <c r="K15" s="24">
        <v>423.58526046000003</v>
      </c>
      <c r="L15" s="24">
        <v>1135.6459523599999</v>
      </c>
      <c r="M15" s="24">
        <v>1481.4555205600002</v>
      </c>
      <c r="N15" s="24">
        <v>1822.8031318914975</v>
      </c>
      <c r="O15" s="24">
        <v>2230.7616220346354</v>
      </c>
      <c r="P15" s="24">
        <v>3322.7336436622181</v>
      </c>
      <c r="Q15" s="24">
        <v>3920.5926199099918</v>
      </c>
      <c r="R15" s="24">
        <v>6638.7292061525322</v>
      </c>
      <c r="S15" s="24">
        <v>10334.659332549965</v>
      </c>
      <c r="T15" s="24">
        <v>25594.80833690998</v>
      </c>
    </row>
    <row r="16" spans="1:20" x14ac:dyDescent="0.2">
      <c r="A16" s="11" t="s">
        <v>9</v>
      </c>
      <c r="B16" s="24">
        <f>+B14+B15</f>
        <v>677.29899999999998</v>
      </c>
      <c r="C16" s="24">
        <f t="shared" ref="C16:O16" si="5">+C14+C15</f>
        <v>850.69229246999998</v>
      </c>
      <c r="D16" s="24">
        <f t="shared" si="5"/>
        <v>1140.8351526699998</v>
      </c>
      <c r="E16" s="24">
        <f t="shared" si="5"/>
        <v>1440.4572049999999</v>
      </c>
      <c r="F16" s="24">
        <f t="shared" si="5"/>
        <v>1572.2368523499995</v>
      </c>
      <c r="G16" s="24">
        <f t="shared" si="5"/>
        <v>2126.7254024919998</v>
      </c>
      <c r="H16" s="24">
        <f t="shared" si="5"/>
        <v>2829.680218861</v>
      </c>
      <c r="I16" s="24">
        <f t="shared" si="5"/>
        <v>3591.9926708460002</v>
      </c>
      <c r="J16" s="24">
        <f t="shared" si="5"/>
        <v>4676.8294798579991</v>
      </c>
      <c r="K16" s="24">
        <f t="shared" si="5"/>
        <v>6394.3637810170003</v>
      </c>
      <c r="L16" s="24">
        <f t="shared" si="5"/>
        <v>8747.442266774</v>
      </c>
      <c r="M16" s="24">
        <f t="shared" si="5"/>
        <v>11530.312940190999</v>
      </c>
      <c r="N16" s="24">
        <f t="shared" si="5"/>
        <v>15743.354231891499</v>
      </c>
      <c r="O16" s="24">
        <f t="shared" si="5"/>
        <v>25518.601322034636</v>
      </c>
      <c r="P16" s="24">
        <f>+P14+P15</f>
        <v>37603.941643662212</v>
      </c>
      <c r="Q16" s="24">
        <f>+Q14+Q15</f>
        <v>50541.464819909983</v>
      </c>
      <c r="R16" s="24">
        <f>+R14+R15</f>
        <v>83449.912006152546</v>
      </c>
      <c r="S16" s="24">
        <v>157089.41903254995</v>
      </c>
      <c r="T16" s="24">
        <v>347577.60953691008</v>
      </c>
    </row>
    <row r="17" spans="1:20" x14ac:dyDescent="0.2">
      <c r="A17" s="12" t="s">
        <v>10</v>
      </c>
      <c r="B17" s="24">
        <v>220.73960000000002</v>
      </c>
      <c r="C17" s="24">
        <v>257.2518</v>
      </c>
      <c r="D17" s="24">
        <v>313.22680000000003</v>
      </c>
      <c r="E17" s="24">
        <v>385.66309999999993</v>
      </c>
      <c r="F17" s="24">
        <v>424.57220000000007</v>
      </c>
      <c r="G17" s="24">
        <v>554.29311602799999</v>
      </c>
      <c r="H17" s="24">
        <v>724.10940621699979</v>
      </c>
      <c r="I17" s="24">
        <v>925.31443101599984</v>
      </c>
      <c r="J17" s="24">
        <v>1210.0682989389998</v>
      </c>
      <c r="K17" s="24">
        <v>1695.8130128500002</v>
      </c>
      <c r="L17" s="24">
        <v>2291.8321222569994</v>
      </c>
      <c r="M17" s="24">
        <v>2627.3289511510002</v>
      </c>
      <c r="N17" s="24">
        <v>3337.7976365600007</v>
      </c>
      <c r="O17" s="24">
        <v>1275.2850060800001</v>
      </c>
      <c r="P17" s="24">
        <v>2118.5829126899998</v>
      </c>
      <c r="Q17" s="24">
        <v>4900.3243732699993</v>
      </c>
      <c r="R17" s="24">
        <v>6940.2270114613884</v>
      </c>
      <c r="S17" s="24">
        <v>9857.1050906449273</v>
      </c>
      <c r="T17" s="24">
        <v>20205.243420948675</v>
      </c>
    </row>
    <row r="18" spans="1:20" s="17" customFormat="1" x14ac:dyDescent="0.2">
      <c r="A18" s="13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17" customFormat="1" x14ac:dyDescent="0.2">
      <c r="A19" s="10" t="s">
        <v>31</v>
      </c>
      <c r="B19" s="23">
        <f>+B20+B21</f>
        <v>98.773536970000009</v>
      </c>
      <c r="C19" s="23">
        <f t="shared" ref="C19:O19" si="6">+C20+C21</f>
        <v>250.68499014000002</v>
      </c>
      <c r="D19" s="23">
        <f t="shared" si="6"/>
        <v>520.73180707000006</v>
      </c>
      <c r="E19" s="23">
        <f t="shared" si="6"/>
        <v>644.86805135999998</v>
      </c>
      <c r="F19" s="23">
        <f t="shared" si="6"/>
        <v>316.447</v>
      </c>
      <c r="G19" s="23">
        <f t="shared" si="6"/>
        <v>538.94100000000003</v>
      </c>
      <c r="H19" s="23">
        <f t="shared" si="6"/>
        <v>647.904</v>
      </c>
      <c r="I19" s="23">
        <f t="shared" si="6"/>
        <v>784.80783055000006</v>
      </c>
      <c r="J19" s="23">
        <f t="shared" si="6"/>
        <v>719.47729692999997</v>
      </c>
      <c r="K19" s="23">
        <f t="shared" si="6"/>
        <v>851.31969099999992</v>
      </c>
      <c r="L19" s="23">
        <f t="shared" si="6"/>
        <v>1032.9841140000001</v>
      </c>
      <c r="M19" s="23">
        <f t="shared" si="6"/>
        <v>1502.8267881100001</v>
      </c>
      <c r="N19" s="23">
        <f t="shared" si="6"/>
        <v>1853.2824648600001</v>
      </c>
      <c r="O19" s="23">
        <f t="shared" si="6"/>
        <v>2959.8806431081089</v>
      </c>
      <c r="P19" s="23">
        <f>+P20+P21</f>
        <v>3873.2203360499993</v>
      </c>
      <c r="Q19" s="23">
        <f>+Q20+Q21</f>
        <v>3054.1240925699999</v>
      </c>
      <c r="R19" s="23">
        <f>+R20+R21</f>
        <v>6433.4362026700001</v>
      </c>
      <c r="S19" s="23">
        <v>11937.70103405</v>
      </c>
      <c r="T19" s="23">
        <v>27435.138337260003</v>
      </c>
    </row>
    <row r="20" spans="1:20" x14ac:dyDescent="0.2">
      <c r="A20" s="12" t="s">
        <v>11</v>
      </c>
      <c r="B20" s="24">
        <v>40.945548479999999</v>
      </c>
      <c r="C20" s="24">
        <v>128.00949688</v>
      </c>
      <c r="D20" s="24">
        <v>175.62146361999999</v>
      </c>
      <c r="E20" s="24">
        <v>118.64083101</v>
      </c>
      <c r="F20" s="24">
        <v>71.799000000000007</v>
      </c>
      <c r="G20" s="24">
        <v>120.23400000000001</v>
      </c>
      <c r="H20" s="24">
        <v>203.69300000000001</v>
      </c>
      <c r="I20" s="24">
        <v>152.66502534</v>
      </c>
      <c r="J20" s="24">
        <v>100.38393587</v>
      </c>
      <c r="K20" s="24">
        <v>173.19048599999999</v>
      </c>
      <c r="L20" s="24">
        <v>103.06919000000001</v>
      </c>
      <c r="M20" s="24">
        <v>62.753395920000003</v>
      </c>
      <c r="N20" s="24">
        <v>235.15321205000001</v>
      </c>
      <c r="O20" s="24">
        <v>146.66849169999998</v>
      </c>
      <c r="P20" s="24">
        <v>643.27287970999998</v>
      </c>
      <c r="Q20" s="24">
        <v>329.04239287000001</v>
      </c>
      <c r="R20" s="24">
        <v>458.27721901000001</v>
      </c>
      <c r="S20" s="24">
        <v>1937.07</v>
      </c>
      <c r="T20" s="24">
        <v>3671.4048067600002</v>
      </c>
    </row>
    <row r="21" spans="1:20" x14ac:dyDescent="0.2">
      <c r="A21" s="12" t="s">
        <v>12</v>
      </c>
      <c r="B21" s="24">
        <v>57.827988490000003</v>
      </c>
      <c r="C21" s="24">
        <v>122.67549326000002</v>
      </c>
      <c r="D21" s="24">
        <v>345.11034345000002</v>
      </c>
      <c r="E21" s="24">
        <v>526.22722035000004</v>
      </c>
      <c r="F21" s="24">
        <v>244.64799999999997</v>
      </c>
      <c r="G21" s="24">
        <v>418.70699999999999</v>
      </c>
      <c r="H21" s="24">
        <v>444.21100000000001</v>
      </c>
      <c r="I21" s="24">
        <v>632.14280521000001</v>
      </c>
      <c r="J21" s="24">
        <v>619.09336106000001</v>
      </c>
      <c r="K21" s="24">
        <v>678.12920499999996</v>
      </c>
      <c r="L21" s="24">
        <v>929.91492400000004</v>
      </c>
      <c r="M21" s="24">
        <v>1440.07339219</v>
      </c>
      <c r="N21" s="24">
        <v>1618.12925281</v>
      </c>
      <c r="O21" s="24">
        <v>2813.2121514081091</v>
      </c>
      <c r="P21" s="24">
        <v>3229.9474563399995</v>
      </c>
      <c r="Q21" s="24">
        <v>2725.0816996999997</v>
      </c>
      <c r="R21" s="24">
        <v>5975.1589836599996</v>
      </c>
      <c r="S21" s="24">
        <v>10000.63103405</v>
      </c>
      <c r="T21" s="24">
        <v>23763.733530500002</v>
      </c>
    </row>
    <row r="22" spans="1:20" s="17" customFormat="1" x14ac:dyDescent="0.2">
      <c r="A22" s="10" t="s">
        <v>32</v>
      </c>
      <c r="B22" s="23">
        <v>2.0024475700000002</v>
      </c>
      <c r="C22" s="23">
        <v>2.3308666300000001</v>
      </c>
      <c r="D22" s="23">
        <v>3.5891887699999998</v>
      </c>
      <c r="E22" s="23">
        <v>5.2625947499999999</v>
      </c>
      <c r="F22" s="23">
        <v>4.2370000000000001</v>
      </c>
      <c r="G22" s="23">
        <v>5.1749999999999998</v>
      </c>
      <c r="H22" s="23">
        <v>6.9912280000000004</v>
      </c>
      <c r="I22" s="23">
        <v>7.8179955799999998</v>
      </c>
      <c r="J22" s="23">
        <v>10.27636708</v>
      </c>
      <c r="K22" s="23">
        <v>10.855068000000001</v>
      </c>
      <c r="L22" s="23">
        <v>9.2544970000000006</v>
      </c>
      <c r="M22" s="23">
        <v>15.258930790000001</v>
      </c>
      <c r="N22" s="23">
        <v>14.627561699999999</v>
      </c>
      <c r="O22" s="23">
        <v>26.467357690000004</v>
      </c>
      <c r="P22" s="23">
        <v>58.322478200000006</v>
      </c>
      <c r="Q22" s="23">
        <v>33.435696749999998</v>
      </c>
      <c r="R22" s="23">
        <v>40.604942219999998</v>
      </c>
      <c r="S22" s="23">
        <v>93.22</v>
      </c>
      <c r="T22" s="23">
        <v>343.29961806999995</v>
      </c>
    </row>
    <row r="23" spans="1:20" s="17" customFormat="1" x14ac:dyDescent="0.2">
      <c r="A23" s="10" t="s">
        <v>33</v>
      </c>
      <c r="B23" s="23">
        <v>8.8216804100000008</v>
      </c>
      <c r="C23" s="23">
        <v>10.91881197</v>
      </c>
      <c r="D23" s="23">
        <v>25.924387930000002</v>
      </c>
      <c r="E23" s="23">
        <v>20.481246899999995</v>
      </c>
      <c r="F23" s="23">
        <v>0.2407</v>
      </c>
      <c r="G23" s="23">
        <v>4.0000000000000001E-3</v>
      </c>
      <c r="H23" s="23">
        <v>1.2831900000000001</v>
      </c>
      <c r="I23" s="23">
        <v>2.9437414300000002</v>
      </c>
      <c r="J23" s="23">
        <v>20.72524645</v>
      </c>
      <c r="K23" s="23">
        <v>42.470382000000001</v>
      </c>
      <c r="L23" s="23">
        <v>13.677748279999999</v>
      </c>
      <c r="M23" s="23">
        <v>27.935851659999997</v>
      </c>
      <c r="N23" s="23">
        <v>101.24187865</v>
      </c>
      <c r="O23" s="23">
        <v>721.29669792000004</v>
      </c>
      <c r="P23" s="23">
        <v>2737.3507948699994</v>
      </c>
      <c r="Q23" s="23">
        <v>1423.4139351500003</v>
      </c>
      <c r="R23" s="23">
        <v>2060.8385549599998</v>
      </c>
      <c r="S23" s="23">
        <v>8004.8099999999995</v>
      </c>
      <c r="T23" s="23">
        <v>32769.65598684</v>
      </c>
    </row>
    <row r="24" spans="1:20" s="17" customFormat="1" ht="13.5" thickBot="1" x14ac:dyDescent="0.25">
      <c r="A24" s="10" t="s">
        <v>34</v>
      </c>
      <c r="B24" s="25">
        <v>27.331285349999998</v>
      </c>
      <c r="C24" s="25">
        <v>30.907989689999994</v>
      </c>
      <c r="D24" s="25">
        <v>38.362254289999996</v>
      </c>
      <c r="E24" s="25">
        <v>63.205315900000009</v>
      </c>
      <c r="F24" s="25">
        <v>49.095217299999987</v>
      </c>
      <c r="G24" s="25">
        <v>262.56250340819321</v>
      </c>
      <c r="H24" s="25">
        <v>122.08918145</v>
      </c>
      <c r="I24" s="25">
        <v>151.67445755</v>
      </c>
      <c r="J24" s="25">
        <v>288.47078221999999</v>
      </c>
      <c r="K24" s="25">
        <v>498.36065306</v>
      </c>
      <c r="L24" s="25">
        <v>618.36976152000011</v>
      </c>
      <c r="M24" s="25">
        <v>687.89946567352479</v>
      </c>
      <c r="N24" s="25">
        <v>888.42467385681698</v>
      </c>
      <c r="O24" s="25">
        <v>680.9495496400001</v>
      </c>
      <c r="P24" s="25">
        <v>680.06435965999992</v>
      </c>
      <c r="Q24" s="23">
        <v>3101.6080081199998</v>
      </c>
      <c r="R24" s="23">
        <v>4363.90369121</v>
      </c>
      <c r="S24" s="23">
        <v>5644.0682213753844</v>
      </c>
      <c r="T24" s="23">
        <v>22142.274994659998</v>
      </c>
    </row>
    <row r="25" spans="1:20" s="16" customFormat="1" ht="21" customHeight="1" x14ac:dyDescent="0.25">
      <c r="A25" s="5" t="s">
        <v>13</v>
      </c>
      <c r="B25" s="21">
        <f>+B26+B30+B31+B32</f>
        <v>839.23051711671928</v>
      </c>
      <c r="C25" s="21">
        <f t="shared" ref="C25:O25" si="7">+C26+C30+C31+C32</f>
        <v>1171.4626460180466</v>
      </c>
      <c r="D25" s="21">
        <f t="shared" si="7"/>
        <v>1668.2298237040272</v>
      </c>
      <c r="E25" s="21">
        <f t="shared" si="7"/>
        <v>2182.0236618818194</v>
      </c>
      <c r="F25" s="21">
        <f t="shared" si="7"/>
        <v>2426.9814670875112</v>
      </c>
      <c r="G25" s="21">
        <f t="shared" si="7"/>
        <v>2990.5293883246118</v>
      </c>
      <c r="H25" s="21">
        <f t="shared" si="7"/>
        <v>4191.3584216086201</v>
      </c>
      <c r="I25" s="21">
        <f t="shared" si="7"/>
        <v>5411.4611247325374</v>
      </c>
      <c r="J25" s="21">
        <f t="shared" si="7"/>
        <v>7116.6228028408486</v>
      </c>
      <c r="K25" s="21">
        <f t="shared" si="7"/>
        <v>9750.9464439211933</v>
      </c>
      <c r="L25" s="21">
        <f t="shared" si="7"/>
        <v>12991.476661013867</v>
      </c>
      <c r="M25" s="21">
        <f t="shared" si="7"/>
        <v>16954.819077288194</v>
      </c>
      <c r="N25" s="21">
        <f t="shared" si="7"/>
        <v>21803.25984011712</v>
      </c>
      <c r="O25" s="21">
        <f t="shared" si="7"/>
        <v>28709.200049001622</v>
      </c>
      <c r="P25" s="21">
        <f>+P26+P30+P31+P32</f>
        <v>45462.09558969854</v>
      </c>
      <c r="Q25" s="21">
        <f>+Q26+Q30+Q31+Q32</f>
        <v>62701.176959125791</v>
      </c>
      <c r="R25" s="21">
        <f>+R26+R30+R31+R32</f>
        <v>100681.4001140655</v>
      </c>
      <c r="S25" s="21">
        <v>175443.90817222599</v>
      </c>
      <c r="T25" s="21">
        <v>420835.4721386325</v>
      </c>
    </row>
    <row r="26" spans="1:20" s="17" customFormat="1" x14ac:dyDescent="0.2">
      <c r="A26" s="10" t="s">
        <v>35</v>
      </c>
      <c r="B26" s="22">
        <f>+SUM(B27:B29)</f>
        <v>560.05883929180402</v>
      </c>
      <c r="C26" s="22">
        <f t="shared" ref="C26:O26" si="8">+SUM(C27:C29)</f>
        <v>794.774125253536</v>
      </c>
      <c r="D26" s="22">
        <f t="shared" si="8"/>
        <v>1086.34596004746</v>
      </c>
      <c r="E26" s="22">
        <f t="shared" si="8"/>
        <v>1490.0325633068558</v>
      </c>
      <c r="F26" s="22">
        <f t="shared" si="8"/>
        <v>1708.7916424</v>
      </c>
      <c r="G26" s="22">
        <f t="shared" si="8"/>
        <v>2077.8423558445566</v>
      </c>
      <c r="H26" s="22">
        <f t="shared" si="8"/>
        <v>2925.2398999292</v>
      </c>
      <c r="I26" s="22">
        <f t="shared" si="8"/>
        <v>3804.6900293152321</v>
      </c>
      <c r="J26" s="22">
        <f t="shared" si="8"/>
        <v>5088.8064415734043</v>
      </c>
      <c r="K26" s="22">
        <f t="shared" si="8"/>
        <v>6656.3192615915996</v>
      </c>
      <c r="L26" s="22">
        <f t="shared" si="8"/>
        <v>8948.9289254367995</v>
      </c>
      <c r="M26" s="22">
        <f t="shared" si="8"/>
        <v>11746.761301970277</v>
      </c>
      <c r="N26" s="22">
        <f t="shared" si="8"/>
        <v>14796.941307637979</v>
      </c>
      <c r="O26" s="22">
        <f t="shared" si="8"/>
        <v>19283.833049784374</v>
      </c>
      <c r="P26" s="22">
        <f>+SUM(P27:P29)</f>
        <v>30566.060272640378</v>
      </c>
      <c r="Q26" s="22">
        <f>+SUM(Q27:Q29)</f>
        <v>39743.581278810008</v>
      </c>
      <c r="R26" s="22">
        <f>+SUM(R27:R29)</f>
        <v>67727.129913363024</v>
      </c>
      <c r="S26" s="22">
        <v>113722.46218</v>
      </c>
      <c r="T26" s="22">
        <v>274803.84831423033</v>
      </c>
    </row>
    <row r="27" spans="1:20" x14ac:dyDescent="0.2">
      <c r="A27" s="12" t="s">
        <v>14</v>
      </c>
      <c r="B27" s="24">
        <v>462.00768088728501</v>
      </c>
      <c r="C27" s="24">
        <v>662.75455426693998</v>
      </c>
      <c r="D27" s="24">
        <v>918.69629442277505</v>
      </c>
      <c r="E27" s="24">
        <v>1273.2765935124398</v>
      </c>
      <c r="F27" s="24">
        <v>1492.0167710000001</v>
      </c>
      <c r="G27" s="24">
        <v>1808.2417969883652</v>
      </c>
      <c r="H27" s="24">
        <v>2552.1582943305002</v>
      </c>
      <c r="I27" s="24">
        <v>3382.19368719778</v>
      </c>
      <c r="J27" s="24">
        <v>4451.2049259787846</v>
      </c>
      <c r="K27" s="24">
        <v>5849.4961318340002</v>
      </c>
      <c r="L27" s="24">
        <v>7931.9004391219996</v>
      </c>
      <c r="M27" s="24">
        <v>10411.354958037447</v>
      </c>
      <c r="N27" s="24">
        <v>13087.105041381761</v>
      </c>
      <c r="O27" s="24">
        <v>17092.182128731227</v>
      </c>
      <c r="P27" s="24">
        <v>27627.6716686322</v>
      </c>
      <c r="Q27" s="24">
        <v>36048.287916420013</v>
      </c>
      <c r="R27" s="24">
        <v>58004.278270082956</v>
      </c>
      <c r="S27" s="24">
        <v>97105.504075000004</v>
      </c>
      <c r="T27" s="24">
        <v>239108.63487091236</v>
      </c>
    </row>
    <row r="28" spans="1:20" x14ac:dyDescent="0.2">
      <c r="A28" s="12" t="s">
        <v>15</v>
      </c>
      <c r="B28" s="24">
        <v>27.796532410324001</v>
      </c>
      <c r="C28" s="24">
        <v>35.276137249215999</v>
      </c>
      <c r="D28" s="24">
        <v>45.060342037259993</v>
      </c>
      <c r="E28" s="24">
        <v>60.107437624416008</v>
      </c>
      <c r="F28" s="24">
        <v>55.364954400000002</v>
      </c>
      <c r="G28" s="24">
        <v>75.138577032836025</v>
      </c>
      <c r="H28" s="24">
        <v>91.333802925200004</v>
      </c>
      <c r="I28" s="24">
        <v>102.84429898739198</v>
      </c>
      <c r="J28" s="24">
        <v>173.03017921992401</v>
      </c>
      <c r="K28" s="24">
        <v>244.2614346176</v>
      </c>
      <c r="L28" s="24">
        <v>305.7486160208</v>
      </c>
      <c r="M28" s="24">
        <v>375.51724405668006</v>
      </c>
      <c r="N28" s="24">
        <v>515.67200242633157</v>
      </c>
      <c r="O28" s="24">
        <v>666.3361651802079</v>
      </c>
      <c r="P28" s="24">
        <v>894.67700969168482</v>
      </c>
      <c r="Q28" s="24">
        <v>1479.9314913000003</v>
      </c>
      <c r="R28" s="24">
        <v>5185.8524933201443</v>
      </c>
      <c r="S28" s="24">
        <v>6360.0555800000002</v>
      </c>
      <c r="T28" s="24">
        <v>12349.894382930041</v>
      </c>
    </row>
    <row r="29" spans="1:20" x14ac:dyDescent="0.2">
      <c r="A29" s="12" t="s">
        <v>16</v>
      </c>
      <c r="B29" s="24">
        <v>70.25462599419501</v>
      </c>
      <c r="C29" s="24">
        <v>96.743433737380002</v>
      </c>
      <c r="D29" s="24">
        <v>122.58932358742501</v>
      </c>
      <c r="E29" s="24">
        <v>156.64853217000001</v>
      </c>
      <c r="F29" s="24">
        <v>161.40991700000001</v>
      </c>
      <c r="G29" s="24">
        <v>194.46198182335502</v>
      </c>
      <c r="H29" s="24">
        <v>281.74780267349996</v>
      </c>
      <c r="I29" s="24">
        <v>319.65204313006001</v>
      </c>
      <c r="J29" s="24">
        <v>464.57133637469497</v>
      </c>
      <c r="K29" s="24">
        <v>562.56169513999998</v>
      </c>
      <c r="L29" s="24">
        <v>711.27987029400003</v>
      </c>
      <c r="M29" s="24">
        <v>959.88909987614977</v>
      </c>
      <c r="N29" s="24">
        <v>1194.1642638298849</v>
      </c>
      <c r="O29" s="24">
        <v>1525.3147558729402</v>
      </c>
      <c r="P29" s="24">
        <v>2043.7115943164943</v>
      </c>
      <c r="Q29" s="24">
        <v>2215.3618710899996</v>
      </c>
      <c r="R29" s="24">
        <v>4536.99914995992</v>
      </c>
      <c r="S29" s="24">
        <v>10256.902525000001</v>
      </c>
      <c r="T29" s="24">
        <v>23345.319060387948</v>
      </c>
    </row>
    <row r="30" spans="1:20" s="17" customFormat="1" x14ac:dyDescent="0.2">
      <c r="A30" s="10" t="s">
        <v>36</v>
      </c>
      <c r="B30" s="23">
        <v>41.216916669689205</v>
      </c>
      <c r="C30" s="23">
        <v>35.748735327526674</v>
      </c>
      <c r="D30" s="23">
        <v>35.700831915577126</v>
      </c>
      <c r="E30" s="23">
        <v>41.51837875517954</v>
      </c>
      <c r="F30" s="23">
        <v>42.415081787511077</v>
      </c>
      <c r="G30" s="23">
        <v>32.270548375055284</v>
      </c>
      <c r="H30" s="23">
        <v>6.2353123396197221</v>
      </c>
      <c r="I30" s="23">
        <v>5.7904473722970611</v>
      </c>
      <c r="J30" s="23">
        <v>22.651259019819232</v>
      </c>
      <c r="K30" s="23">
        <v>68.222774067193882</v>
      </c>
      <c r="L30" s="23">
        <v>53.263706797866405</v>
      </c>
      <c r="M30" s="23">
        <v>83.633438982172123</v>
      </c>
      <c r="N30" s="23">
        <v>207.5222547050077</v>
      </c>
      <c r="O30" s="23">
        <v>380.2314217768581</v>
      </c>
      <c r="P30" s="23">
        <v>513.52832131729622</v>
      </c>
      <c r="Q30" s="23">
        <v>602.05265473577879</v>
      </c>
      <c r="R30" s="23">
        <v>454.09717474182736</v>
      </c>
      <c r="S30" s="23">
        <v>1980.2161008506123</v>
      </c>
      <c r="T30" s="23">
        <v>2431.0691875325383</v>
      </c>
    </row>
    <row r="31" spans="1:20" s="17" customFormat="1" x14ac:dyDescent="0.2">
      <c r="A31" s="10" t="s">
        <v>45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17" customFormat="1" x14ac:dyDescent="0.2">
      <c r="A32" s="10" t="s">
        <v>37</v>
      </c>
      <c r="B32" s="23">
        <f>+B33+B34+B35</f>
        <v>237.95476115522598</v>
      </c>
      <c r="C32" s="23">
        <f t="shared" ref="C32:O32" si="9">+C33+C34+C35</f>
        <v>340.93978543698404</v>
      </c>
      <c r="D32" s="23">
        <f t="shared" si="9"/>
        <v>546.18303174099003</v>
      </c>
      <c r="E32" s="23">
        <f t="shared" si="9"/>
        <v>650.47271981978395</v>
      </c>
      <c r="F32" s="23">
        <f t="shared" si="9"/>
        <v>675.77474289999998</v>
      </c>
      <c r="G32" s="23">
        <f t="shared" si="9"/>
        <v>880.41648410499999</v>
      </c>
      <c r="H32" s="23">
        <f t="shared" si="9"/>
        <v>1259.8832093398</v>
      </c>
      <c r="I32" s="23">
        <f t="shared" si="9"/>
        <v>1600.9806480450079</v>
      </c>
      <c r="J32" s="23">
        <f t="shared" si="9"/>
        <v>2005.1651022476256</v>
      </c>
      <c r="K32" s="23">
        <f t="shared" si="9"/>
        <v>3026.4044082624</v>
      </c>
      <c r="L32" s="23">
        <f t="shared" si="9"/>
        <v>3989.2840287792005</v>
      </c>
      <c r="M32" s="23">
        <f t="shared" si="9"/>
        <v>5124.4243363357455</v>
      </c>
      <c r="N32" s="23">
        <f t="shared" si="9"/>
        <v>6798.7962777741359</v>
      </c>
      <c r="O32" s="23">
        <f t="shared" si="9"/>
        <v>9045.135577440391</v>
      </c>
      <c r="P32" s="23">
        <f>+P33+P34+P35</f>
        <v>14382.50699574087</v>
      </c>
      <c r="Q32" s="23">
        <f>+Q33+Q34+Q35</f>
        <v>22355.543025580002</v>
      </c>
      <c r="R32" s="23">
        <f>+R33+R34+R35</f>
        <v>32500.173025960656</v>
      </c>
      <c r="S32" s="23">
        <v>59741.229891375384</v>
      </c>
      <c r="T32" s="23">
        <v>143600.55463686964</v>
      </c>
    </row>
    <row r="33" spans="1:20" x14ac:dyDescent="0.2">
      <c r="A33" s="12" t="s">
        <v>17</v>
      </c>
      <c r="B33" s="24">
        <v>74.849605029999992</v>
      </c>
      <c r="C33" s="24">
        <v>93.951101870000016</v>
      </c>
      <c r="D33" s="24">
        <v>200.54924119000003</v>
      </c>
      <c r="E33" s="24">
        <v>249.07770271999996</v>
      </c>
      <c r="F33" s="24">
        <v>247.14721729999999</v>
      </c>
      <c r="G33" s="24">
        <v>320.37575027000003</v>
      </c>
      <c r="H33" s="24">
        <v>432.92223245000002</v>
      </c>
      <c r="I33" s="24">
        <v>564.88179801000013</v>
      </c>
      <c r="J33" s="24">
        <v>785.81799462999993</v>
      </c>
      <c r="K33" s="24">
        <v>1028.6277010599999</v>
      </c>
      <c r="L33" s="24">
        <v>1439.6391407400001</v>
      </c>
      <c r="M33" s="24">
        <v>1700.4790156535246</v>
      </c>
      <c r="N33" s="24">
        <v>1960.3613623868173</v>
      </c>
      <c r="O33" s="24">
        <v>2495.7405966799997</v>
      </c>
      <c r="P33" s="24">
        <v>4638.4015814900013</v>
      </c>
      <c r="Q33" s="24">
        <v>6737.07048304</v>
      </c>
      <c r="R33" s="24">
        <v>10490.632329959999</v>
      </c>
      <c r="S33" s="24">
        <v>17069.288221375384</v>
      </c>
      <c r="T33" s="24">
        <v>49296.628825049993</v>
      </c>
    </row>
    <row r="34" spans="1:20" x14ac:dyDescent="0.2">
      <c r="A34" s="12" t="s">
        <v>18</v>
      </c>
      <c r="B34" s="24">
        <v>163.10515612522599</v>
      </c>
      <c r="C34" s="24">
        <v>246.98868356698401</v>
      </c>
      <c r="D34" s="24">
        <v>345.63379055099</v>
      </c>
      <c r="E34" s="24">
        <v>401.39501709978401</v>
      </c>
      <c r="F34" s="24">
        <v>428.62752559999996</v>
      </c>
      <c r="G34" s="24">
        <v>560.04073383499997</v>
      </c>
      <c r="H34" s="24">
        <v>826.96097688980001</v>
      </c>
      <c r="I34" s="24">
        <v>1036.0988500350079</v>
      </c>
      <c r="J34" s="24">
        <v>1219.3471076176256</v>
      </c>
      <c r="K34" s="24">
        <v>1997.7767072024001</v>
      </c>
      <c r="L34" s="24">
        <v>2549.6448880392004</v>
      </c>
      <c r="M34" s="24">
        <v>3423.9453206822204</v>
      </c>
      <c r="N34" s="24">
        <v>4838.4349153873191</v>
      </c>
      <c r="O34" s="24">
        <v>6549.3949807603913</v>
      </c>
      <c r="P34" s="24">
        <v>9744.1054142508692</v>
      </c>
      <c r="Q34" s="24">
        <v>15618.472542540001</v>
      </c>
      <c r="R34" s="24">
        <v>22009.540696000655</v>
      </c>
      <c r="S34" s="24">
        <v>42671.94167</v>
      </c>
      <c r="T34" s="24">
        <v>94303.925811819659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283.4289500832806</v>
      </c>
      <c r="C36" s="27">
        <f t="shared" ref="C36:O36" si="10">+C10-C25</f>
        <v>347.10548295195349</v>
      </c>
      <c r="D36" s="27">
        <f t="shared" si="10"/>
        <v>525.56376702597254</v>
      </c>
      <c r="E36" s="27">
        <f t="shared" si="10"/>
        <v>585.24608033818049</v>
      </c>
      <c r="F36" s="27">
        <f t="shared" si="10"/>
        <v>171.93950256248854</v>
      </c>
      <c r="G36" s="27">
        <f t="shared" si="10"/>
        <v>818.25663360358112</v>
      </c>
      <c r="H36" s="27">
        <f t="shared" si="10"/>
        <v>615.30550291937925</v>
      </c>
      <c r="I36" s="27">
        <f t="shared" si="10"/>
        <v>596.64598531946285</v>
      </c>
      <c r="J36" s="27">
        <f t="shared" si="10"/>
        <v>516.31881708614947</v>
      </c>
      <c r="K36" s="27">
        <f t="shared" si="10"/>
        <v>781.39971357580907</v>
      </c>
      <c r="L36" s="27">
        <f t="shared" si="10"/>
        <v>1057.3745778171342</v>
      </c>
      <c r="M36" s="27">
        <f t="shared" si="10"/>
        <v>1244.9489638073283</v>
      </c>
      <c r="N36" s="27">
        <f t="shared" si="10"/>
        <v>2685.8896593211939</v>
      </c>
      <c r="O36" s="27">
        <f t="shared" si="10"/>
        <v>5698.2909756511217</v>
      </c>
      <c r="P36" s="27">
        <f>+P10-P25</f>
        <v>6297.7195344036736</v>
      </c>
      <c r="Q36" s="27">
        <f>+Q10-Q25</f>
        <v>6185.5714872041863</v>
      </c>
      <c r="R36" s="27">
        <f>+R10-R25</f>
        <v>13264.980704178437</v>
      </c>
      <c r="S36" s="27">
        <v>39314.635206394276</v>
      </c>
      <c r="T36" s="27">
        <v>82694.858049946313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85.961611739999995</v>
      </c>
      <c r="C38" s="21">
        <f t="shared" ref="C38:O38" si="11">+C39+C40+C41</f>
        <v>96.97822441000001</v>
      </c>
      <c r="D38" s="21">
        <f t="shared" si="11"/>
        <v>127.47420284999998</v>
      </c>
      <c r="E38" s="21">
        <f t="shared" si="11"/>
        <v>81.021326930000001</v>
      </c>
      <c r="F38" s="21">
        <f t="shared" si="11"/>
        <v>150.72762364208953</v>
      </c>
      <c r="G38" s="21">
        <f t="shared" si="11"/>
        <v>291.58771755739002</v>
      </c>
      <c r="H38" s="21">
        <f t="shared" si="11"/>
        <v>356.86218130746198</v>
      </c>
      <c r="I38" s="21">
        <f t="shared" si="11"/>
        <v>475.42857625902798</v>
      </c>
      <c r="J38" s="21">
        <f t="shared" si="11"/>
        <v>799.64588956</v>
      </c>
      <c r="K38" s="21">
        <f t="shared" si="11"/>
        <v>1145.3686028659681</v>
      </c>
      <c r="L38" s="21">
        <f t="shared" si="11"/>
        <v>1566.2595452019939</v>
      </c>
      <c r="M38" s="21">
        <f t="shared" si="11"/>
        <v>1576.8499371204161</v>
      </c>
      <c r="N38" s="21">
        <f t="shared" si="11"/>
        <v>2446.00078333378</v>
      </c>
      <c r="O38" s="21">
        <f t="shared" si="11"/>
        <v>2407.4408199841064</v>
      </c>
      <c r="P38" s="21">
        <f>+P39+P40+P41</f>
        <v>2027.7316081099998</v>
      </c>
      <c r="Q38" s="21">
        <f>+Q39+Q40+Q41</f>
        <v>1309.0643415500001</v>
      </c>
      <c r="R38" s="21">
        <f>+R39+R40+R41</f>
        <v>3640.5065315299998</v>
      </c>
      <c r="S38" s="21">
        <v>9922.9485105799995</v>
      </c>
      <c r="T38" s="21">
        <v>23775.465963199997</v>
      </c>
    </row>
    <row r="39" spans="1:20" s="17" customFormat="1" x14ac:dyDescent="0.2">
      <c r="A39" s="10" t="s">
        <v>38</v>
      </c>
      <c r="B39" s="22">
        <v>6.6022800000000003E-3</v>
      </c>
      <c r="C39" s="22">
        <v>0</v>
      </c>
      <c r="D39" s="22">
        <v>0</v>
      </c>
      <c r="E39" s="22">
        <v>0</v>
      </c>
      <c r="F39" s="22">
        <v>0.10621899999999999</v>
      </c>
      <c r="G39" s="22">
        <v>0</v>
      </c>
      <c r="H39" s="22">
        <v>0.13545099999999999</v>
      </c>
      <c r="I39" s="22">
        <v>0</v>
      </c>
      <c r="J39" s="22">
        <v>0</v>
      </c>
      <c r="K39" s="22">
        <v>0</v>
      </c>
      <c r="L39" s="22">
        <v>1.5</v>
      </c>
      <c r="M39" s="22">
        <v>0.41367399999999999</v>
      </c>
      <c r="N39" s="22">
        <v>0.39736450000000001</v>
      </c>
      <c r="O39" s="22">
        <v>0.67380899999999999</v>
      </c>
      <c r="P39" s="22">
        <v>1.8622550800000002</v>
      </c>
      <c r="Q39" s="23">
        <v>0</v>
      </c>
      <c r="R39" s="23">
        <v>0</v>
      </c>
      <c r="S39" s="23">
        <v>0</v>
      </c>
      <c r="T39" s="23">
        <v>0</v>
      </c>
    </row>
    <row r="40" spans="1:20" s="17" customFormat="1" x14ac:dyDescent="0.2">
      <c r="A40" s="10" t="s">
        <v>39</v>
      </c>
      <c r="B40" s="23">
        <v>70.121220440000002</v>
      </c>
      <c r="C40" s="23">
        <v>65.746780640000011</v>
      </c>
      <c r="D40" s="23">
        <v>77.948691199999985</v>
      </c>
      <c r="E40" s="23">
        <v>15.176379650000001</v>
      </c>
      <c r="F40" s="23">
        <v>109.84140464208954</v>
      </c>
      <c r="G40" s="23">
        <v>233.39771755739</v>
      </c>
      <c r="H40" s="23">
        <v>240.92873030746199</v>
      </c>
      <c r="I40" s="23">
        <v>394.754802409028</v>
      </c>
      <c r="J40" s="23">
        <v>694.69907389000002</v>
      </c>
      <c r="K40" s="23">
        <v>1010.2927888659681</v>
      </c>
      <c r="L40" s="23">
        <v>1417.0031432019939</v>
      </c>
      <c r="M40" s="23">
        <v>1386.7645325604162</v>
      </c>
      <c r="N40" s="23">
        <v>2216.28017988378</v>
      </c>
      <c r="O40" s="23">
        <v>2123.7191221941066</v>
      </c>
      <c r="P40" s="23">
        <v>1137.8098006099999</v>
      </c>
      <c r="Q40" s="23">
        <v>690.13522078000005</v>
      </c>
      <c r="R40" s="23">
        <v>3174.6425517099997</v>
      </c>
      <c r="S40" s="23">
        <v>9124.9585105799997</v>
      </c>
      <c r="T40" s="23">
        <v>21529.046589729998</v>
      </c>
    </row>
    <row r="41" spans="1:20" s="17" customFormat="1" ht="13.5" thickBot="1" x14ac:dyDescent="0.25">
      <c r="A41" s="10" t="s">
        <v>40</v>
      </c>
      <c r="B41" s="25">
        <v>15.833789020000001</v>
      </c>
      <c r="C41" s="25">
        <v>31.231443769999998</v>
      </c>
      <c r="D41" s="25">
        <v>49.525511650000006</v>
      </c>
      <c r="E41" s="25">
        <v>65.84494728</v>
      </c>
      <c r="F41" s="25">
        <v>40.779999999999994</v>
      </c>
      <c r="G41" s="25">
        <v>58.190000000000005</v>
      </c>
      <c r="H41" s="25">
        <v>115.798</v>
      </c>
      <c r="I41" s="25">
        <v>80.673773850000003</v>
      </c>
      <c r="J41" s="25">
        <v>104.94681566999999</v>
      </c>
      <c r="K41" s="25">
        <v>135.07581400000001</v>
      </c>
      <c r="L41" s="25">
        <v>147.75640200000001</v>
      </c>
      <c r="M41" s="25">
        <v>189.67173055999999</v>
      </c>
      <c r="N41" s="25">
        <v>229.32323894999999</v>
      </c>
      <c r="O41" s="25">
        <v>283.04788879</v>
      </c>
      <c r="P41" s="25">
        <v>888.05955241999993</v>
      </c>
      <c r="Q41" s="23">
        <v>618.92912077000005</v>
      </c>
      <c r="R41" s="23">
        <v>465.86397982</v>
      </c>
      <c r="S41" s="23">
        <v>797.99</v>
      </c>
      <c r="T41" s="23">
        <v>2246.4193734699993</v>
      </c>
    </row>
    <row r="42" spans="1:20" s="16" customFormat="1" ht="21" customHeight="1" x14ac:dyDescent="0.25">
      <c r="A42" s="5" t="s">
        <v>22</v>
      </c>
      <c r="B42" s="21">
        <f>+B43+B44+B48</f>
        <v>289.69816068297001</v>
      </c>
      <c r="C42" s="21">
        <f t="shared" ref="C42:O42" si="12">+C43+C44+C48</f>
        <v>413.94047068947998</v>
      </c>
      <c r="D42" s="21">
        <f t="shared" si="12"/>
        <v>575.67729266155004</v>
      </c>
      <c r="E42" s="21">
        <f t="shared" si="12"/>
        <v>771.43819300593998</v>
      </c>
      <c r="F42" s="21">
        <f t="shared" si="12"/>
        <v>589.24768056760092</v>
      </c>
      <c r="G42" s="21">
        <f t="shared" si="12"/>
        <v>750.48507885739002</v>
      </c>
      <c r="H42" s="21">
        <f t="shared" si="12"/>
        <v>957.14104648846205</v>
      </c>
      <c r="I42" s="21">
        <f t="shared" si="12"/>
        <v>1177.7680756787881</v>
      </c>
      <c r="J42" s="21">
        <f t="shared" si="12"/>
        <v>1664.0569285089698</v>
      </c>
      <c r="K42" s="21">
        <f t="shared" si="12"/>
        <v>1825.2575047529676</v>
      </c>
      <c r="L42" s="21">
        <f t="shared" si="12"/>
        <v>2983.6833937259944</v>
      </c>
      <c r="M42" s="21">
        <f t="shared" si="12"/>
        <v>2896.1280483363162</v>
      </c>
      <c r="N42" s="21">
        <f t="shared" si="12"/>
        <v>4547.7595373784889</v>
      </c>
      <c r="O42" s="21">
        <f t="shared" si="12"/>
        <v>4471.2168385693458</v>
      </c>
      <c r="P42" s="21">
        <f>+P43+P44+P48</f>
        <v>4483.5250406801742</v>
      </c>
      <c r="Q42" s="21">
        <f>+Q43+Q44+Q48</f>
        <v>7654.4178422599989</v>
      </c>
      <c r="R42" s="21">
        <f t="shared" ref="R42" si="13">+R43+R44+R48</f>
        <v>18780.979133216315</v>
      </c>
      <c r="S42" s="21">
        <v>46205.341445850005</v>
      </c>
      <c r="T42" s="21">
        <v>119979.74900742</v>
      </c>
    </row>
    <row r="43" spans="1:20" s="17" customFormat="1" x14ac:dyDescent="0.2">
      <c r="A43" s="10" t="s">
        <v>41</v>
      </c>
      <c r="B43" s="22">
        <v>222.84887805297001</v>
      </c>
      <c r="C43" s="22">
        <v>268.39889873947999</v>
      </c>
      <c r="D43" s="22">
        <v>417.05106029155002</v>
      </c>
      <c r="E43" s="22">
        <v>567.99286352894001</v>
      </c>
      <c r="F43" s="22">
        <v>430.19543056760091</v>
      </c>
      <c r="G43" s="22">
        <v>475.88987885738999</v>
      </c>
      <c r="H43" s="22">
        <v>635.75728528846207</v>
      </c>
      <c r="I43" s="22">
        <v>855.03185056178802</v>
      </c>
      <c r="J43" s="22">
        <v>1228.9140044559699</v>
      </c>
      <c r="K43" s="22">
        <v>1341.2738267529678</v>
      </c>
      <c r="L43" s="22">
        <v>2417.2560447259943</v>
      </c>
      <c r="M43" s="22">
        <v>2185.3031620063161</v>
      </c>
      <c r="N43" s="22">
        <v>3333.9608234584894</v>
      </c>
      <c r="O43" s="22">
        <v>3274.5166991993456</v>
      </c>
      <c r="P43" s="22">
        <v>2940.6557549401746</v>
      </c>
      <c r="Q43" s="23">
        <v>3847.6571844399991</v>
      </c>
      <c r="R43" s="23">
        <v>10173.614501676317</v>
      </c>
      <c r="S43" s="23">
        <v>29272.901214580001</v>
      </c>
      <c r="T43" s="23">
        <v>73039.770029550011</v>
      </c>
    </row>
    <row r="44" spans="1:20" s="17" customFormat="1" x14ac:dyDescent="0.2">
      <c r="A44" s="18" t="s">
        <v>42</v>
      </c>
      <c r="B44" s="23">
        <f>+SUM(B45:B47)</f>
        <v>34.976326280000002</v>
      </c>
      <c r="C44" s="23">
        <f t="shared" ref="C44:O44" si="14">+SUM(C45:C47)</f>
        <v>114.57804954000001</v>
      </c>
      <c r="D44" s="23">
        <f t="shared" si="14"/>
        <v>106.70573612999999</v>
      </c>
      <c r="E44" s="23">
        <f t="shared" si="14"/>
        <v>138.81367427700002</v>
      </c>
      <c r="F44" s="23">
        <f t="shared" si="14"/>
        <v>128.48525000000001</v>
      </c>
      <c r="G44" s="23">
        <f t="shared" si="14"/>
        <v>200.80420000000004</v>
      </c>
      <c r="H44" s="23">
        <f t="shared" si="14"/>
        <v>251.55088219999999</v>
      </c>
      <c r="I44" s="23">
        <f t="shared" si="14"/>
        <v>246.896664837</v>
      </c>
      <c r="J44" s="23">
        <f t="shared" si="14"/>
        <v>336.03277714299998</v>
      </c>
      <c r="K44" s="23">
        <f t="shared" si="14"/>
        <v>381.39834099999996</v>
      </c>
      <c r="L44" s="23">
        <f t="shared" si="14"/>
        <v>443.76914699999998</v>
      </c>
      <c r="M44" s="23">
        <f t="shared" si="14"/>
        <v>370.73125623000004</v>
      </c>
      <c r="N44" s="23">
        <f t="shared" si="14"/>
        <v>799.09313410999994</v>
      </c>
      <c r="O44" s="23">
        <f t="shared" si="14"/>
        <v>694.8366941700001</v>
      </c>
      <c r="P44" s="23">
        <f>+SUM(P45:P47)</f>
        <v>762.86163497000007</v>
      </c>
      <c r="Q44" s="23">
        <f>+SUM(Q45:Q47)</f>
        <v>1948.8761922199997</v>
      </c>
      <c r="R44" s="23">
        <f t="shared" ref="R44" si="15">+SUM(R45:R47)</f>
        <v>4047.6473880899998</v>
      </c>
      <c r="S44" s="23">
        <v>6696.6702312699999</v>
      </c>
      <c r="T44" s="23">
        <v>26305.054229789999</v>
      </c>
    </row>
    <row r="45" spans="1:20" x14ac:dyDescent="0.2">
      <c r="A45" s="15" t="s">
        <v>17</v>
      </c>
      <c r="B45" s="24">
        <v>4.6337393100000002</v>
      </c>
      <c r="C45" s="24">
        <v>23.080603530000001</v>
      </c>
      <c r="D45" s="24">
        <v>22.686773039999999</v>
      </c>
      <c r="E45" s="24">
        <v>31.156672000000004</v>
      </c>
      <c r="F45" s="24">
        <v>25.801000000000002</v>
      </c>
      <c r="G45" s="24">
        <v>26.098000000000003</v>
      </c>
      <c r="H45" s="24">
        <v>40.494876000000005</v>
      </c>
      <c r="I45" s="24">
        <v>38.859437540000002</v>
      </c>
      <c r="J45" s="24">
        <v>115.14706837999999</v>
      </c>
      <c r="K45" s="24">
        <v>132.89278899999999</v>
      </c>
      <c r="L45" s="24">
        <v>218.89054199999998</v>
      </c>
      <c r="M45" s="24">
        <v>156.83283172</v>
      </c>
      <c r="N45" s="24">
        <v>479.76910563999996</v>
      </c>
      <c r="O45" s="24">
        <v>364.35500433000004</v>
      </c>
      <c r="P45" s="24">
        <v>522.83053726000003</v>
      </c>
      <c r="Q45" s="24">
        <v>724.51405297999986</v>
      </c>
      <c r="R45" s="24">
        <v>1866.5482299300002</v>
      </c>
      <c r="S45" s="24">
        <v>2681.44</v>
      </c>
      <c r="T45" s="24">
        <v>5538.4454988900006</v>
      </c>
    </row>
    <row r="46" spans="1:20" x14ac:dyDescent="0.2">
      <c r="A46" s="15" t="s">
        <v>18</v>
      </c>
      <c r="B46" s="24">
        <v>30.342586969999999</v>
      </c>
      <c r="C46" s="24">
        <v>91.497446010000004</v>
      </c>
      <c r="D46" s="24">
        <v>84.01896309</v>
      </c>
      <c r="E46" s="24">
        <v>107.657002277</v>
      </c>
      <c r="F46" s="24">
        <v>102.68425000000001</v>
      </c>
      <c r="G46" s="24">
        <v>174.70620000000002</v>
      </c>
      <c r="H46" s="24">
        <v>211.05600619999998</v>
      </c>
      <c r="I46" s="24">
        <v>208.03722729699999</v>
      </c>
      <c r="J46" s="24">
        <v>220.885708763</v>
      </c>
      <c r="K46" s="24">
        <v>248.50555199999999</v>
      </c>
      <c r="L46" s="24">
        <v>224.87860499999999</v>
      </c>
      <c r="M46" s="24">
        <v>213.89842451000004</v>
      </c>
      <c r="N46" s="24">
        <v>319.32402847000003</v>
      </c>
      <c r="O46" s="24">
        <v>330.48168984000006</v>
      </c>
      <c r="P46" s="24">
        <v>240.03109770999998</v>
      </c>
      <c r="Q46" s="24">
        <v>1224.3621392399998</v>
      </c>
      <c r="R46" s="24">
        <v>2181.0991581599997</v>
      </c>
      <c r="S46" s="24">
        <v>4015.2302312699994</v>
      </c>
      <c r="T46" s="24">
        <v>20766.6087309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31.872956350000003</v>
      </c>
      <c r="C48" s="25">
        <v>30.963522409999999</v>
      </c>
      <c r="D48" s="25">
        <v>51.920496239999999</v>
      </c>
      <c r="E48" s="25">
        <v>64.631655199999997</v>
      </c>
      <c r="F48" s="25">
        <v>30.567</v>
      </c>
      <c r="G48" s="25">
        <v>73.791000000000011</v>
      </c>
      <c r="H48" s="25">
        <v>69.832878999999991</v>
      </c>
      <c r="I48" s="25">
        <v>75.839560280000001</v>
      </c>
      <c r="J48" s="25">
        <v>99.110146909999997</v>
      </c>
      <c r="K48" s="25">
        <v>102.58533700000001</v>
      </c>
      <c r="L48" s="25">
        <v>122.658202</v>
      </c>
      <c r="M48" s="25">
        <v>340.09363009999998</v>
      </c>
      <c r="N48" s="25">
        <v>414.70557981000002</v>
      </c>
      <c r="O48" s="25">
        <v>501.8634452</v>
      </c>
      <c r="P48" s="25">
        <v>780.00765076999994</v>
      </c>
      <c r="Q48" s="23">
        <v>1857.8844656000003</v>
      </c>
      <c r="R48" s="23">
        <v>4559.7172434499998</v>
      </c>
      <c r="S48" s="23">
        <v>10235.77</v>
      </c>
      <c r="T48" s="23">
        <v>20634.92474808</v>
      </c>
    </row>
    <row r="49" spans="1:20" s="16" customFormat="1" ht="21" customHeight="1" thickBot="1" x14ac:dyDescent="0.3">
      <c r="A49" s="6" t="s">
        <v>23</v>
      </c>
      <c r="B49" s="29">
        <f>+B38+B10</f>
        <v>1208.62107894</v>
      </c>
      <c r="C49" s="29">
        <f t="shared" ref="C49:O49" si="16">+C38+C10</f>
        <v>1615.54635338</v>
      </c>
      <c r="D49" s="29">
        <f t="shared" si="16"/>
        <v>2321.2677935799998</v>
      </c>
      <c r="E49" s="29">
        <f t="shared" si="16"/>
        <v>2848.2910691500001</v>
      </c>
      <c r="F49" s="29">
        <f t="shared" si="16"/>
        <v>2749.6485932920891</v>
      </c>
      <c r="G49" s="29">
        <f t="shared" si="16"/>
        <v>4100.3737394855825</v>
      </c>
      <c r="H49" s="29">
        <f t="shared" si="16"/>
        <v>5163.5261058354617</v>
      </c>
      <c r="I49" s="29">
        <f t="shared" si="16"/>
        <v>6483.5356863110283</v>
      </c>
      <c r="J49" s="29">
        <f t="shared" si="16"/>
        <v>8432.5875094869989</v>
      </c>
      <c r="K49" s="29">
        <f t="shared" si="16"/>
        <v>11677.714760362971</v>
      </c>
      <c r="L49" s="29">
        <f t="shared" si="16"/>
        <v>15615.110784032995</v>
      </c>
      <c r="M49" s="29">
        <f t="shared" si="16"/>
        <v>19776.617978215938</v>
      </c>
      <c r="N49" s="29">
        <f t="shared" si="16"/>
        <v>26935.150282772094</v>
      </c>
      <c r="O49" s="29">
        <f t="shared" si="16"/>
        <v>36814.931844636849</v>
      </c>
      <c r="P49" s="29">
        <f>+P38+P10</f>
        <v>53787.546732212213</v>
      </c>
      <c r="Q49" s="29">
        <f>+Q38+Q10</f>
        <v>70195.812787879971</v>
      </c>
      <c r="R49" s="29">
        <f t="shared" ref="R49" si="17">+R38+R10</f>
        <v>117586.88734977394</v>
      </c>
      <c r="S49" s="29">
        <v>224681.49188920026</v>
      </c>
      <c r="T49" s="29">
        <f t="shared" ref="T49" si="18">+T38+T10</f>
        <v>527305.79615177878</v>
      </c>
    </row>
    <row r="50" spans="1:20" s="16" customFormat="1" ht="21" customHeight="1" thickBot="1" x14ac:dyDescent="0.3">
      <c r="A50" s="6" t="s">
        <v>24</v>
      </c>
      <c r="B50" s="29">
        <f>+B42+B25</f>
        <v>1128.9286777996892</v>
      </c>
      <c r="C50" s="29">
        <f t="shared" ref="C50:O50" si="19">+C42+C25</f>
        <v>1585.4031167075266</v>
      </c>
      <c r="D50" s="29">
        <f t="shared" si="19"/>
        <v>2243.9071163655772</v>
      </c>
      <c r="E50" s="29">
        <f t="shared" si="19"/>
        <v>2953.4618548877593</v>
      </c>
      <c r="F50" s="29">
        <f t="shared" si="19"/>
        <v>3016.2291476551122</v>
      </c>
      <c r="G50" s="29">
        <f t="shared" si="19"/>
        <v>3741.0144671820017</v>
      </c>
      <c r="H50" s="29">
        <f t="shared" si="19"/>
        <v>5148.4994680970822</v>
      </c>
      <c r="I50" s="29">
        <f t="shared" si="19"/>
        <v>6589.229200411326</v>
      </c>
      <c r="J50" s="29">
        <f t="shared" si="19"/>
        <v>8780.6797313498191</v>
      </c>
      <c r="K50" s="29">
        <f t="shared" si="19"/>
        <v>11576.203948674161</v>
      </c>
      <c r="L50" s="29">
        <f t="shared" si="19"/>
        <v>15975.160054739861</v>
      </c>
      <c r="M50" s="29">
        <f t="shared" si="19"/>
        <v>19850.947125624509</v>
      </c>
      <c r="N50" s="29">
        <f t="shared" si="19"/>
        <v>26351.01937749561</v>
      </c>
      <c r="O50" s="29">
        <f t="shared" si="19"/>
        <v>33180.416887570966</v>
      </c>
      <c r="P50" s="29">
        <f>+P42+P25</f>
        <v>49945.620630378711</v>
      </c>
      <c r="Q50" s="29">
        <f>+Q42+Q25</f>
        <v>70355.594801385785</v>
      </c>
      <c r="R50" s="29">
        <f t="shared" ref="R50" si="20">+R42+R25</f>
        <v>119462.37924728182</v>
      </c>
      <c r="S50" s="29">
        <v>221649.24961807599</v>
      </c>
      <c r="T50" s="29">
        <f t="shared" ref="T50" si="21">+T42+T25</f>
        <v>540815.22114605247</v>
      </c>
    </row>
    <row r="51" spans="1:20" s="16" customFormat="1" ht="21" customHeight="1" thickBot="1" x14ac:dyDescent="0.3">
      <c r="A51" s="6" t="s">
        <v>25</v>
      </c>
      <c r="B51" s="29">
        <f>+B49-B50</f>
        <v>79.692401140310722</v>
      </c>
      <c r="C51" s="29">
        <f t="shared" ref="C51:O51" si="22">+C49-C50</f>
        <v>30.143236672473449</v>
      </c>
      <c r="D51" s="29">
        <f t="shared" si="22"/>
        <v>77.360677214422594</v>
      </c>
      <c r="E51" s="29">
        <f t="shared" si="22"/>
        <v>-105.17078573775916</v>
      </c>
      <c r="F51" s="29">
        <f t="shared" si="22"/>
        <v>-266.58055436302311</v>
      </c>
      <c r="G51" s="29">
        <f t="shared" si="22"/>
        <v>359.35927230358084</v>
      </c>
      <c r="H51" s="29">
        <f t="shared" si="22"/>
        <v>15.026637738379577</v>
      </c>
      <c r="I51" s="29">
        <f t="shared" si="22"/>
        <v>-105.69351410029776</v>
      </c>
      <c r="J51" s="29">
        <f t="shared" si="22"/>
        <v>-348.09222186282022</v>
      </c>
      <c r="K51" s="29">
        <f t="shared" si="22"/>
        <v>101.51081168880955</v>
      </c>
      <c r="L51" s="29">
        <f t="shared" si="22"/>
        <v>-360.04927070686608</v>
      </c>
      <c r="M51" s="29">
        <f t="shared" si="22"/>
        <v>-74.329147408570861</v>
      </c>
      <c r="N51" s="29">
        <f t="shared" si="22"/>
        <v>584.13090527648455</v>
      </c>
      <c r="O51" s="29">
        <f t="shared" si="22"/>
        <v>3634.5149570658832</v>
      </c>
      <c r="P51" s="29">
        <f>+P49-P50</f>
        <v>3841.9261018335019</v>
      </c>
      <c r="Q51" s="29">
        <f>+Q49-Q50</f>
        <v>-159.78201350581367</v>
      </c>
      <c r="R51" s="29">
        <f t="shared" ref="R51" si="23">+R49-R50</f>
        <v>-1875.4918975078763</v>
      </c>
      <c r="S51" s="29">
        <v>3032.2422711242689</v>
      </c>
      <c r="T51" s="29">
        <f t="shared" ref="T51" si="24">+T49-T50</f>
        <v>-13509.424994273693</v>
      </c>
    </row>
    <row r="52" spans="1:20" s="16" customFormat="1" ht="21" customHeight="1" thickBot="1" x14ac:dyDescent="0.3">
      <c r="A52" s="7" t="s">
        <v>26</v>
      </c>
      <c r="B52" s="29">
        <f>+B51+B30</f>
        <v>120.90931780999992</v>
      </c>
      <c r="C52" s="29">
        <f t="shared" ref="C52:O52" si="25">+C51+C30</f>
        <v>65.891972000000123</v>
      </c>
      <c r="D52" s="29">
        <f t="shared" si="25"/>
        <v>113.06150912999972</v>
      </c>
      <c r="E52" s="29">
        <f t="shared" si="25"/>
        <v>-63.65240698257962</v>
      </c>
      <c r="F52" s="29">
        <f t="shared" si="25"/>
        <v>-224.16547257551204</v>
      </c>
      <c r="G52" s="29">
        <f t="shared" si="25"/>
        <v>391.62982067863612</v>
      </c>
      <c r="H52" s="29">
        <f t="shared" si="25"/>
        <v>21.261950077999298</v>
      </c>
      <c r="I52" s="29">
        <f t="shared" si="25"/>
        <v>-99.903066728000695</v>
      </c>
      <c r="J52" s="29">
        <f t="shared" si="25"/>
        <v>-325.44096284300099</v>
      </c>
      <c r="K52" s="29">
        <f t="shared" si="25"/>
        <v>169.73358575600344</v>
      </c>
      <c r="L52" s="29">
        <f t="shared" si="25"/>
        <v>-306.78556390899968</v>
      </c>
      <c r="M52" s="29">
        <f t="shared" si="25"/>
        <v>9.3042915736012617</v>
      </c>
      <c r="N52" s="29">
        <f t="shared" si="25"/>
        <v>791.65315998149231</v>
      </c>
      <c r="O52" s="29">
        <f t="shared" si="25"/>
        <v>4014.7463788427413</v>
      </c>
      <c r="P52" s="29">
        <f>+P51+P30</f>
        <v>4355.454423150798</v>
      </c>
      <c r="Q52" s="29">
        <f>+Q51+Q30</f>
        <v>442.27064122996512</v>
      </c>
      <c r="R52" s="29">
        <f t="shared" ref="R52" si="26">+R51+R30</f>
        <v>-1421.394722766049</v>
      </c>
      <c r="S52" s="29">
        <v>5012.4583719748807</v>
      </c>
      <c r="T52" s="29">
        <f t="shared" ref="T52" si="27">+T51+T30</f>
        <v>-11078.355806741154</v>
      </c>
    </row>
    <row r="53" spans="1:20" s="16" customFormat="1" ht="21" customHeight="1" thickBot="1" x14ac:dyDescent="0.3">
      <c r="A53" s="7" t="s">
        <v>27</v>
      </c>
      <c r="B53" s="29">
        <f>+B50-B30</f>
        <v>1087.71176113</v>
      </c>
      <c r="C53" s="29">
        <f t="shared" ref="C53:O53" si="28">+C50-C30</f>
        <v>1549.6543813799999</v>
      </c>
      <c r="D53" s="29">
        <f t="shared" si="28"/>
        <v>2208.2062844500001</v>
      </c>
      <c r="E53" s="29">
        <f t="shared" si="28"/>
        <v>2911.9434761325797</v>
      </c>
      <c r="F53" s="29">
        <f t="shared" si="28"/>
        <v>2973.8140658676011</v>
      </c>
      <c r="G53" s="29">
        <f t="shared" si="28"/>
        <v>3708.7439188069466</v>
      </c>
      <c r="H53" s="29">
        <f t="shared" si="28"/>
        <v>5142.2641557574625</v>
      </c>
      <c r="I53" s="29">
        <f t="shared" si="28"/>
        <v>6583.4387530390286</v>
      </c>
      <c r="J53" s="29">
        <f t="shared" si="28"/>
        <v>8758.0284723299992</v>
      </c>
      <c r="K53" s="29">
        <f t="shared" si="28"/>
        <v>11507.981174606968</v>
      </c>
      <c r="L53" s="29">
        <f t="shared" si="28"/>
        <v>15921.896347941994</v>
      </c>
      <c r="M53" s="29">
        <f t="shared" si="28"/>
        <v>19767.313686642337</v>
      </c>
      <c r="N53" s="29">
        <f t="shared" si="28"/>
        <v>26143.497122790603</v>
      </c>
      <c r="O53" s="29">
        <f t="shared" si="28"/>
        <v>32800.185465794108</v>
      </c>
      <c r="P53" s="29">
        <f>+P50-P30</f>
        <v>49432.092309061416</v>
      </c>
      <c r="Q53" s="29">
        <f>+Q50-Q30</f>
        <v>69753.542146650012</v>
      </c>
      <c r="R53" s="29">
        <f t="shared" ref="R53" si="29">+R50-R30</f>
        <v>119008.28207253999</v>
      </c>
      <c r="S53" s="29">
        <v>219669.03351722538</v>
      </c>
      <c r="T53" s="29">
        <f t="shared" ref="T53" si="30">+T50-T30</f>
        <v>538384.15195851994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M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49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6174.4876467566664</v>
      </c>
      <c r="C10" s="21">
        <f t="shared" ref="C10:O10" si="0">+C11+C18+C19+C22+C23+C24</f>
        <v>7554.3297625299992</v>
      </c>
      <c r="D10" s="21">
        <f t="shared" si="0"/>
        <v>9709.7362384200005</v>
      </c>
      <c r="E10" s="21">
        <f t="shared" si="0"/>
        <v>12847.425751370001</v>
      </c>
      <c r="F10" s="21">
        <f t="shared" si="0"/>
        <v>15372.41015865</v>
      </c>
      <c r="G10" s="21">
        <f t="shared" si="0"/>
        <v>22470.740960561136</v>
      </c>
      <c r="H10" s="21">
        <f t="shared" si="0"/>
        <v>26860.066378488005</v>
      </c>
      <c r="I10" s="21">
        <f t="shared" si="0"/>
        <v>34325.405527737996</v>
      </c>
      <c r="J10" s="21">
        <f t="shared" si="0"/>
        <v>46181.980512872004</v>
      </c>
      <c r="K10" s="21">
        <f t="shared" si="0"/>
        <v>63679.064951924018</v>
      </c>
      <c r="L10" s="21">
        <f t="shared" si="0"/>
        <v>85706.868269020022</v>
      </c>
      <c r="M10" s="21">
        <f t="shared" si="0"/>
        <v>124621.73099861102</v>
      </c>
      <c r="N10" s="21">
        <f t="shared" si="0"/>
        <v>160802.59560736085</v>
      </c>
      <c r="O10" s="21">
        <f t="shared" si="0"/>
        <v>212023.22650818172</v>
      </c>
      <c r="P10" s="21">
        <f>+P11+P18+P19+P22+P23+P24</f>
        <v>302159.32626366429</v>
      </c>
      <c r="Q10" s="21">
        <f>+Q11+Q18+Q19+Q22+Q23+Q24</f>
        <v>399166.81159083906</v>
      </c>
      <c r="R10" s="21">
        <f>+R11+R18+R19+R22+R23+R24</f>
        <v>646665.59034525102</v>
      </c>
      <c r="S10" s="21">
        <f t="shared" ref="S10:T10" si="1">+S11+S18+S19+S22+S23+S24</f>
        <v>1158715.9355253421</v>
      </c>
      <c r="T10" s="21">
        <f t="shared" si="1"/>
        <v>2769817.7635990097</v>
      </c>
    </row>
    <row r="11" spans="1:20" s="17" customFormat="1" x14ac:dyDescent="0.2">
      <c r="A11" s="10" t="s">
        <v>29</v>
      </c>
      <c r="B11" s="22">
        <f>+B12+B13</f>
        <v>4400.6491457666671</v>
      </c>
      <c r="C11" s="22">
        <f t="shared" ref="C11:O11" si="2">+C12+C13</f>
        <v>5465.38773081</v>
      </c>
      <c r="D11" s="22">
        <f t="shared" si="2"/>
        <v>7037.0121305499997</v>
      </c>
      <c r="E11" s="22">
        <f t="shared" si="2"/>
        <v>8910.1885650000022</v>
      </c>
      <c r="F11" s="22">
        <f t="shared" si="2"/>
        <v>10397.200548639999</v>
      </c>
      <c r="G11" s="22">
        <f t="shared" si="2"/>
        <v>14025.125071709999</v>
      </c>
      <c r="H11" s="22">
        <f t="shared" si="2"/>
        <v>18754.029903608003</v>
      </c>
      <c r="I11" s="22">
        <f t="shared" si="2"/>
        <v>23617.065546357997</v>
      </c>
      <c r="J11" s="22">
        <f t="shared" si="2"/>
        <v>32095.873003212</v>
      </c>
      <c r="K11" s="22">
        <f t="shared" si="2"/>
        <v>44643.889715844009</v>
      </c>
      <c r="L11" s="22">
        <f t="shared" si="2"/>
        <v>59913.225203299997</v>
      </c>
      <c r="M11" s="22">
        <f t="shared" si="2"/>
        <v>82712.695347741013</v>
      </c>
      <c r="N11" s="22">
        <f t="shared" si="2"/>
        <v>110689.61290959583</v>
      </c>
      <c r="O11" s="22">
        <f t="shared" si="2"/>
        <v>149370.29995479833</v>
      </c>
      <c r="P11" s="22">
        <f>+P12+P13</f>
        <v>208581.47082503943</v>
      </c>
      <c r="Q11" s="22">
        <f>+Q12+Q13</f>
        <v>295962.07206546294</v>
      </c>
      <c r="R11" s="22">
        <f>+R12+R13</f>
        <v>482228.91599272389</v>
      </c>
      <c r="S11" s="22">
        <v>862841.20174401929</v>
      </c>
      <c r="T11" s="22">
        <f t="shared" ref="T11" si="3">+T12+T13</f>
        <v>1899496.832316245</v>
      </c>
    </row>
    <row r="12" spans="1:20" s="17" customFormat="1" x14ac:dyDescent="0.2">
      <c r="A12" s="10" t="s">
        <v>5</v>
      </c>
      <c r="B12" s="23">
        <v>1469.9769231</v>
      </c>
      <c r="C12" s="23">
        <v>1848.8810429999999</v>
      </c>
      <c r="D12" s="23">
        <v>2279.7719999999995</v>
      </c>
      <c r="E12" s="23">
        <v>2913.6279749999999</v>
      </c>
      <c r="F12" s="23">
        <v>3854.8891999999996</v>
      </c>
      <c r="G12" s="23">
        <v>5204.3373919999995</v>
      </c>
      <c r="H12" s="23">
        <v>7028.5890000000009</v>
      </c>
      <c r="I12" s="23">
        <v>8714.8189999999977</v>
      </c>
      <c r="J12" s="23">
        <v>12646.747000000001</v>
      </c>
      <c r="K12" s="23">
        <v>17887.070190000002</v>
      </c>
      <c r="L12" s="23">
        <v>23004.827000000001</v>
      </c>
      <c r="M12" s="23">
        <v>30885.782945000003</v>
      </c>
      <c r="N12" s="23">
        <v>42690.495834459442</v>
      </c>
      <c r="O12" s="23">
        <v>56351.459489000008</v>
      </c>
      <c r="P12" s="23">
        <v>74734.345449500033</v>
      </c>
      <c r="Q12" s="23">
        <v>113144.81859546792</v>
      </c>
      <c r="R12" s="23">
        <v>184432.07946299997</v>
      </c>
      <c r="S12" s="23">
        <v>314012.95310781995</v>
      </c>
      <c r="T12" s="23">
        <v>688118.65351199999</v>
      </c>
    </row>
    <row r="13" spans="1:20" s="17" customFormat="1" x14ac:dyDescent="0.2">
      <c r="A13" s="10" t="s">
        <v>6</v>
      </c>
      <c r="B13" s="23">
        <f>+B16+B17</f>
        <v>2930.672222666667</v>
      </c>
      <c r="C13" s="23">
        <f t="shared" ref="C13:O13" si="4">+C16+C17</f>
        <v>3616.5066878099997</v>
      </c>
      <c r="D13" s="23">
        <f t="shared" si="4"/>
        <v>4757.2401305500007</v>
      </c>
      <c r="E13" s="23">
        <f t="shared" si="4"/>
        <v>5996.5605900000019</v>
      </c>
      <c r="F13" s="23">
        <f t="shared" si="4"/>
        <v>6542.3113486399998</v>
      </c>
      <c r="G13" s="23">
        <f t="shared" si="4"/>
        <v>8820.7876797099998</v>
      </c>
      <c r="H13" s="23">
        <f t="shared" si="4"/>
        <v>11725.440903608001</v>
      </c>
      <c r="I13" s="23">
        <f t="shared" si="4"/>
        <v>14902.246546357999</v>
      </c>
      <c r="J13" s="23">
        <f t="shared" si="4"/>
        <v>19449.126003211997</v>
      </c>
      <c r="K13" s="23">
        <f t="shared" si="4"/>
        <v>26756.819525844003</v>
      </c>
      <c r="L13" s="23">
        <f t="shared" si="4"/>
        <v>36908.398203299999</v>
      </c>
      <c r="M13" s="23">
        <f t="shared" si="4"/>
        <v>51826.912402741007</v>
      </c>
      <c r="N13" s="23">
        <f t="shared" si="4"/>
        <v>67999.117075136397</v>
      </c>
      <c r="O13" s="23">
        <f t="shared" si="4"/>
        <v>93018.840465798334</v>
      </c>
      <c r="P13" s="23">
        <f>+P16+P17</f>
        <v>133847.12537553938</v>
      </c>
      <c r="Q13" s="23">
        <f>+Q16+Q17</f>
        <v>182817.25346999499</v>
      </c>
      <c r="R13" s="23">
        <f>+R16+R17</f>
        <v>297796.83652972389</v>
      </c>
      <c r="S13" s="23">
        <v>548828.24863619939</v>
      </c>
      <c r="T13" s="23">
        <v>1211378.1788042451</v>
      </c>
    </row>
    <row r="14" spans="1:20" x14ac:dyDescent="0.2">
      <c r="A14" s="11" t="s">
        <v>7</v>
      </c>
      <c r="B14" s="24">
        <v>2183.4601000000002</v>
      </c>
      <c r="C14" s="24">
        <v>2670.6601000000001</v>
      </c>
      <c r="D14" s="24">
        <v>3537.1084000000001</v>
      </c>
      <c r="E14" s="24">
        <v>4356.701</v>
      </c>
      <c r="F14" s="24">
        <v>4555.2298999999994</v>
      </c>
      <c r="G14" s="24">
        <v>6061.7465875380003</v>
      </c>
      <c r="H14" s="24">
        <v>9122.2558104550008</v>
      </c>
      <c r="I14" s="24">
        <v>10262.544502579</v>
      </c>
      <c r="J14" s="24">
        <v>13466.846311285999</v>
      </c>
      <c r="K14" s="24">
        <v>18559.334355318002</v>
      </c>
      <c r="L14" s="24">
        <v>23673.039656629</v>
      </c>
      <c r="M14" s="24">
        <v>35701.379528311001</v>
      </c>
      <c r="N14" s="24">
        <v>47944.221500000007</v>
      </c>
      <c r="O14" s="24">
        <v>77651.293799999999</v>
      </c>
      <c r="P14" s="24">
        <v>110308.2573</v>
      </c>
      <c r="Q14" s="24">
        <v>145303.73240000001</v>
      </c>
      <c r="R14" s="24">
        <v>239251.3812</v>
      </c>
      <c r="S14" s="24">
        <v>458606.9828</v>
      </c>
      <c r="T14" s="24">
        <v>1003576.1531</v>
      </c>
    </row>
    <row r="15" spans="1:20" x14ac:dyDescent="0.2">
      <c r="A15" s="11" t="s">
        <v>8</v>
      </c>
      <c r="B15" s="24">
        <v>0</v>
      </c>
      <c r="C15" s="24">
        <v>71.78139381000004</v>
      </c>
      <c r="D15" s="24">
        <v>140.68897155000019</v>
      </c>
      <c r="E15" s="24">
        <v>287.01059000000134</v>
      </c>
      <c r="F15" s="24">
        <v>513.30974864000109</v>
      </c>
      <c r="G15" s="24">
        <v>794.34019948999992</v>
      </c>
      <c r="H15" s="24">
        <v>0</v>
      </c>
      <c r="I15" s="24">
        <v>1317.2360656799999</v>
      </c>
      <c r="J15" s="24">
        <v>1610.2053685300002</v>
      </c>
      <c r="K15" s="24">
        <v>2054.6635680900004</v>
      </c>
      <c r="L15" s="24">
        <v>4914.4912568399996</v>
      </c>
      <c r="M15" s="24">
        <v>6483.5465096000007</v>
      </c>
      <c r="N15" s="24">
        <v>7842.2925442063961</v>
      </c>
      <c r="O15" s="24">
        <v>9877.167422898332</v>
      </c>
      <c r="P15" s="24">
        <v>14672.070848219388</v>
      </c>
      <c r="Q15" s="24">
        <v>17630.64042652498</v>
      </c>
      <c r="R15" s="24">
        <v>29772.460424996207</v>
      </c>
      <c r="S15" s="24">
        <v>47814.151727650111</v>
      </c>
      <c r="T15" s="24">
        <v>116936.28059067036</v>
      </c>
    </row>
    <row r="16" spans="1:20" x14ac:dyDescent="0.2">
      <c r="A16" s="11" t="s">
        <v>9</v>
      </c>
      <c r="B16" s="24">
        <f>+B14+B15</f>
        <v>2183.4601000000002</v>
      </c>
      <c r="C16" s="24">
        <f t="shared" ref="C16:O16" si="5">+C14+C15</f>
        <v>2742.4414938099999</v>
      </c>
      <c r="D16" s="24">
        <f t="shared" si="5"/>
        <v>3677.7973715500002</v>
      </c>
      <c r="E16" s="24">
        <f t="shared" si="5"/>
        <v>4643.7115900000017</v>
      </c>
      <c r="F16" s="24">
        <f t="shared" si="5"/>
        <v>5068.5396486400005</v>
      </c>
      <c r="G16" s="24">
        <f t="shared" si="5"/>
        <v>6856.0867870279999</v>
      </c>
      <c r="H16" s="24">
        <f t="shared" si="5"/>
        <v>9122.2558104550008</v>
      </c>
      <c r="I16" s="24">
        <f t="shared" si="5"/>
        <v>11579.780568258999</v>
      </c>
      <c r="J16" s="24">
        <f t="shared" si="5"/>
        <v>15077.051679815999</v>
      </c>
      <c r="K16" s="24">
        <f t="shared" si="5"/>
        <v>20613.997923408002</v>
      </c>
      <c r="L16" s="24">
        <f t="shared" si="5"/>
        <v>28587.530913469</v>
      </c>
      <c r="M16" s="24">
        <f t="shared" si="5"/>
        <v>42184.926037911006</v>
      </c>
      <c r="N16" s="24">
        <f t="shared" si="5"/>
        <v>55786.5140442064</v>
      </c>
      <c r="O16" s="24">
        <f t="shared" si="5"/>
        <v>87528.461222898331</v>
      </c>
      <c r="P16" s="24">
        <f>+P14+P15</f>
        <v>124980.32814821939</v>
      </c>
      <c r="Q16" s="24">
        <f>+Q14+Q15</f>
        <v>162934.37282652498</v>
      </c>
      <c r="R16" s="24">
        <f>+R14+R15</f>
        <v>269023.84162499622</v>
      </c>
      <c r="S16" s="24">
        <v>506421.13452765008</v>
      </c>
      <c r="T16" s="24">
        <v>1120512.4336906704</v>
      </c>
    </row>
    <row r="17" spans="1:20" x14ac:dyDescent="0.2">
      <c r="A17" s="12" t="s">
        <v>10</v>
      </c>
      <c r="B17" s="24">
        <v>747.21212266666669</v>
      </c>
      <c r="C17" s="24">
        <v>874.06519400000002</v>
      </c>
      <c r="D17" s="24">
        <v>1079.442759</v>
      </c>
      <c r="E17" s="24">
        <v>1352.8490000000002</v>
      </c>
      <c r="F17" s="24">
        <v>1473.7716999999998</v>
      </c>
      <c r="G17" s="24">
        <v>1964.7008926819997</v>
      </c>
      <c r="H17" s="24">
        <v>2603.1850931530003</v>
      </c>
      <c r="I17" s="24">
        <v>3322.4659780990005</v>
      </c>
      <c r="J17" s="24">
        <v>4372.0743233960002</v>
      </c>
      <c r="K17" s="24">
        <v>6142.8216024360008</v>
      </c>
      <c r="L17" s="24">
        <v>8320.8672898309997</v>
      </c>
      <c r="M17" s="24">
        <v>9641.9863648300015</v>
      </c>
      <c r="N17" s="24">
        <v>12212.603030929999</v>
      </c>
      <c r="O17" s="24">
        <v>5490.3792428999996</v>
      </c>
      <c r="P17" s="24">
        <v>8866.7972273199994</v>
      </c>
      <c r="Q17" s="24">
        <v>19882.880643470002</v>
      </c>
      <c r="R17" s="24">
        <v>28772.994904727693</v>
      </c>
      <c r="S17" s="24">
        <v>42407.114108549373</v>
      </c>
      <c r="T17" s="24">
        <v>90865.74511357458</v>
      </c>
    </row>
    <row r="18" spans="1:20" s="17" customFormat="1" x14ac:dyDescent="0.2">
      <c r="A18" s="13" t="s">
        <v>30</v>
      </c>
      <c r="B18" s="23">
        <v>891.1549259999997</v>
      </c>
      <c r="C18" s="23">
        <v>1188.96</v>
      </c>
      <c r="D18" s="23">
        <v>1582.0280000000002</v>
      </c>
      <c r="E18" s="23">
        <v>2481.4059999999999</v>
      </c>
      <c r="F18" s="23">
        <v>3133.7654190000003</v>
      </c>
      <c r="G18" s="23">
        <v>4149.0054353000023</v>
      </c>
      <c r="H18" s="23">
        <v>5607.6079999999993</v>
      </c>
      <c r="I18" s="23">
        <v>7069.4620000000004</v>
      </c>
      <c r="J18" s="23">
        <v>9220.5290000000005</v>
      </c>
      <c r="K18" s="23">
        <v>12654.275</v>
      </c>
      <c r="L18" s="23">
        <v>17412.424999999999</v>
      </c>
      <c r="M18" s="23">
        <v>22826.328000000001</v>
      </c>
      <c r="N18" s="23">
        <v>26263.752</v>
      </c>
      <c r="O18" s="23">
        <v>33276.267999999996</v>
      </c>
      <c r="P18" s="23">
        <v>47468.451999999997</v>
      </c>
      <c r="Q18" s="24">
        <v>59705.377372020026</v>
      </c>
      <c r="R18" s="24">
        <v>84344.828411650058</v>
      </c>
      <c r="S18" s="24">
        <v>147950.43241844996</v>
      </c>
      <c r="T18" s="24">
        <v>377436.46765099</v>
      </c>
    </row>
    <row r="19" spans="1:20" s="17" customFormat="1" x14ac:dyDescent="0.2">
      <c r="A19" s="10" t="s">
        <v>31</v>
      </c>
      <c r="B19" s="23">
        <f>+B20+B21</f>
        <v>204.84426000000002</v>
      </c>
      <c r="C19" s="23">
        <f t="shared" ref="C19:O19" si="6">+C20+C21</f>
        <v>296.02210700000001</v>
      </c>
      <c r="D19" s="23">
        <f t="shared" si="6"/>
        <v>273.51299999999998</v>
      </c>
      <c r="E19" s="23">
        <f t="shared" si="6"/>
        <v>434.88931700000001</v>
      </c>
      <c r="F19" s="23">
        <f t="shared" si="6"/>
        <v>601.77923499999997</v>
      </c>
      <c r="G19" s="23">
        <f t="shared" si="6"/>
        <v>851.30577399999981</v>
      </c>
      <c r="H19" s="23">
        <f t="shared" si="6"/>
        <v>1131.922</v>
      </c>
      <c r="I19" s="23">
        <f t="shared" si="6"/>
        <v>2014.0589999999997</v>
      </c>
      <c r="J19" s="23">
        <f t="shared" si="6"/>
        <v>3225.4320000000012</v>
      </c>
      <c r="K19" s="23">
        <f t="shared" si="6"/>
        <v>4277.4189999999999</v>
      </c>
      <c r="L19" s="23">
        <f t="shared" si="6"/>
        <v>5379.3310000000001</v>
      </c>
      <c r="M19" s="23">
        <f t="shared" si="6"/>
        <v>8697.9369999999999</v>
      </c>
      <c r="N19" s="23">
        <f t="shared" si="6"/>
        <v>11278.109</v>
      </c>
      <c r="O19" s="23">
        <f t="shared" si="6"/>
        <v>14179.832</v>
      </c>
      <c r="P19" s="23">
        <f>+P20+P21</f>
        <v>21337.019</v>
      </c>
      <c r="Q19" s="23">
        <f>+Q20+Q21</f>
        <v>13302.235652019997</v>
      </c>
      <c r="R19" s="23">
        <f>+R20+R21</f>
        <v>28858.586029182075</v>
      </c>
      <c r="S19" s="23">
        <v>45670.107947247547</v>
      </c>
      <c r="T19" s="23">
        <v>96575.509808378891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204.84426000000002</v>
      </c>
      <c r="C21" s="24">
        <v>296.02210700000001</v>
      </c>
      <c r="D21" s="24">
        <v>273.51299999999998</v>
      </c>
      <c r="E21" s="24">
        <v>434.88931700000001</v>
      </c>
      <c r="F21" s="24">
        <v>601.77923499999997</v>
      </c>
      <c r="G21" s="24">
        <v>851.30577399999981</v>
      </c>
      <c r="H21" s="24">
        <v>1131.922</v>
      </c>
      <c r="I21" s="24">
        <v>2014.0589999999997</v>
      </c>
      <c r="J21" s="24">
        <v>3225.4320000000012</v>
      </c>
      <c r="K21" s="24">
        <v>4277.4189999999999</v>
      </c>
      <c r="L21" s="24">
        <v>5379.3310000000001</v>
      </c>
      <c r="M21" s="24">
        <v>8697.9369999999999</v>
      </c>
      <c r="N21" s="24">
        <v>11278.109</v>
      </c>
      <c r="O21" s="24">
        <v>14179.832</v>
      </c>
      <c r="P21" s="24">
        <v>21337.019</v>
      </c>
      <c r="Q21" s="24">
        <v>13302.235652019997</v>
      </c>
      <c r="R21" s="24">
        <v>28858.586029182075</v>
      </c>
      <c r="S21" s="24">
        <v>45670.107947247547</v>
      </c>
      <c r="T21" s="24">
        <v>96575.509808378891</v>
      </c>
    </row>
    <row r="22" spans="1:20" s="17" customFormat="1" x14ac:dyDescent="0.2">
      <c r="A22" s="10" t="s">
        <v>32</v>
      </c>
      <c r="B22" s="23">
        <v>13.934085999999999</v>
      </c>
      <c r="C22" s="23">
        <v>20.068144</v>
      </c>
      <c r="D22" s="23">
        <v>42.271999999999998</v>
      </c>
      <c r="E22" s="23">
        <v>27.686982</v>
      </c>
      <c r="F22" s="23">
        <v>82.338226000000006</v>
      </c>
      <c r="G22" s="23">
        <v>71.986440000000002</v>
      </c>
      <c r="H22" s="23">
        <v>105.21700000000003</v>
      </c>
      <c r="I22" s="23">
        <v>151.66899999999998</v>
      </c>
      <c r="J22" s="23">
        <v>97.35799999999999</v>
      </c>
      <c r="K22" s="23">
        <v>124.15</v>
      </c>
      <c r="L22" s="23">
        <v>144.83800000000002</v>
      </c>
      <c r="M22" s="23">
        <v>248.63900000000001</v>
      </c>
      <c r="N22" s="23">
        <v>301.74900000000002</v>
      </c>
      <c r="O22" s="23">
        <v>362.214</v>
      </c>
      <c r="P22" s="23">
        <v>517.62699999999995</v>
      </c>
      <c r="Q22" s="23">
        <v>564.96612004999997</v>
      </c>
      <c r="R22" s="23">
        <v>852.18037163000008</v>
      </c>
      <c r="S22" s="23">
        <v>1482.3832916099996</v>
      </c>
      <c r="T22" s="23">
        <v>2900.4081234599998</v>
      </c>
    </row>
    <row r="23" spans="1:20" s="17" customFormat="1" x14ac:dyDescent="0.2">
      <c r="A23" s="10" t="s">
        <v>33</v>
      </c>
      <c r="B23" s="23">
        <v>5.2137560000000001</v>
      </c>
      <c r="C23" s="23">
        <v>0.116198</v>
      </c>
      <c r="D23" s="23">
        <v>7.7999999999999989</v>
      </c>
      <c r="E23" s="23">
        <v>5.9269209999999992</v>
      </c>
      <c r="F23" s="23">
        <v>1.986332</v>
      </c>
      <c r="G23" s="23">
        <v>55.047007000000001</v>
      </c>
      <c r="H23" s="23">
        <v>13.899000000000003</v>
      </c>
      <c r="I23" s="23">
        <v>36.661000000000001</v>
      </c>
      <c r="J23" s="23">
        <v>7.1020000000000003</v>
      </c>
      <c r="K23" s="23">
        <v>3.351</v>
      </c>
      <c r="L23" s="23">
        <v>10.96</v>
      </c>
      <c r="M23" s="23">
        <v>776.56499999999983</v>
      </c>
      <c r="N23" s="23">
        <v>2292.2649999999999</v>
      </c>
      <c r="O23" s="23">
        <v>5020.8769999999995</v>
      </c>
      <c r="P23" s="23">
        <v>8979.5769999999993</v>
      </c>
      <c r="Q23" s="23">
        <v>7390.2176766060702</v>
      </c>
      <c r="R23" s="23">
        <v>16015.72546860506</v>
      </c>
      <c r="S23" s="23">
        <v>61919.734923295269</v>
      </c>
      <c r="T23" s="23">
        <v>297144.08060034463</v>
      </c>
    </row>
    <row r="24" spans="1:20" s="17" customFormat="1" ht="13.5" thickBot="1" x14ac:dyDescent="0.25">
      <c r="A24" s="10" t="s">
        <v>34</v>
      </c>
      <c r="B24" s="25">
        <v>658.69147299000008</v>
      </c>
      <c r="C24" s="25">
        <v>583.77558271999999</v>
      </c>
      <c r="D24" s="25">
        <v>767.11110787000007</v>
      </c>
      <c r="E24" s="25">
        <v>987.32796637000001</v>
      </c>
      <c r="F24" s="25">
        <v>1155.3403980100002</v>
      </c>
      <c r="G24" s="25">
        <v>3318.2712325511302</v>
      </c>
      <c r="H24" s="25">
        <v>1247.3904748800001</v>
      </c>
      <c r="I24" s="25">
        <v>1436.48898138</v>
      </c>
      <c r="J24" s="25">
        <v>1535.6865096599997</v>
      </c>
      <c r="K24" s="25">
        <v>1975.9802360800002</v>
      </c>
      <c r="L24" s="25">
        <v>2846.0890657200002</v>
      </c>
      <c r="M24" s="25">
        <v>9359.5666508700015</v>
      </c>
      <c r="N24" s="25">
        <v>9977.1076977650009</v>
      </c>
      <c r="O24" s="25">
        <v>9813.7355533833488</v>
      </c>
      <c r="P24" s="25">
        <v>15275.180438624855</v>
      </c>
      <c r="Q24" s="23">
        <v>22241.942704679997</v>
      </c>
      <c r="R24" s="23">
        <v>34365.354071459995</v>
      </c>
      <c r="S24" s="23">
        <v>38852.075200720006</v>
      </c>
      <c r="T24" s="23">
        <v>96264.465099591383</v>
      </c>
    </row>
    <row r="25" spans="1:20" s="16" customFormat="1" ht="21" customHeight="1" x14ac:dyDescent="0.25">
      <c r="A25" s="5" t="s">
        <v>13</v>
      </c>
      <c r="B25" s="21">
        <f>+B26+B30+B31+B32</f>
        <v>5496.2058554484847</v>
      </c>
      <c r="C25" s="21">
        <f t="shared" ref="C25:O25" si="7">+C26+C30+C31+C32</f>
        <v>6925.1020609192328</v>
      </c>
      <c r="D25" s="21">
        <f t="shared" si="7"/>
        <v>8979.6790030348839</v>
      </c>
      <c r="E25" s="21">
        <f t="shared" si="7"/>
        <v>12741.328200109609</v>
      </c>
      <c r="F25" s="21">
        <f t="shared" si="7"/>
        <v>15425.426873934595</v>
      </c>
      <c r="G25" s="21">
        <f t="shared" si="7"/>
        <v>19895.944437386053</v>
      </c>
      <c r="H25" s="21">
        <f t="shared" si="7"/>
        <v>26164.067865903089</v>
      </c>
      <c r="I25" s="21">
        <f t="shared" si="7"/>
        <v>33539.279820143427</v>
      </c>
      <c r="J25" s="21">
        <f t="shared" si="7"/>
        <v>43078.648786588303</v>
      </c>
      <c r="K25" s="21">
        <f t="shared" si="7"/>
        <v>59532.879162082208</v>
      </c>
      <c r="L25" s="21">
        <f t="shared" si="7"/>
        <v>81700.030761853792</v>
      </c>
      <c r="M25" s="21">
        <f t="shared" si="7"/>
        <v>109882.07310654198</v>
      </c>
      <c r="N25" s="21">
        <f t="shared" si="7"/>
        <v>142183.23040343483</v>
      </c>
      <c r="O25" s="21">
        <f t="shared" si="7"/>
        <v>190986.21179836895</v>
      </c>
      <c r="P25" s="21">
        <f>+P26+P30+P31+P32</f>
        <v>275458.00401039637</v>
      </c>
      <c r="Q25" s="21">
        <f>+Q26+Q30+Q31+Q32</f>
        <v>356050.9023337657</v>
      </c>
      <c r="R25" s="21">
        <f>+R26+R30+R31+R32</f>
        <v>529509.08281384083</v>
      </c>
      <c r="S25" s="21">
        <v>908789.12895264698</v>
      </c>
      <c r="T25" s="21">
        <v>2307431.1961324289</v>
      </c>
    </row>
    <row r="26" spans="1:20" s="17" customFormat="1" x14ac:dyDescent="0.2">
      <c r="A26" s="10" t="s">
        <v>35</v>
      </c>
      <c r="B26" s="22">
        <f>+SUM(B27:B29)</f>
        <v>2683.29635603</v>
      </c>
      <c r="C26" s="22">
        <f t="shared" ref="C26:O26" si="8">+SUM(C27:C29)</f>
        <v>3340.3882060000001</v>
      </c>
      <c r="D26" s="22">
        <f t="shared" si="8"/>
        <v>4420.8490000000002</v>
      </c>
      <c r="E26" s="22">
        <f t="shared" si="8"/>
        <v>6402.1437290000003</v>
      </c>
      <c r="F26" s="22">
        <f t="shared" si="8"/>
        <v>7939.6150830000006</v>
      </c>
      <c r="G26" s="22">
        <f t="shared" si="8"/>
        <v>10050.951061</v>
      </c>
      <c r="H26" s="22">
        <f t="shared" si="8"/>
        <v>13592.674975999998</v>
      </c>
      <c r="I26" s="22">
        <f t="shared" si="8"/>
        <v>17316.413</v>
      </c>
      <c r="J26" s="22">
        <f t="shared" si="8"/>
        <v>22644.647000000001</v>
      </c>
      <c r="K26" s="22">
        <f t="shared" si="8"/>
        <v>31394.492999999995</v>
      </c>
      <c r="L26" s="22">
        <f t="shared" si="8"/>
        <v>44609.259000000005</v>
      </c>
      <c r="M26" s="22">
        <f t="shared" si="8"/>
        <v>58159.616999999998</v>
      </c>
      <c r="N26" s="22">
        <f t="shared" si="8"/>
        <v>72946.274999999994</v>
      </c>
      <c r="O26" s="22">
        <f t="shared" si="8"/>
        <v>95803.892000000022</v>
      </c>
      <c r="P26" s="22">
        <f>+SUM(P27:P29)</f>
        <v>135226.78199999998</v>
      </c>
      <c r="Q26" s="22">
        <f>+SUM(Q27:Q29)</f>
        <v>180430.22932777344</v>
      </c>
      <c r="R26" s="22">
        <f>+SUM(R27:R29)</f>
        <v>274929.29409337591</v>
      </c>
      <c r="S26" s="22">
        <v>466556.30546808051</v>
      </c>
      <c r="T26" s="22">
        <v>1197819.1028724674</v>
      </c>
    </row>
    <row r="27" spans="1:20" x14ac:dyDescent="0.2">
      <c r="A27" s="12" t="s">
        <v>14</v>
      </c>
      <c r="B27" s="24">
        <v>2072.9905509</v>
      </c>
      <c r="C27" s="24">
        <v>2646.422333</v>
      </c>
      <c r="D27" s="24">
        <v>3499.1119999999996</v>
      </c>
      <c r="E27" s="24">
        <v>5258.7420000000002</v>
      </c>
      <c r="F27" s="24">
        <v>6536.0356010000005</v>
      </c>
      <c r="G27" s="24">
        <v>8120.0659999999998</v>
      </c>
      <c r="H27" s="24">
        <v>11219.588</v>
      </c>
      <c r="I27" s="24">
        <v>14227.817999999999</v>
      </c>
      <c r="J27" s="24">
        <v>18639.128000000001</v>
      </c>
      <c r="K27" s="24">
        <v>26169.313999999998</v>
      </c>
      <c r="L27" s="24">
        <v>36255.007000000005</v>
      </c>
      <c r="M27" s="24">
        <v>48180.906999999999</v>
      </c>
      <c r="N27" s="24">
        <v>60006.656999999999</v>
      </c>
      <c r="O27" s="24">
        <v>78343.823000000019</v>
      </c>
      <c r="P27" s="24">
        <v>110466.46699999999</v>
      </c>
      <c r="Q27" s="24">
        <v>145134.97198754485</v>
      </c>
      <c r="R27" s="24">
        <v>209927.57119626008</v>
      </c>
      <c r="S27" s="24">
        <v>371297.69110660983</v>
      </c>
      <c r="T27" s="24">
        <v>964831.68225604016</v>
      </c>
    </row>
    <row r="28" spans="1:20" x14ac:dyDescent="0.2">
      <c r="A28" s="12" t="s">
        <v>15</v>
      </c>
      <c r="B28" s="24">
        <v>170.06995900000001</v>
      </c>
      <c r="C28" s="24">
        <v>191.71243299999998</v>
      </c>
      <c r="D28" s="24">
        <v>240.25720000000001</v>
      </c>
      <c r="E28" s="24">
        <v>355.91736800000001</v>
      </c>
      <c r="F28" s="24">
        <v>409.44106730999994</v>
      </c>
      <c r="G28" s="24">
        <v>595.71278999999993</v>
      </c>
      <c r="H28" s="24">
        <v>621.55869900000005</v>
      </c>
      <c r="I28" s="24">
        <v>896.60372000000007</v>
      </c>
      <c r="J28" s="24">
        <v>1161.60051</v>
      </c>
      <c r="K28" s="24">
        <v>1515.3019099999999</v>
      </c>
      <c r="L28" s="24">
        <v>2422.73308</v>
      </c>
      <c r="M28" s="24">
        <v>2893.8258999999998</v>
      </c>
      <c r="N28" s="24">
        <v>3752.4892199999995</v>
      </c>
      <c r="O28" s="24">
        <v>5063.4200100000007</v>
      </c>
      <c r="P28" s="24">
        <v>7180.4913500000002</v>
      </c>
      <c r="Q28" s="24">
        <v>10235.624628666292</v>
      </c>
      <c r="R28" s="24">
        <v>18850.499640163591</v>
      </c>
      <c r="S28" s="24">
        <v>27624.998164826502</v>
      </c>
      <c r="T28" s="24">
        <v>67566.35197876388</v>
      </c>
    </row>
    <row r="29" spans="1:20" x14ac:dyDescent="0.2">
      <c r="A29" s="12" t="s">
        <v>16</v>
      </c>
      <c r="B29" s="24">
        <v>440.23584613000003</v>
      </c>
      <c r="C29" s="24">
        <v>502.25344000000007</v>
      </c>
      <c r="D29" s="24">
        <v>681.47980000000007</v>
      </c>
      <c r="E29" s="24">
        <v>787.48436099999981</v>
      </c>
      <c r="F29" s="24">
        <v>994.1384146900001</v>
      </c>
      <c r="G29" s="24">
        <v>1335.1722709999999</v>
      </c>
      <c r="H29" s="24">
        <v>1751.5282769999999</v>
      </c>
      <c r="I29" s="24">
        <v>2191.9912800000002</v>
      </c>
      <c r="J29" s="24">
        <v>2843.91849</v>
      </c>
      <c r="K29" s="24">
        <v>3709.87709</v>
      </c>
      <c r="L29" s="24">
        <v>5931.5189200000004</v>
      </c>
      <c r="M29" s="24">
        <v>7084.8840999999993</v>
      </c>
      <c r="N29" s="24">
        <v>9187.1287799999991</v>
      </c>
      <c r="O29" s="24">
        <v>12396.64899</v>
      </c>
      <c r="P29" s="24">
        <v>17579.823649999998</v>
      </c>
      <c r="Q29" s="24">
        <v>25059.632711562295</v>
      </c>
      <c r="R29" s="24">
        <v>46151.223256952246</v>
      </c>
      <c r="S29" s="24">
        <v>67633.616196644187</v>
      </c>
      <c r="T29" s="24">
        <v>165421.06863766327</v>
      </c>
    </row>
    <row r="30" spans="1:20" s="17" customFormat="1" x14ac:dyDescent="0.2">
      <c r="A30" s="10" t="s">
        <v>36</v>
      </c>
      <c r="B30" s="23">
        <v>181.90860432848487</v>
      </c>
      <c r="C30" s="23">
        <v>213.84111519923323</v>
      </c>
      <c r="D30" s="23">
        <v>252.66248203488323</v>
      </c>
      <c r="E30" s="23">
        <v>276.7305847396081</v>
      </c>
      <c r="F30" s="23">
        <v>333.43725592459509</v>
      </c>
      <c r="G30" s="23">
        <v>356.44768708605352</v>
      </c>
      <c r="H30" s="23">
        <v>473.25904845308577</v>
      </c>
      <c r="I30" s="23">
        <v>513.36636051342487</v>
      </c>
      <c r="J30" s="23">
        <v>887.82960144830065</v>
      </c>
      <c r="K30" s="23">
        <v>1424.0899683522171</v>
      </c>
      <c r="L30" s="23">
        <v>1450.3623712037827</v>
      </c>
      <c r="M30" s="23">
        <v>2343.0406613919922</v>
      </c>
      <c r="N30" s="23">
        <v>2876.467522669851</v>
      </c>
      <c r="O30" s="23">
        <v>5363.9199759656058</v>
      </c>
      <c r="P30" s="23">
        <v>10903.737101691546</v>
      </c>
      <c r="Q30" s="23">
        <v>11953.643527160928</v>
      </c>
      <c r="R30" s="23">
        <v>10300.074643796184</v>
      </c>
      <c r="S30" s="23">
        <v>19870.849871206319</v>
      </c>
      <c r="T30" s="23">
        <v>68071.324110849528</v>
      </c>
    </row>
    <row r="31" spans="1:20" s="17" customFormat="1" x14ac:dyDescent="0.2">
      <c r="A31" s="10" t="s">
        <v>45</v>
      </c>
      <c r="B31" s="23">
        <v>1347.2178490000001</v>
      </c>
      <c r="C31" s="23">
        <v>1761.34</v>
      </c>
      <c r="D31" s="23">
        <v>2322.5129999999999</v>
      </c>
      <c r="E31" s="23">
        <v>3463.81</v>
      </c>
      <c r="F31" s="23">
        <v>4171.0416889999997</v>
      </c>
      <c r="G31" s="23">
        <v>5125.2150000000001</v>
      </c>
      <c r="H31" s="23">
        <v>6920.27</v>
      </c>
      <c r="I31" s="23">
        <v>8450.4750000000022</v>
      </c>
      <c r="J31" s="23">
        <v>10073.723</v>
      </c>
      <c r="K31" s="23">
        <v>13425.462</v>
      </c>
      <c r="L31" s="23">
        <v>17986.057000000001</v>
      </c>
      <c r="M31" s="23">
        <v>25606.884999999998</v>
      </c>
      <c r="N31" s="23">
        <v>33667.800000000003</v>
      </c>
      <c r="O31" s="23">
        <v>44569.510999999999</v>
      </c>
      <c r="P31" s="23">
        <v>64978.976000000002</v>
      </c>
      <c r="Q31" s="23">
        <v>83019.016984972259</v>
      </c>
      <c r="R31" s="23">
        <v>110209.56957281998</v>
      </c>
      <c r="S31" s="23">
        <v>192356.99349838664</v>
      </c>
      <c r="T31" s="23">
        <v>496747.66240436991</v>
      </c>
    </row>
    <row r="32" spans="1:20" s="17" customFormat="1" x14ac:dyDescent="0.2">
      <c r="A32" s="10" t="s">
        <v>37</v>
      </c>
      <c r="B32" s="23">
        <f>+B33+B34+B35</f>
        <v>1283.78304609</v>
      </c>
      <c r="C32" s="23">
        <f t="shared" ref="C32:O32" si="9">+C33+C34+C35</f>
        <v>1609.5327397200001</v>
      </c>
      <c r="D32" s="23">
        <f t="shared" si="9"/>
        <v>1983.6545210000004</v>
      </c>
      <c r="E32" s="23">
        <f t="shared" si="9"/>
        <v>2598.64388637</v>
      </c>
      <c r="F32" s="23">
        <f t="shared" si="9"/>
        <v>2981.3328460100001</v>
      </c>
      <c r="G32" s="23">
        <f t="shared" si="9"/>
        <v>4363.3306892999999</v>
      </c>
      <c r="H32" s="23">
        <f t="shared" si="9"/>
        <v>5177.8638414500019</v>
      </c>
      <c r="I32" s="23">
        <f t="shared" si="9"/>
        <v>7259.0254596299983</v>
      </c>
      <c r="J32" s="23">
        <f t="shared" si="9"/>
        <v>9472.4491851399998</v>
      </c>
      <c r="K32" s="23">
        <f t="shared" si="9"/>
        <v>13288.834193729999</v>
      </c>
      <c r="L32" s="23">
        <f t="shared" si="9"/>
        <v>17654.352390650001</v>
      </c>
      <c r="M32" s="23">
        <f t="shared" si="9"/>
        <v>23772.530445149998</v>
      </c>
      <c r="N32" s="23">
        <f t="shared" si="9"/>
        <v>32692.687880764999</v>
      </c>
      <c r="O32" s="23">
        <f t="shared" si="9"/>
        <v>45248.888822403344</v>
      </c>
      <c r="P32" s="23">
        <f>+P33+P34+P35</f>
        <v>64348.508908704855</v>
      </c>
      <c r="Q32" s="23">
        <f>+Q33+Q34+Q35</f>
        <v>80648.012493859103</v>
      </c>
      <c r="R32" s="23">
        <f>+R33+R34+R35</f>
        <v>134070.14450384869</v>
      </c>
      <c r="S32" s="23">
        <v>230004.9801149735</v>
      </c>
      <c r="T32" s="23">
        <v>544793.10674474179</v>
      </c>
    </row>
    <row r="33" spans="1:20" x14ac:dyDescent="0.2">
      <c r="A33" s="12" t="s">
        <v>17</v>
      </c>
      <c r="B33" s="24">
        <v>415.92642740899993</v>
      </c>
      <c r="C33" s="24">
        <v>577.52741300000002</v>
      </c>
      <c r="D33" s="24">
        <v>725.62200000000007</v>
      </c>
      <c r="E33" s="24">
        <v>981.59900000000005</v>
      </c>
      <c r="F33" s="24">
        <v>1202.7100160099999</v>
      </c>
      <c r="G33" s="24">
        <v>2021.42808401</v>
      </c>
      <c r="H33" s="24">
        <v>2019.6371683500006</v>
      </c>
      <c r="I33" s="24">
        <v>2514.4492223799994</v>
      </c>
      <c r="J33" s="24">
        <v>3304.0938376600002</v>
      </c>
      <c r="K33" s="24">
        <v>4700.0850700800002</v>
      </c>
      <c r="L33" s="24">
        <v>6626.4940917200001</v>
      </c>
      <c r="M33" s="24">
        <v>8561.4708878700003</v>
      </c>
      <c r="N33" s="24">
        <v>10346.952680765</v>
      </c>
      <c r="O33" s="24">
        <v>18887.620553383349</v>
      </c>
      <c r="P33" s="24">
        <v>27139.771438624855</v>
      </c>
      <c r="Q33" s="24">
        <v>22053.539184355155</v>
      </c>
      <c r="R33" s="24">
        <v>40686.818758445159</v>
      </c>
      <c r="S33" s="24">
        <v>63179.759414438493</v>
      </c>
      <c r="T33" s="24">
        <v>161764.5279389284</v>
      </c>
    </row>
    <row r="34" spans="1:20" x14ac:dyDescent="0.2">
      <c r="A34" s="12" t="s">
        <v>18</v>
      </c>
      <c r="B34" s="24">
        <v>867.8566186810001</v>
      </c>
      <c r="C34" s="24">
        <v>1032.0053267200001</v>
      </c>
      <c r="D34" s="24">
        <v>1325.112521</v>
      </c>
      <c r="E34" s="24">
        <v>1617.0448863699999</v>
      </c>
      <c r="F34" s="24">
        <v>1778.62283</v>
      </c>
      <c r="G34" s="24">
        <v>2341.9026052899999</v>
      </c>
      <c r="H34" s="24">
        <v>3158.2266731000009</v>
      </c>
      <c r="I34" s="24">
        <v>4744.5762372499994</v>
      </c>
      <c r="J34" s="24">
        <v>6168.3553474800001</v>
      </c>
      <c r="K34" s="24">
        <v>8588.7491236499991</v>
      </c>
      <c r="L34" s="24">
        <v>11027.858298930001</v>
      </c>
      <c r="M34" s="24">
        <v>15211.059557279998</v>
      </c>
      <c r="N34" s="24">
        <v>22345.735199999999</v>
      </c>
      <c r="O34" s="24">
        <v>26361.268269019998</v>
      </c>
      <c r="P34" s="24">
        <v>37208.737470079999</v>
      </c>
      <c r="Q34" s="24">
        <v>58594.473309503948</v>
      </c>
      <c r="R34" s="24">
        <v>93383.325745403519</v>
      </c>
      <c r="S34" s="24">
        <v>166825.22070053502</v>
      </c>
      <c r="T34" s="24">
        <v>383028.57880581345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-67.08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678.28179130818171</v>
      </c>
      <c r="C36" s="27">
        <f t="shared" ref="C36:O36" si="10">+C10-C25</f>
        <v>629.22770161076642</v>
      </c>
      <c r="D36" s="27">
        <f t="shared" si="10"/>
        <v>730.05723538511666</v>
      </c>
      <c r="E36" s="27">
        <f t="shared" si="10"/>
        <v>106.09755126039272</v>
      </c>
      <c r="F36" s="27">
        <f t="shared" si="10"/>
        <v>-53.016715284595193</v>
      </c>
      <c r="G36" s="27">
        <f t="shared" si="10"/>
        <v>2574.7965231750823</v>
      </c>
      <c r="H36" s="27">
        <f t="shared" si="10"/>
        <v>695.99851258491617</v>
      </c>
      <c r="I36" s="27">
        <f t="shared" si="10"/>
        <v>786.12570759456867</v>
      </c>
      <c r="J36" s="27">
        <f t="shared" si="10"/>
        <v>3103.3317262837008</v>
      </c>
      <c r="K36" s="27">
        <f t="shared" si="10"/>
        <v>4146.1857898418093</v>
      </c>
      <c r="L36" s="27">
        <f t="shared" si="10"/>
        <v>4006.8375071662304</v>
      </c>
      <c r="M36" s="27">
        <f t="shared" si="10"/>
        <v>14739.657892069037</v>
      </c>
      <c r="N36" s="27">
        <f t="shared" si="10"/>
        <v>18619.36520392602</v>
      </c>
      <c r="O36" s="27">
        <f t="shared" si="10"/>
        <v>21037.014709812764</v>
      </c>
      <c r="P36" s="27">
        <f>+P10-P25</f>
        <v>26701.322253267921</v>
      </c>
      <c r="Q36" s="27">
        <f>+Q10-Q25</f>
        <v>43115.909257073363</v>
      </c>
      <c r="R36" s="27">
        <f>+R10-R25</f>
        <v>117156.5075314102</v>
      </c>
      <c r="S36" s="27">
        <v>249926.80657269515</v>
      </c>
      <c r="T36" s="27">
        <v>462386.56746658077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146.42033746999999</v>
      </c>
      <c r="C38" s="21">
        <f t="shared" ref="C38:O38" si="11">+C39+C40+C41</f>
        <v>308.75577777000001</v>
      </c>
      <c r="D38" s="21">
        <f t="shared" si="11"/>
        <v>425.8010542799999</v>
      </c>
      <c r="E38" s="21">
        <f t="shared" si="11"/>
        <v>674.04866924000009</v>
      </c>
      <c r="F38" s="21">
        <f t="shared" si="11"/>
        <v>669.60229256677133</v>
      </c>
      <c r="G38" s="21">
        <f t="shared" si="11"/>
        <v>1103.4389133975953</v>
      </c>
      <c r="H38" s="21">
        <f t="shared" si="11"/>
        <v>1161.9612709568239</v>
      </c>
      <c r="I38" s="21">
        <f t="shared" si="11"/>
        <v>926.99976238916668</v>
      </c>
      <c r="J38" s="21">
        <f t="shared" si="11"/>
        <v>1196.13748087</v>
      </c>
      <c r="K38" s="21">
        <f t="shared" si="11"/>
        <v>1560.7326007252097</v>
      </c>
      <c r="L38" s="21">
        <f t="shared" si="11"/>
        <v>1606.6770650603391</v>
      </c>
      <c r="M38" s="21">
        <f t="shared" si="11"/>
        <v>3495.8456860708757</v>
      </c>
      <c r="N38" s="21">
        <f t="shared" si="11"/>
        <v>3777.886238139241</v>
      </c>
      <c r="O38" s="21">
        <f t="shared" si="11"/>
        <v>4786.0989917836205</v>
      </c>
      <c r="P38" s="21">
        <f>+P39+P40+P41</f>
        <v>2853.4436693399998</v>
      </c>
      <c r="Q38" s="21">
        <f>+Q39+Q40+Q41</f>
        <v>2919.7445994099999</v>
      </c>
      <c r="R38" s="21">
        <f>+R39+R40+R41</f>
        <v>8560.0003410000008</v>
      </c>
      <c r="S38" s="21">
        <v>10106.118077710002</v>
      </c>
      <c r="T38" s="21">
        <v>22214.603329709997</v>
      </c>
    </row>
    <row r="39" spans="1:20" s="17" customFormat="1" x14ac:dyDescent="0.2">
      <c r="A39" s="10" t="s">
        <v>38</v>
      </c>
      <c r="B39" s="22">
        <v>0</v>
      </c>
      <c r="C39" s="22">
        <v>23.986246000000001</v>
      </c>
      <c r="D39" s="22">
        <v>52.619</v>
      </c>
      <c r="E39" s="22">
        <v>64.395543000000004</v>
      </c>
      <c r="F39" s="22">
        <v>23.370000000000005</v>
      </c>
      <c r="G39" s="22">
        <v>20.512</v>
      </c>
      <c r="H39" s="22">
        <v>51.33400000000001</v>
      </c>
      <c r="I39" s="22">
        <v>23.45</v>
      </c>
      <c r="J39" s="22">
        <v>4.8100000000000005</v>
      </c>
      <c r="K39" s="22">
        <v>1.1319999999999999</v>
      </c>
      <c r="L39" s="22">
        <v>1.6E-2</v>
      </c>
      <c r="M39" s="22">
        <v>0</v>
      </c>
      <c r="N39" s="22">
        <v>0</v>
      </c>
      <c r="O39" s="22">
        <v>0</v>
      </c>
      <c r="P39" s="22">
        <v>0</v>
      </c>
      <c r="Q39" s="23">
        <v>0</v>
      </c>
      <c r="R39" s="23">
        <v>0</v>
      </c>
      <c r="S39" s="23">
        <v>0</v>
      </c>
      <c r="T39" s="23">
        <v>23.236080000000001</v>
      </c>
    </row>
    <row r="40" spans="1:20" s="17" customFormat="1" x14ac:dyDescent="0.2">
      <c r="A40" s="10" t="s">
        <v>39</v>
      </c>
      <c r="B40" s="23">
        <v>43.968009469999998</v>
      </c>
      <c r="C40" s="23">
        <v>193.45082676999999</v>
      </c>
      <c r="D40" s="23">
        <v>276.30505427999998</v>
      </c>
      <c r="E40" s="23">
        <v>244.09675424000005</v>
      </c>
      <c r="F40" s="23">
        <v>524.6032925667713</v>
      </c>
      <c r="G40" s="23">
        <v>913.74891339759552</v>
      </c>
      <c r="H40" s="23">
        <v>901.65527095682387</v>
      </c>
      <c r="I40" s="23">
        <v>760.09376238916661</v>
      </c>
      <c r="J40" s="23">
        <v>1079.46548087</v>
      </c>
      <c r="K40" s="23">
        <v>1410.6486007252097</v>
      </c>
      <c r="L40" s="23">
        <v>1438.010065060339</v>
      </c>
      <c r="M40" s="23">
        <v>3110.6616860708755</v>
      </c>
      <c r="N40" s="23">
        <v>3429.4372381392409</v>
      </c>
      <c r="O40" s="23">
        <v>4021.1999917836206</v>
      </c>
      <c r="P40" s="23">
        <v>2195.6376693399998</v>
      </c>
      <c r="Q40" s="23">
        <v>2457.64730844</v>
      </c>
      <c r="R40" s="23">
        <v>7761.9864779000009</v>
      </c>
      <c r="S40" s="23">
        <v>8477.9465117600012</v>
      </c>
      <c r="T40" s="23">
        <v>17426.117500549997</v>
      </c>
    </row>
    <row r="41" spans="1:20" s="17" customFormat="1" ht="13.5" thickBot="1" x14ac:dyDescent="0.25">
      <c r="A41" s="10" t="s">
        <v>40</v>
      </c>
      <c r="B41" s="25">
        <v>102.45232799999999</v>
      </c>
      <c r="C41" s="25">
        <v>91.318704999999994</v>
      </c>
      <c r="D41" s="25">
        <v>96.876999999999981</v>
      </c>
      <c r="E41" s="25">
        <v>365.55637200000001</v>
      </c>
      <c r="F41" s="25">
        <v>121.62900000000002</v>
      </c>
      <c r="G41" s="25">
        <v>169.17799999999997</v>
      </c>
      <c r="H41" s="25">
        <v>208.97199999999995</v>
      </c>
      <c r="I41" s="25">
        <v>143.45599999999999</v>
      </c>
      <c r="J41" s="25">
        <v>111.86199999999998</v>
      </c>
      <c r="K41" s="25">
        <v>148.952</v>
      </c>
      <c r="L41" s="25">
        <v>168.65100000000001</v>
      </c>
      <c r="M41" s="25">
        <v>385.18400000000008</v>
      </c>
      <c r="N41" s="25">
        <v>348.44899999999996</v>
      </c>
      <c r="O41" s="25">
        <v>764.899</v>
      </c>
      <c r="P41" s="25">
        <v>657.80599999999993</v>
      </c>
      <c r="Q41" s="23">
        <v>462.09729097000002</v>
      </c>
      <c r="R41" s="23">
        <v>798.01386310000021</v>
      </c>
      <c r="S41" s="23">
        <v>1628.1715659500001</v>
      </c>
      <c r="T41" s="23">
        <v>4765.2497491599997</v>
      </c>
    </row>
    <row r="42" spans="1:20" s="16" customFormat="1" ht="21" customHeight="1" x14ac:dyDescent="0.25">
      <c r="A42" s="5" t="s">
        <v>22</v>
      </c>
      <c r="B42" s="21">
        <f>+B43+B44+B48</f>
        <v>689.98027046999994</v>
      </c>
      <c r="C42" s="21">
        <f t="shared" ref="C42:O42" si="12">+C43+C44+C48</f>
        <v>922.02299076999986</v>
      </c>
      <c r="D42" s="21">
        <f t="shared" si="12"/>
        <v>1146.3452840401999</v>
      </c>
      <c r="E42" s="21">
        <f t="shared" si="12"/>
        <v>1205.0938122399998</v>
      </c>
      <c r="F42" s="21">
        <f t="shared" si="12"/>
        <v>1715.512541566771</v>
      </c>
      <c r="G42" s="21">
        <f t="shared" si="12"/>
        <v>2465.6828047465956</v>
      </c>
      <c r="H42" s="21">
        <f t="shared" si="12"/>
        <v>3890.9533705480967</v>
      </c>
      <c r="I42" s="21">
        <f t="shared" si="12"/>
        <v>1911.2299599591665</v>
      </c>
      <c r="J42" s="21">
        <f t="shared" si="12"/>
        <v>3408.6970055230499</v>
      </c>
      <c r="K42" s="21">
        <f t="shared" si="12"/>
        <v>4748.5416007252097</v>
      </c>
      <c r="L42" s="21">
        <f t="shared" si="12"/>
        <v>8318.9849572003404</v>
      </c>
      <c r="M42" s="21">
        <f t="shared" si="12"/>
        <v>11997.955686070876</v>
      </c>
      <c r="N42" s="21">
        <f t="shared" si="12"/>
        <v>28424.357238139244</v>
      </c>
      <c r="O42" s="21">
        <f t="shared" si="12"/>
        <v>45612.264026110002</v>
      </c>
      <c r="P42" s="21">
        <f>+P43+P44+P48</f>
        <v>33522.142295042802</v>
      </c>
      <c r="Q42" s="21">
        <f>+Q43+Q44+Q48</f>
        <v>24841.578494671412</v>
      </c>
      <c r="R42" s="21">
        <f t="shared" ref="R42" si="13">+R43+R44+R48</f>
        <v>59421.725879880309</v>
      </c>
      <c r="S42" s="21">
        <v>163601.35863487906</v>
      </c>
      <c r="T42" s="21">
        <v>409773.4646538833</v>
      </c>
    </row>
    <row r="43" spans="1:20" s="17" customFormat="1" x14ac:dyDescent="0.2">
      <c r="A43" s="10" t="s">
        <v>41</v>
      </c>
      <c r="B43" s="22">
        <v>599.90838199999985</v>
      </c>
      <c r="C43" s="22">
        <v>614.31686276999994</v>
      </c>
      <c r="D43" s="22">
        <v>949.92928404019995</v>
      </c>
      <c r="E43" s="22">
        <v>1075.3521569999998</v>
      </c>
      <c r="F43" s="22">
        <v>1271.9069429999997</v>
      </c>
      <c r="G43" s="22">
        <v>1757.2058047465957</v>
      </c>
      <c r="H43" s="22">
        <v>3017.5625452878235</v>
      </c>
      <c r="I43" s="22">
        <v>1466.2939599591664</v>
      </c>
      <c r="J43" s="22">
        <v>2662.11900552305</v>
      </c>
      <c r="K43" s="22">
        <v>3631.1866007252097</v>
      </c>
      <c r="L43" s="22">
        <v>6871.6789572003399</v>
      </c>
      <c r="M43" s="22">
        <v>9739.5006860708745</v>
      </c>
      <c r="N43" s="22">
        <v>21835.597238139246</v>
      </c>
      <c r="O43" s="22">
        <v>31651.013026109998</v>
      </c>
      <c r="P43" s="22">
        <v>23934.174586902798</v>
      </c>
      <c r="Q43" s="23">
        <v>16892.986753477409</v>
      </c>
      <c r="R43" s="23">
        <v>43612.189298252706</v>
      </c>
      <c r="S43" s="23">
        <v>118205.10478123304</v>
      </c>
      <c r="T43" s="23">
        <v>271326.00877430622</v>
      </c>
    </row>
    <row r="44" spans="1:20" s="17" customFormat="1" x14ac:dyDescent="0.2">
      <c r="A44" s="18" t="s">
        <v>42</v>
      </c>
      <c r="B44" s="23">
        <f>+SUM(B45:B47)</f>
        <v>68.282492470000022</v>
      </c>
      <c r="C44" s="23">
        <f t="shared" ref="C44:O44" si="14">+SUM(C45:C47)</f>
        <v>280.87438699999996</v>
      </c>
      <c r="D44" s="23">
        <f t="shared" si="14"/>
        <v>160.42499999999998</v>
      </c>
      <c r="E44" s="23">
        <f t="shared" si="14"/>
        <v>92.653515240000019</v>
      </c>
      <c r="F44" s="23">
        <f t="shared" si="14"/>
        <v>295.96558756677132</v>
      </c>
      <c r="G44" s="23">
        <f t="shared" si="14"/>
        <v>429.79999999999995</v>
      </c>
      <c r="H44" s="23">
        <f t="shared" si="14"/>
        <v>674.35782526027356</v>
      </c>
      <c r="I44" s="23">
        <f t="shared" si="14"/>
        <v>360.517</v>
      </c>
      <c r="J44" s="23">
        <f t="shared" si="14"/>
        <v>660.44599999999991</v>
      </c>
      <c r="K44" s="23">
        <f t="shared" si="14"/>
        <v>1062.9760000000001</v>
      </c>
      <c r="L44" s="23">
        <f t="shared" si="14"/>
        <v>1376.7660000000001</v>
      </c>
      <c r="M44" s="23">
        <f t="shared" si="14"/>
        <v>1488.2179999999998</v>
      </c>
      <c r="N44" s="23">
        <f t="shared" si="14"/>
        <v>3789.3950000000004</v>
      </c>
      <c r="O44" s="23">
        <f t="shared" si="14"/>
        <v>12355.295999999998</v>
      </c>
      <c r="P44" s="23">
        <f>+SUM(P45:P47)</f>
        <v>7606.9673962899997</v>
      </c>
      <c r="Q44" s="23">
        <f>+SUM(Q45:Q47)</f>
        <v>4756.8761911339998</v>
      </c>
      <c r="R44" s="23">
        <f t="shared" ref="R44" si="15">+SUM(R45:R47)</f>
        <v>6767.3338486900011</v>
      </c>
      <c r="S44" s="23">
        <v>18219.656213235998</v>
      </c>
      <c r="T44" s="23">
        <v>65087.875865737085</v>
      </c>
    </row>
    <row r="45" spans="1:20" x14ac:dyDescent="0.2">
      <c r="A45" s="15" t="s">
        <v>17</v>
      </c>
      <c r="B45" s="24">
        <v>12.179283000000002</v>
      </c>
      <c r="C45" s="24">
        <v>24.150784000000002</v>
      </c>
      <c r="D45" s="24">
        <v>54.988000000000007</v>
      </c>
      <c r="E45" s="24">
        <v>29.364699999999999</v>
      </c>
      <c r="F45" s="24">
        <v>52.303581999999999</v>
      </c>
      <c r="G45" s="24">
        <v>129.68</v>
      </c>
      <c r="H45" s="24">
        <v>265.62399999999997</v>
      </c>
      <c r="I45" s="24">
        <v>78.896999999999991</v>
      </c>
      <c r="J45" s="24">
        <v>160.94199999999998</v>
      </c>
      <c r="K45" s="24">
        <v>157.768</v>
      </c>
      <c r="L45" s="24">
        <v>438.11000000000007</v>
      </c>
      <c r="M45" s="24">
        <v>530.25</v>
      </c>
      <c r="N45" s="24">
        <v>1761.6570000000002</v>
      </c>
      <c r="O45" s="24">
        <v>525.45999999999992</v>
      </c>
      <c r="P45" s="24">
        <v>822.02700000000004</v>
      </c>
      <c r="Q45" s="24">
        <v>385.01995387400001</v>
      </c>
      <c r="R45" s="24">
        <v>1141.3066996500002</v>
      </c>
      <c r="S45" s="24">
        <v>1976.9700676500001</v>
      </c>
      <c r="T45" s="24">
        <v>3635.3036116171006</v>
      </c>
    </row>
    <row r="46" spans="1:20" x14ac:dyDescent="0.2">
      <c r="A46" s="15" t="s">
        <v>18</v>
      </c>
      <c r="B46" s="24">
        <v>56.103209470000024</v>
      </c>
      <c r="C46" s="24">
        <v>256.72360299999997</v>
      </c>
      <c r="D46" s="24">
        <v>105.43699999999998</v>
      </c>
      <c r="E46" s="24">
        <v>63.288815240000027</v>
      </c>
      <c r="F46" s="24">
        <v>243.66200556677131</v>
      </c>
      <c r="G46" s="24">
        <v>300.11999999999995</v>
      </c>
      <c r="H46" s="24">
        <v>408.73382526027353</v>
      </c>
      <c r="I46" s="24">
        <v>281.62</v>
      </c>
      <c r="J46" s="24">
        <v>499.50399999999996</v>
      </c>
      <c r="K46" s="24">
        <v>905.20800000000008</v>
      </c>
      <c r="L46" s="24">
        <v>938.65600000000006</v>
      </c>
      <c r="M46" s="24">
        <v>957.96799999999996</v>
      </c>
      <c r="N46" s="24">
        <v>2027.7380000000001</v>
      </c>
      <c r="O46" s="24">
        <v>11829.835999999999</v>
      </c>
      <c r="P46" s="24">
        <v>6784.9403962899996</v>
      </c>
      <c r="Q46" s="24">
        <v>4371.8562372599999</v>
      </c>
      <c r="R46" s="24">
        <v>5626.0271490400009</v>
      </c>
      <c r="S46" s="24">
        <v>16242.686145585998</v>
      </c>
      <c r="T46" s="24">
        <v>61452.572254119987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21.789396</v>
      </c>
      <c r="C48" s="25">
        <v>26.831741000000001</v>
      </c>
      <c r="D48" s="25">
        <v>35.991</v>
      </c>
      <c r="E48" s="25">
        <v>37.088140000000003</v>
      </c>
      <c r="F48" s="25">
        <v>147.64001099999999</v>
      </c>
      <c r="G48" s="25">
        <v>278.67700000000002</v>
      </c>
      <c r="H48" s="25">
        <v>199.03300000000002</v>
      </c>
      <c r="I48" s="25">
        <v>84.419000000000011</v>
      </c>
      <c r="J48" s="25">
        <v>86.131999999999991</v>
      </c>
      <c r="K48" s="25">
        <v>54.378999999999998</v>
      </c>
      <c r="L48" s="25">
        <v>70.540000000000006</v>
      </c>
      <c r="M48" s="25">
        <v>770.23700000000008</v>
      </c>
      <c r="N48" s="25">
        <v>2799.3649999999998</v>
      </c>
      <c r="O48" s="25">
        <v>1605.9549999999999</v>
      </c>
      <c r="P48" s="25">
        <v>1981.0003118499999</v>
      </c>
      <c r="Q48" s="23">
        <v>3191.7155500600002</v>
      </c>
      <c r="R48" s="23">
        <v>9042.2027329375978</v>
      </c>
      <c r="S48" s="23">
        <v>27176.59764041</v>
      </c>
      <c r="T48" s="23">
        <v>73359.580013840008</v>
      </c>
    </row>
    <row r="49" spans="1:20" s="16" customFormat="1" ht="21" customHeight="1" thickBot="1" x14ac:dyDescent="0.3">
      <c r="A49" s="6" t="s">
        <v>23</v>
      </c>
      <c r="B49" s="29">
        <f>+B38+B10</f>
        <v>6320.9079842266665</v>
      </c>
      <c r="C49" s="29">
        <f t="shared" ref="C49:O49" si="16">+C38+C10</f>
        <v>7863.0855402999996</v>
      </c>
      <c r="D49" s="29">
        <f t="shared" si="16"/>
        <v>10135.537292700001</v>
      </c>
      <c r="E49" s="29">
        <f t="shared" si="16"/>
        <v>13521.474420610002</v>
      </c>
      <c r="F49" s="29">
        <f t="shared" si="16"/>
        <v>16042.012451216771</v>
      </c>
      <c r="G49" s="29">
        <f t="shared" si="16"/>
        <v>23574.179873958732</v>
      </c>
      <c r="H49" s="29">
        <f t="shared" si="16"/>
        <v>28022.02764944483</v>
      </c>
      <c r="I49" s="29">
        <f t="shared" si="16"/>
        <v>35252.405290127164</v>
      </c>
      <c r="J49" s="29">
        <f t="shared" si="16"/>
        <v>47378.117993742002</v>
      </c>
      <c r="K49" s="29">
        <f t="shared" si="16"/>
        <v>65239.79755264923</v>
      </c>
      <c r="L49" s="29">
        <f t="shared" si="16"/>
        <v>87313.545334080365</v>
      </c>
      <c r="M49" s="29">
        <f t="shared" si="16"/>
        <v>128117.5766846819</v>
      </c>
      <c r="N49" s="29">
        <f t="shared" si="16"/>
        <v>164580.48184550009</v>
      </c>
      <c r="O49" s="29">
        <f t="shared" si="16"/>
        <v>216809.32549996534</v>
      </c>
      <c r="P49" s="29">
        <f>+P38+P10</f>
        <v>305012.76993300428</v>
      </c>
      <c r="Q49" s="29">
        <f>+Q38+Q10</f>
        <v>402086.55619024904</v>
      </c>
      <c r="R49" s="29">
        <f t="shared" ref="R49" si="17">+R38+R10</f>
        <v>655225.59068625106</v>
      </c>
      <c r="S49" s="29">
        <v>1168822.0536030522</v>
      </c>
      <c r="T49" s="29">
        <f t="shared" ref="T49" si="18">+T38+T10</f>
        <v>2792032.3669287199</v>
      </c>
    </row>
    <row r="50" spans="1:20" s="16" customFormat="1" ht="21" customHeight="1" thickBot="1" x14ac:dyDescent="0.3">
      <c r="A50" s="6" t="s">
        <v>24</v>
      </c>
      <c r="B50" s="29">
        <f>+B42+B25</f>
        <v>6186.1861259184843</v>
      </c>
      <c r="C50" s="29">
        <f t="shared" ref="C50:O50" si="19">+C42+C25</f>
        <v>7847.1250516892324</v>
      </c>
      <c r="D50" s="29">
        <f t="shared" si="19"/>
        <v>10126.024287075084</v>
      </c>
      <c r="E50" s="29">
        <f t="shared" si="19"/>
        <v>13946.422012349609</v>
      </c>
      <c r="F50" s="29">
        <f t="shared" si="19"/>
        <v>17140.939415501365</v>
      </c>
      <c r="G50" s="29">
        <f t="shared" si="19"/>
        <v>22361.62724213265</v>
      </c>
      <c r="H50" s="29">
        <f t="shared" si="19"/>
        <v>30055.021236451186</v>
      </c>
      <c r="I50" s="29">
        <f t="shared" si="19"/>
        <v>35450.509780102591</v>
      </c>
      <c r="J50" s="29">
        <f t="shared" si="19"/>
        <v>46487.345792111351</v>
      </c>
      <c r="K50" s="29">
        <f t="shared" si="19"/>
        <v>64281.420762807422</v>
      </c>
      <c r="L50" s="29">
        <f t="shared" si="19"/>
        <v>90019.015719054136</v>
      </c>
      <c r="M50" s="29">
        <f t="shared" si="19"/>
        <v>121880.02879261287</v>
      </c>
      <c r="N50" s="29">
        <f t="shared" si="19"/>
        <v>170607.58764157409</v>
      </c>
      <c r="O50" s="29">
        <f t="shared" si="19"/>
        <v>236598.47582447896</v>
      </c>
      <c r="P50" s="29">
        <f>+P42+P25</f>
        <v>308980.14630543918</v>
      </c>
      <c r="Q50" s="29">
        <f>+Q42+Q25</f>
        <v>380892.48082843714</v>
      </c>
      <c r="R50" s="29">
        <f t="shared" ref="R50" si="20">+R42+R25</f>
        <v>588930.80869372119</v>
      </c>
      <c r="S50" s="29">
        <v>1072390.487587526</v>
      </c>
      <c r="T50" s="29">
        <f t="shared" ref="T50" si="21">+T42+T25</f>
        <v>2717204.6607863121</v>
      </c>
    </row>
    <row r="51" spans="1:20" s="16" customFormat="1" ht="21" customHeight="1" thickBot="1" x14ac:dyDescent="0.3">
      <c r="A51" s="6" t="s">
        <v>25</v>
      </c>
      <c r="B51" s="29">
        <f>+B49-B50</f>
        <v>134.72185830818216</v>
      </c>
      <c r="C51" s="29">
        <f t="shared" ref="C51:O51" si="22">+C49-C50</f>
        <v>15.960488610767243</v>
      </c>
      <c r="D51" s="29">
        <f t="shared" si="22"/>
        <v>9.5130056249163317</v>
      </c>
      <c r="E51" s="29">
        <f t="shared" si="22"/>
        <v>-424.94759173960665</v>
      </c>
      <c r="F51" s="29">
        <f t="shared" si="22"/>
        <v>-1098.9269642845939</v>
      </c>
      <c r="G51" s="29">
        <f t="shared" si="22"/>
        <v>1212.5526318260818</v>
      </c>
      <c r="H51" s="29">
        <f t="shared" si="22"/>
        <v>-2032.9935870063564</v>
      </c>
      <c r="I51" s="29">
        <f t="shared" si="22"/>
        <v>-198.10448997542699</v>
      </c>
      <c r="J51" s="29">
        <f t="shared" si="22"/>
        <v>890.77220163065067</v>
      </c>
      <c r="K51" s="29">
        <f t="shared" si="22"/>
        <v>958.3767898418082</v>
      </c>
      <c r="L51" s="29">
        <f t="shared" si="22"/>
        <v>-2705.4703849737707</v>
      </c>
      <c r="M51" s="29">
        <f t="shared" si="22"/>
        <v>6237.5478920690366</v>
      </c>
      <c r="N51" s="29">
        <f t="shared" si="22"/>
        <v>-6027.105796074</v>
      </c>
      <c r="O51" s="29">
        <f t="shared" si="22"/>
        <v>-19789.150324513612</v>
      </c>
      <c r="P51" s="29">
        <f>+P49-P50</f>
        <v>-3967.3763724348973</v>
      </c>
      <c r="Q51" s="29">
        <f>+Q49-Q50</f>
        <v>21194.075361811905</v>
      </c>
      <c r="R51" s="29">
        <f t="shared" ref="R51" si="23">+R49-R50</f>
        <v>66294.781992529868</v>
      </c>
      <c r="S51" s="29">
        <v>96431.566015526187</v>
      </c>
      <c r="T51" s="29">
        <f t="shared" ref="T51" si="24">+T49-T50</f>
        <v>74827.706142407842</v>
      </c>
    </row>
    <row r="52" spans="1:20" s="16" customFormat="1" ht="21" customHeight="1" thickBot="1" x14ac:dyDescent="0.3">
      <c r="A52" s="7" t="s">
        <v>26</v>
      </c>
      <c r="B52" s="29">
        <f>+B51+B30</f>
        <v>316.63046263666706</v>
      </c>
      <c r="C52" s="29">
        <f t="shared" ref="C52:O52" si="25">+C51+C30</f>
        <v>229.80160381000047</v>
      </c>
      <c r="D52" s="29">
        <f t="shared" si="25"/>
        <v>262.17548765979956</v>
      </c>
      <c r="E52" s="29">
        <f t="shared" si="25"/>
        <v>-148.21700699999855</v>
      </c>
      <c r="F52" s="29">
        <f t="shared" si="25"/>
        <v>-765.48970835999876</v>
      </c>
      <c r="G52" s="29">
        <f t="shared" si="25"/>
        <v>1569.0003189121353</v>
      </c>
      <c r="H52" s="29">
        <f t="shared" si="25"/>
        <v>-1559.7345385532706</v>
      </c>
      <c r="I52" s="29">
        <f t="shared" si="25"/>
        <v>315.26187053799788</v>
      </c>
      <c r="J52" s="29">
        <f t="shared" si="25"/>
        <v>1778.6018030789514</v>
      </c>
      <c r="K52" s="29">
        <f t="shared" si="25"/>
        <v>2382.4667581940253</v>
      </c>
      <c r="L52" s="29">
        <f t="shared" si="25"/>
        <v>-1255.108013769988</v>
      </c>
      <c r="M52" s="29">
        <f t="shared" si="25"/>
        <v>8580.5885534610279</v>
      </c>
      <c r="N52" s="29">
        <f t="shared" si="25"/>
        <v>-3150.638273404149</v>
      </c>
      <c r="O52" s="29">
        <f t="shared" si="25"/>
        <v>-14425.230348548006</v>
      </c>
      <c r="P52" s="29">
        <f>+P51+P30</f>
        <v>6936.3607292566485</v>
      </c>
      <c r="Q52" s="29">
        <f>+Q51+Q30</f>
        <v>33147.718888972835</v>
      </c>
      <c r="R52" s="29">
        <f t="shared" ref="R52" si="26">+R51+R30</f>
        <v>76594.856636326047</v>
      </c>
      <c r="S52" s="29">
        <v>116302.4158867325</v>
      </c>
      <c r="T52" s="29">
        <f t="shared" ref="T52" si="27">+T51+T30</f>
        <v>142899.03025325737</v>
      </c>
    </row>
    <row r="53" spans="1:20" s="16" customFormat="1" ht="21" customHeight="1" thickBot="1" x14ac:dyDescent="0.3">
      <c r="A53" s="7" t="s">
        <v>27</v>
      </c>
      <c r="B53" s="29">
        <f>+B50-B30</f>
        <v>6004.2775215899992</v>
      </c>
      <c r="C53" s="29">
        <f t="shared" ref="C53:O53" si="28">+C50-C30</f>
        <v>7633.2839364899992</v>
      </c>
      <c r="D53" s="29">
        <f t="shared" si="28"/>
        <v>9873.3618050402019</v>
      </c>
      <c r="E53" s="29">
        <f t="shared" si="28"/>
        <v>13669.691427610001</v>
      </c>
      <c r="F53" s="29">
        <f t="shared" si="28"/>
        <v>16807.502159576768</v>
      </c>
      <c r="G53" s="29">
        <f t="shared" si="28"/>
        <v>22005.179555046598</v>
      </c>
      <c r="H53" s="29">
        <f t="shared" si="28"/>
        <v>29581.762187998102</v>
      </c>
      <c r="I53" s="29">
        <f t="shared" si="28"/>
        <v>34937.143419589163</v>
      </c>
      <c r="J53" s="29">
        <f t="shared" si="28"/>
        <v>45599.516190663053</v>
      </c>
      <c r="K53" s="29">
        <f t="shared" si="28"/>
        <v>62857.330794455207</v>
      </c>
      <c r="L53" s="29">
        <f t="shared" si="28"/>
        <v>88568.653347850355</v>
      </c>
      <c r="M53" s="29">
        <f t="shared" si="28"/>
        <v>119536.98813122087</v>
      </c>
      <c r="N53" s="29">
        <f t="shared" si="28"/>
        <v>167731.12011890425</v>
      </c>
      <c r="O53" s="29">
        <f t="shared" si="28"/>
        <v>231234.55584851335</v>
      </c>
      <c r="P53" s="29">
        <f>+P50-P30</f>
        <v>298076.40920374764</v>
      </c>
      <c r="Q53" s="29">
        <f>+Q50-Q30</f>
        <v>368938.83730127622</v>
      </c>
      <c r="R53" s="29">
        <f t="shared" ref="R53" si="29">+R50-R30</f>
        <v>578630.734049925</v>
      </c>
      <c r="S53" s="29">
        <v>1052519.6377163196</v>
      </c>
      <c r="T53" s="29">
        <f t="shared" ref="T53" si="30">+T50-T30</f>
        <v>2649133.3366754623</v>
      </c>
    </row>
    <row r="55" spans="1:20" x14ac:dyDescent="0.2">
      <c r="A55" s="8" t="s">
        <v>28</v>
      </c>
      <c r="R55" s="31"/>
    </row>
  </sheetData>
  <mergeCells count="1">
    <mergeCell ref="A36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D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50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1772.3012923199999</v>
      </c>
      <c r="C10" s="21">
        <f t="shared" ref="C10:O10" si="0">+C11+C18+C19+C22+C23+C24</f>
        <v>2195.5498006100001</v>
      </c>
      <c r="D10" s="21">
        <f t="shared" si="0"/>
        <v>2902.4591513599999</v>
      </c>
      <c r="E10" s="21">
        <f t="shared" si="0"/>
        <v>3648.9115725200008</v>
      </c>
      <c r="F10" s="21">
        <f t="shared" si="0"/>
        <v>3999.3004163700002</v>
      </c>
      <c r="G10" s="21">
        <f t="shared" si="0"/>
        <v>5817.9502068971397</v>
      </c>
      <c r="H10" s="21">
        <f t="shared" si="0"/>
        <v>7489.2095616020015</v>
      </c>
      <c r="I10" s="21">
        <f t="shared" si="0"/>
        <v>9568.6232446180002</v>
      </c>
      <c r="J10" s="21">
        <f t="shared" si="0"/>
        <v>12396.965193688</v>
      </c>
      <c r="K10" s="21">
        <f t="shared" si="0"/>
        <v>18142.172059179</v>
      </c>
      <c r="L10" s="21">
        <f t="shared" si="0"/>
        <v>23527.716122123999</v>
      </c>
      <c r="M10" s="21">
        <f t="shared" si="0"/>
        <v>30875.328261979001</v>
      </c>
      <c r="N10" s="21">
        <f t="shared" si="0"/>
        <v>42362.759277294179</v>
      </c>
      <c r="O10" s="21">
        <f t="shared" si="0"/>
        <v>56356.318992958826</v>
      </c>
      <c r="P10" s="21">
        <f>+P11+P18+P19+P22+P23+P24</f>
        <v>82194.58768833123</v>
      </c>
      <c r="Q10" s="21">
        <f>+Q11+Q18+Q19+Q22+Q23+Q24</f>
        <v>113983.16562532002</v>
      </c>
      <c r="R10" s="21">
        <f>+R11+R18+R19+R22+R23+R24</f>
        <v>180603.79082307674</v>
      </c>
      <c r="S10" s="21">
        <f t="shared" ref="S10:T10" si="1">+S11+S18+S19+S22+S23+S24</f>
        <v>324516.6956739928</v>
      </c>
      <c r="T10" s="21">
        <f t="shared" si="1"/>
        <v>727169.97255966638</v>
      </c>
    </row>
    <row r="11" spans="1:20" s="17" customFormat="1" x14ac:dyDescent="0.2">
      <c r="A11" s="10" t="s">
        <v>29</v>
      </c>
      <c r="B11" s="22">
        <f>+B12+B13</f>
        <v>1424.8817759999999</v>
      </c>
      <c r="C11" s="22">
        <f t="shared" ref="C11:O11" si="2">+C12+C13</f>
        <v>1769.3621042500001</v>
      </c>
      <c r="D11" s="22">
        <f t="shared" si="2"/>
        <v>2329.00760511</v>
      </c>
      <c r="E11" s="22">
        <f t="shared" si="2"/>
        <v>2952.2629425000005</v>
      </c>
      <c r="F11" s="22">
        <f t="shared" si="2"/>
        <v>3227.2992368500004</v>
      </c>
      <c r="G11" s="22">
        <f t="shared" si="2"/>
        <v>4353.1470506830001</v>
      </c>
      <c r="H11" s="22">
        <f t="shared" si="2"/>
        <v>5874.9073285920003</v>
      </c>
      <c r="I11" s="22">
        <f t="shared" si="2"/>
        <v>7471.6530871180003</v>
      </c>
      <c r="J11" s="22">
        <f t="shared" si="2"/>
        <v>9746.7178807979999</v>
      </c>
      <c r="K11" s="22">
        <f t="shared" si="2"/>
        <v>13597.903734318999</v>
      </c>
      <c r="L11" s="22">
        <f t="shared" si="2"/>
        <v>18617.600894509</v>
      </c>
      <c r="M11" s="22">
        <f t="shared" si="2"/>
        <v>23966.765621678998</v>
      </c>
      <c r="N11" s="22">
        <f t="shared" si="2"/>
        <v>32219.914539114176</v>
      </c>
      <c r="O11" s="22">
        <f t="shared" si="2"/>
        <v>44533.799707354236</v>
      </c>
      <c r="P11" s="22">
        <f>+P12+P13</f>
        <v>65112.121483551222</v>
      </c>
      <c r="Q11" s="22">
        <f>+Q12+Q13</f>
        <v>90411.734029299987</v>
      </c>
      <c r="R11" s="22">
        <f>+R12+R13</f>
        <v>148463.78155017676</v>
      </c>
      <c r="S11" s="22">
        <v>269746.99649625277</v>
      </c>
      <c r="T11" s="22">
        <f t="shared" ref="T11" si="3">+T12+T13</f>
        <v>598880.27187671314</v>
      </c>
    </row>
    <row r="12" spans="1:20" s="17" customFormat="1" x14ac:dyDescent="0.2">
      <c r="A12" s="10" t="s">
        <v>5</v>
      </c>
      <c r="B12" s="23">
        <v>157.22999999999999</v>
      </c>
      <c r="C12" s="23">
        <v>202.32</v>
      </c>
      <c r="D12" s="23">
        <v>268.61</v>
      </c>
      <c r="E12" s="23">
        <v>357.1</v>
      </c>
      <c r="F12" s="23">
        <v>388.66</v>
      </c>
      <c r="G12" s="23">
        <v>531.68000000000006</v>
      </c>
      <c r="H12" s="23">
        <v>797.28000000000009</v>
      </c>
      <c r="I12" s="23">
        <v>1009.49</v>
      </c>
      <c r="J12" s="23">
        <v>1310.9159999999999</v>
      </c>
      <c r="K12" s="23">
        <v>1973.0508</v>
      </c>
      <c r="L12" s="23">
        <v>2766.14</v>
      </c>
      <c r="M12" s="23">
        <v>3724.6000000000004</v>
      </c>
      <c r="N12" s="23">
        <v>4983.3899999999994</v>
      </c>
      <c r="O12" s="23">
        <v>6542.2878472700013</v>
      </c>
      <c r="P12" s="23">
        <v>8759.16</v>
      </c>
      <c r="Q12" s="23">
        <v>11716.53</v>
      </c>
      <c r="R12" s="23">
        <v>20408.34</v>
      </c>
      <c r="S12" s="23">
        <v>35090.93</v>
      </c>
      <c r="T12" s="23">
        <v>83218.3</v>
      </c>
    </row>
    <row r="13" spans="1:20" s="17" customFormat="1" x14ac:dyDescent="0.2">
      <c r="A13" s="10" t="s">
        <v>6</v>
      </c>
      <c r="B13" s="23">
        <f>+B16+B17</f>
        <v>1267.6517759999999</v>
      </c>
      <c r="C13" s="23">
        <f t="shared" ref="C13:O13" si="4">+C16+C17</f>
        <v>1567.0421042500002</v>
      </c>
      <c r="D13" s="23">
        <f t="shared" si="4"/>
        <v>2060.3976051099999</v>
      </c>
      <c r="E13" s="23">
        <f t="shared" si="4"/>
        <v>2595.1629425000006</v>
      </c>
      <c r="F13" s="23">
        <f t="shared" si="4"/>
        <v>2838.6392368500005</v>
      </c>
      <c r="G13" s="23">
        <f t="shared" si="4"/>
        <v>3821.4670506829998</v>
      </c>
      <c r="H13" s="23">
        <f t="shared" si="4"/>
        <v>5077.6273285920006</v>
      </c>
      <c r="I13" s="23">
        <f t="shared" si="4"/>
        <v>6462.1630871180005</v>
      </c>
      <c r="J13" s="23">
        <f t="shared" si="4"/>
        <v>8435.8018807980006</v>
      </c>
      <c r="K13" s="23">
        <f t="shared" si="4"/>
        <v>11624.852934318998</v>
      </c>
      <c r="L13" s="23">
        <f t="shared" si="4"/>
        <v>15851.460894509</v>
      </c>
      <c r="M13" s="23">
        <f t="shared" si="4"/>
        <v>20242.165621679</v>
      </c>
      <c r="N13" s="23">
        <f t="shared" si="4"/>
        <v>27236.524539114176</v>
      </c>
      <c r="O13" s="23">
        <f t="shared" si="4"/>
        <v>37991.511860084232</v>
      </c>
      <c r="P13" s="23">
        <f>+P16+P17</f>
        <v>56352.961483551218</v>
      </c>
      <c r="Q13" s="23">
        <f>+Q16+Q17</f>
        <v>78695.204029299988</v>
      </c>
      <c r="R13" s="23">
        <f>+R16+R17</f>
        <v>128055.44155017677</v>
      </c>
      <c r="S13" s="23">
        <v>234656.06649625275</v>
      </c>
      <c r="T13" s="23">
        <v>515661.9718767131</v>
      </c>
    </row>
    <row r="14" spans="1:20" x14ac:dyDescent="0.2">
      <c r="A14" s="11" t="s">
        <v>7</v>
      </c>
      <c r="B14" s="24">
        <v>914.11669999999992</v>
      </c>
      <c r="C14" s="24">
        <v>1116.6492000000001</v>
      </c>
      <c r="D14" s="24">
        <v>1478.8501999999999</v>
      </c>
      <c r="E14" s="24">
        <v>1815.1892</v>
      </c>
      <c r="F14" s="24">
        <v>1894.7339999999997</v>
      </c>
      <c r="G14" s="24">
        <v>2511.875085703</v>
      </c>
      <c r="H14" s="24">
        <v>3819.0788967810004</v>
      </c>
      <c r="I14" s="24">
        <v>4253.8518586780001</v>
      </c>
      <c r="J14" s="24">
        <v>5593.5520397729997</v>
      </c>
      <c r="K14" s="24">
        <v>7730.7242715119992</v>
      </c>
      <c r="L14" s="24">
        <v>9627.6734703760012</v>
      </c>
      <c r="M14" s="24">
        <v>12755.839847824001</v>
      </c>
      <c r="N14" s="24">
        <v>17824.968799999999</v>
      </c>
      <c r="O14" s="24">
        <v>30079.310800000007</v>
      </c>
      <c r="P14" s="24">
        <v>44266.837300000007</v>
      </c>
      <c r="Q14" s="24">
        <v>60516.436600000001</v>
      </c>
      <c r="R14" s="24">
        <v>99472.929500000013</v>
      </c>
      <c r="S14" s="24">
        <v>190823.19699999999</v>
      </c>
      <c r="T14" s="24">
        <v>416798.85280000005</v>
      </c>
    </row>
    <row r="15" spans="1:20" x14ac:dyDescent="0.2">
      <c r="A15" s="11" t="s">
        <v>8</v>
      </c>
      <c r="B15" s="24">
        <v>0</v>
      </c>
      <c r="C15" s="24">
        <v>31.488104249999999</v>
      </c>
      <c r="D15" s="24">
        <v>60.878605110000052</v>
      </c>
      <c r="E15" s="24">
        <v>128.92454250000031</v>
      </c>
      <c r="F15" s="24">
        <v>227.23593685000094</v>
      </c>
      <c r="G15" s="24">
        <v>358.46059737000002</v>
      </c>
      <c r="H15" s="24">
        <v>0</v>
      </c>
      <c r="I15" s="24">
        <v>594.08230546999994</v>
      </c>
      <c r="J15" s="24">
        <v>718.53250295999999</v>
      </c>
      <c r="K15" s="24">
        <v>899.43104132999997</v>
      </c>
      <c r="L15" s="24">
        <v>2178.3150434799995</v>
      </c>
      <c r="M15" s="24">
        <v>2806.0510436000004</v>
      </c>
      <c r="N15" s="24">
        <v>3423.0547186141766</v>
      </c>
      <c r="O15" s="24">
        <v>4354.016659904225</v>
      </c>
      <c r="P15" s="24">
        <v>6485.3355454612074</v>
      </c>
      <c r="Q15" s="24">
        <v>7696.8689439399895</v>
      </c>
      <c r="R15" s="24">
        <v>13155.273211044929</v>
      </c>
      <c r="S15" s="24">
        <v>21192.592558550092</v>
      </c>
      <c r="T15" s="24">
        <v>52309.389539789816</v>
      </c>
    </row>
    <row r="16" spans="1:20" x14ac:dyDescent="0.2">
      <c r="A16" s="11" t="s">
        <v>9</v>
      </c>
      <c r="B16" s="24">
        <f>+B14+B15</f>
        <v>914.11669999999992</v>
      </c>
      <c r="C16" s="24">
        <f t="shared" ref="C16:O16" si="5">+C14+C15</f>
        <v>1148.1373042500002</v>
      </c>
      <c r="D16" s="24">
        <f t="shared" si="5"/>
        <v>1539.7288051099999</v>
      </c>
      <c r="E16" s="24">
        <f t="shared" si="5"/>
        <v>1944.1137425000004</v>
      </c>
      <c r="F16" s="24">
        <f t="shared" si="5"/>
        <v>2121.9699368500005</v>
      </c>
      <c r="G16" s="24">
        <f t="shared" si="5"/>
        <v>2870.3356830729999</v>
      </c>
      <c r="H16" s="24">
        <f t="shared" si="5"/>
        <v>3819.0788967810004</v>
      </c>
      <c r="I16" s="24">
        <f t="shared" si="5"/>
        <v>4847.9341641480005</v>
      </c>
      <c r="J16" s="24">
        <f t="shared" si="5"/>
        <v>6312.0845427329996</v>
      </c>
      <c r="K16" s="24">
        <f t="shared" si="5"/>
        <v>8630.1553128419982</v>
      </c>
      <c r="L16" s="24">
        <f t="shared" si="5"/>
        <v>11805.988513856</v>
      </c>
      <c r="M16" s="24">
        <f t="shared" si="5"/>
        <v>15561.890891424002</v>
      </c>
      <c r="N16" s="24">
        <f t="shared" si="5"/>
        <v>21248.023518614176</v>
      </c>
      <c r="O16" s="24">
        <f t="shared" si="5"/>
        <v>34433.327459904234</v>
      </c>
      <c r="P16" s="24">
        <f>+P14+P15</f>
        <v>50752.172845461217</v>
      </c>
      <c r="Q16" s="24">
        <f>+Q14+Q15</f>
        <v>68213.30554393999</v>
      </c>
      <c r="R16" s="24">
        <f>+R14+R15</f>
        <v>112628.20271104494</v>
      </c>
      <c r="S16" s="24">
        <v>212015.78955855008</v>
      </c>
      <c r="T16" s="24">
        <v>469108.24233978987</v>
      </c>
    </row>
    <row r="17" spans="1:20" x14ac:dyDescent="0.2">
      <c r="A17" s="12" t="s">
        <v>10</v>
      </c>
      <c r="B17" s="24">
        <v>353.53507600000006</v>
      </c>
      <c r="C17" s="24">
        <v>418.90479999999997</v>
      </c>
      <c r="D17" s="24">
        <v>520.66879999999992</v>
      </c>
      <c r="E17" s="24">
        <v>651.04920000000016</v>
      </c>
      <c r="F17" s="24">
        <v>716.66930000000002</v>
      </c>
      <c r="G17" s="24">
        <v>951.1313676100001</v>
      </c>
      <c r="H17" s="24">
        <v>1258.5484318110002</v>
      </c>
      <c r="I17" s="24">
        <v>1614.22892297</v>
      </c>
      <c r="J17" s="24">
        <v>2123.7173380650001</v>
      </c>
      <c r="K17" s="24">
        <v>2994.6976214770002</v>
      </c>
      <c r="L17" s="24">
        <v>4045.4723806530001</v>
      </c>
      <c r="M17" s="24">
        <v>4680.2747302549997</v>
      </c>
      <c r="N17" s="24">
        <v>5988.5010204999999</v>
      </c>
      <c r="O17" s="24">
        <v>3558.18440018</v>
      </c>
      <c r="P17" s="24">
        <v>5600.7886380899999</v>
      </c>
      <c r="Q17" s="24">
        <v>10481.89848536</v>
      </c>
      <c r="R17" s="24">
        <v>15427.238839131816</v>
      </c>
      <c r="S17" s="24">
        <v>22640.276937702682</v>
      </c>
      <c r="T17" s="24">
        <v>46553.729536923209</v>
      </c>
    </row>
    <row r="18" spans="1:20" s="17" customFormat="1" x14ac:dyDescent="0.2">
      <c r="A18" s="13" t="s">
        <v>30</v>
      </c>
      <c r="B18" s="23">
        <v>230.30356</v>
      </c>
      <c r="C18" s="23">
        <v>263.17</v>
      </c>
      <c r="D18" s="23">
        <v>375.47</v>
      </c>
      <c r="E18" s="23">
        <v>475.57</v>
      </c>
      <c r="F18" s="23">
        <v>544.02</v>
      </c>
      <c r="G18" s="23">
        <v>760.36</v>
      </c>
      <c r="H18" s="23">
        <v>1094.1400000000001</v>
      </c>
      <c r="I18" s="23">
        <v>1558.69</v>
      </c>
      <c r="J18" s="23">
        <v>1976.9269999999999</v>
      </c>
      <c r="K18" s="23">
        <v>2710.05</v>
      </c>
      <c r="L18" s="23">
        <v>3392.98</v>
      </c>
      <c r="M18" s="23">
        <v>4438.6499999999996</v>
      </c>
      <c r="N18" s="23">
        <v>6425.49</v>
      </c>
      <c r="O18" s="23">
        <v>8101.9700000000012</v>
      </c>
      <c r="P18" s="23">
        <v>10998.91</v>
      </c>
      <c r="Q18" s="24">
        <v>15381.790000000003</v>
      </c>
      <c r="R18" s="24">
        <v>21431.619999999995</v>
      </c>
      <c r="S18" s="24">
        <v>36001.24</v>
      </c>
      <c r="T18" s="24">
        <v>89106.95</v>
      </c>
    </row>
    <row r="19" spans="1:20" s="17" customFormat="1" x14ac:dyDescent="0.2">
      <c r="A19" s="10" t="s">
        <v>31</v>
      </c>
      <c r="B19" s="23">
        <f>+B20+B21</f>
        <v>30.323779999999999</v>
      </c>
      <c r="C19" s="23">
        <f t="shared" ref="C19:O19" si="6">+C20+C21</f>
        <v>47.379999999999995</v>
      </c>
      <c r="D19" s="23">
        <f t="shared" si="6"/>
        <v>59.59</v>
      </c>
      <c r="E19" s="23">
        <f t="shared" si="6"/>
        <v>31.8</v>
      </c>
      <c r="F19" s="23">
        <f t="shared" si="6"/>
        <v>41.95</v>
      </c>
      <c r="G19" s="23">
        <f t="shared" si="6"/>
        <v>45.86</v>
      </c>
      <c r="H19" s="23">
        <f t="shared" si="6"/>
        <v>115.5</v>
      </c>
      <c r="I19" s="23">
        <f t="shared" si="6"/>
        <v>88.92</v>
      </c>
      <c r="J19" s="23">
        <f t="shared" si="6"/>
        <v>84.188500000000005</v>
      </c>
      <c r="K19" s="23">
        <f t="shared" si="6"/>
        <v>795.702</v>
      </c>
      <c r="L19" s="23">
        <f t="shared" si="6"/>
        <v>191.62</v>
      </c>
      <c r="M19" s="23">
        <f t="shared" si="6"/>
        <v>370.79999999999995</v>
      </c>
      <c r="N19" s="23">
        <f t="shared" si="6"/>
        <v>569.79</v>
      </c>
      <c r="O19" s="23">
        <f t="shared" si="6"/>
        <v>644.32000000000005</v>
      </c>
      <c r="P19" s="23">
        <f>+P20+P21</f>
        <v>678.22</v>
      </c>
      <c r="Q19" s="23">
        <f>+Q20+Q21</f>
        <v>669.06999999999994</v>
      </c>
      <c r="R19" s="23">
        <f>+R20+R21</f>
        <v>896.36000000000013</v>
      </c>
      <c r="S19" s="23">
        <v>2225.8100000000004</v>
      </c>
      <c r="T19" s="23">
        <v>4231.9800000000005</v>
      </c>
    </row>
    <row r="20" spans="1:20" x14ac:dyDescent="0.2">
      <c r="A20" s="12" t="s">
        <v>11</v>
      </c>
      <c r="B20" s="24">
        <v>0</v>
      </c>
      <c r="C20" s="24">
        <v>21.045289</v>
      </c>
      <c r="D20" s="24">
        <v>47</v>
      </c>
      <c r="E20" s="24">
        <v>15.81</v>
      </c>
      <c r="F20" s="24">
        <v>19.93</v>
      </c>
      <c r="G20" s="24">
        <v>17.900000000000002</v>
      </c>
      <c r="H20" s="24">
        <v>75.28</v>
      </c>
      <c r="I20" s="24">
        <v>46.31</v>
      </c>
      <c r="J20" s="24">
        <v>21.989000000000001</v>
      </c>
      <c r="K20" s="24">
        <v>183.166</v>
      </c>
      <c r="L20" s="24">
        <v>72.17</v>
      </c>
      <c r="M20" s="24">
        <v>141.27000000000001</v>
      </c>
      <c r="N20" s="24">
        <v>305.39</v>
      </c>
      <c r="O20" s="24">
        <v>193.85000000000002</v>
      </c>
      <c r="P20" s="24">
        <v>18.489999999999998</v>
      </c>
      <c r="Q20" s="24">
        <v>42.02</v>
      </c>
      <c r="R20" s="24">
        <v>0</v>
      </c>
      <c r="S20" s="24">
        <v>767.95</v>
      </c>
      <c r="T20" s="24">
        <v>1192.68</v>
      </c>
    </row>
    <row r="21" spans="1:20" x14ac:dyDescent="0.2">
      <c r="A21" s="12" t="s">
        <v>12</v>
      </c>
      <c r="B21" s="24">
        <v>30.323779999999999</v>
      </c>
      <c r="C21" s="24">
        <v>26.334710999999995</v>
      </c>
      <c r="D21" s="24">
        <v>12.59</v>
      </c>
      <c r="E21" s="24">
        <v>15.99</v>
      </c>
      <c r="F21" s="24">
        <v>22.02</v>
      </c>
      <c r="G21" s="24">
        <v>27.959999999999997</v>
      </c>
      <c r="H21" s="24">
        <v>40.22</v>
      </c>
      <c r="I21" s="24">
        <v>42.61</v>
      </c>
      <c r="J21" s="24">
        <v>62.1995</v>
      </c>
      <c r="K21" s="24">
        <v>612.53599999999994</v>
      </c>
      <c r="L21" s="24">
        <v>119.45</v>
      </c>
      <c r="M21" s="24">
        <v>229.52999999999997</v>
      </c>
      <c r="N21" s="24">
        <v>264.39999999999998</v>
      </c>
      <c r="O21" s="24">
        <v>450.47</v>
      </c>
      <c r="P21" s="24">
        <v>659.73</v>
      </c>
      <c r="Q21" s="24">
        <v>627.04999999999995</v>
      </c>
      <c r="R21" s="24">
        <v>896.36000000000013</v>
      </c>
      <c r="S21" s="24">
        <v>1457.8600000000001</v>
      </c>
      <c r="T21" s="24">
        <v>3039.3</v>
      </c>
    </row>
    <row r="22" spans="1:20" s="17" customFormat="1" x14ac:dyDescent="0.2">
      <c r="A22" s="10" t="s">
        <v>32</v>
      </c>
      <c r="B22" s="23">
        <v>8.9488400000000006</v>
      </c>
      <c r="C22" s="23">
        <v>8.14</v>
      </c>
      <c r="D22" s="23">
        <v>10.49</v>
      </c>
      <c r="E22" s="23">
        <v>18.23</v>
      </c>
      <c r="F22" s="23">
        <v>23.32</v>
      </c>
      <c r="G22" s="23">
        <v>23.830000000000005</v>
      </c>
      <c r="H22" s="23">
        <v>42.52000000000001</v>
      </c>
      <c r="I22" s="23">
        <v>55.300000000000011</v>
      </c>
      <c r="J22" s="23">
        <v>60.942</v>
      </c>
      <c r="K22" s="23">
        <v>84.826000000000008</v>
      </c>
      <c r="L22" s="23">
        <v>97.95</v>
      </c>
      <c r="M22" s="23">
        <v>166.56</v>
      </c>
      <c r="N22" s="23">
        <v>235.39</v>
      </c>
      <c r="O22" s="23">
        <v>261.51000000000005</v>
      </c>
      <c r="P22" s="23">
        <v>405.72</v>
      </c>
      <c r="Q22" s="23">
        <v>525.52</v>
      </c>
      <c r="R22" s="23">
        <v>1105.05</v>
      </c>
      <c r="S22" s="23">
        <v>1635.07</v>
      </c>
      <c r="T22" s="23">
        <v>2966.9999999999995</v>
      </c>
    </row>
    <row r="23" spans="1:20" s="17" customFormat="1" x14ac:dyDescent="0.2">
      <c r="A23" s="10" t="s">
        <v>33</v>
      </c>
      <c r="B23" s="23">
        <v>2.5040000000000001E-3</v>
      </c>
      <c r="C23" s="23">
        <v>0</v>
      </c>
      <c r="D23" s="23">
        <v>0</v>
      </c>
      <c r="E23" s="23">
        <v>0.05</v>
      </c>
      <c r="F23" s="23">
        <v>0</v>
      </c>
      <c r="G23" s="23">
        <v>0.06</v>
      </c>
      <c r="H23" s="23">
        <v>3.3300000000000005</v>
      </c>
      <c r="I23" s="23">
        <v>0</v>
      </c>
      <c r="J23" s="23">
        <v>0.10540000000000001</v>
      </c>
      <c r="K23" s="23">
        <v>4.7999999999999996E-3</v>
      </c>
      <c r="L23" s="23">
        <v>11.39</v>
      </c>
      <c r="M23" s="23">
        <v>194.87</v>
      </c>
      <c r="N23" s="23">
        <v>418.73000000000008</v>
      </c>
      <c r="O23" s="23">
        <v>639.50472167459145</v>
      </c>
      <c r="P23" s="23">
        <v>2702.63</v>
      </c>
      <c r="Q23" s="23">
        <v>516.24</v>
      </c>
      <c r="R23" s="23">
        <v>404.87</v>
      </c>
      <c r="S23" s="23">
        <v>1570.71</v>
      </c>
      <c r="T23" s="23">
        <v>8631.623333333333</v>
      </c>
    </row>
    <row r="24" spans="1:20" s="17" customFormat="1" ht="13.5" thickBot="1" x14ac:dyDescent="0.25">
      <c r="A24" s="10" t="s">
        <v>34</v>
      </c>
      <c r="B24" s="25">
        <v>77.840832320000004</v>
      </c>
      <c r="C24" s="25">
        <v>107.49769635999999</v>
      </c>
      <c r="D24" s="25">
        <v>127.90154625</v>
      </c>
      <c r="E24" s="25">
        <v>170.99863002000001</v>
      </c>
      <c r="F24" s="25">
        <v>162.71117952</v>
      </c>
      <c r="G24" s="25">
        <v>634.69315621414034</v>
      </c>
      <c r="H24" s="25">
        <v>358.81223301000006</v>
      </c>
      <c r="I24" s="25">
        <v>394.0601575</v>
      </c>
      <c r="J24" s="25">
        <v>528.08441289000007</v>
      </c>
      <c r="K24" s="25">
        <v>953.68552485999999</v>
      </c>
      <c r="L24" s="25">
        <v>1216.175227615</v>
      </c>
      <c r="M24" s="25">
        <v>1737.6826402999998</v>
      </c>
      <c r="N24" s="25">
        <v>2493.4447381800001</v>
      </c>
      <c r="O24" s="25">
        <v>2175.2145639300002</v>
      </c>
      <c r="P24" s="25">
        <v>2296.9862047800002</v>
      </c>
      <c r="Q24" s="23">
        <v>6478.8115960200012</v>
      </c>
      <c r="R24" s="23">
        <v>8302.1092728999993</v>
      </c>
      <c r="S24" s="23">
        <v>13336.869177739998</v>
      </c>
      <c r="T24" s="23">
        <v>23352.147349619998</v>
      </c>
    </row>
    <row r="25" spans="1:20" s="16" customFormat="1" ht="21" customHeight="1" x14ac:dyDescent="0.25">
      <c r="A25" s="5" t="s">
        <v>13</v>
      </c>
      <c r="B25" s="21">
        <f>+B26+B30+B31+B32</f>
        <v>1554.3262457225678</v>
      </c>
      <c r="C25" s="21">
        <f t="shared" ref="C25:O25" si="7">+C26+C30+C31+C32</f>
        <v>1865.3104556831049</v>
      </c>
      <c r="D25" s="21">
        <f t="shared" si="7"/>
        <v>2429.8936505604202</v>
      </c>
      <c r="E25" s="21">
        <f t="shared" si="7"/>
        <v>3257.7134136301443</v>
      </c>
      <c r="F25" s="21">
        <f t="shared" si="7"/>
        <v>3736.5505376873552</v>
      </c>
      <c r="G25" s="21">
        <f t="shared" si="7"/>
        <v>4643.4050141891203</v>
      </c>
      <c r="H25" s="21">
        <f t="shared" si="7"/>
        <v>7019.7260958966017</v>
      </c>
      <c r="I25" s="21">
        <f t="shared" si="7"/>
        <v>9223.1222797437149</v>
      </c>
      <c r="J25" s="21">
        <f t="shared" si="7"/>
        <v>11961.644793815918</v>
      </c>
      <c r="K25" s="21">
        <f t="shared" si="7"/>
        <v>16146.188786667113</v>
      </c>
      <c r="L25" s="21">
        <f t="shared" si="7"/>
        <v>21027.192093439957</v>
      </c>
      <c r="M25" s="21">
        <f t="shared" si="7"/>
        <v>28580.568867551629</v>
      </c>
      <c r="N25" s="21">
        <f t="shared" si="7"/>
        <v>40062.43803622586</v>
      </c>
      <c r="O25" s="21">
        <f t="shared" si="7"/>
        <v>53304.539008149099</v>
      </c>
      <c r="P25" s="21">
        <f>+P26+P30+P31+P32</f>
        <v>75698.864422619488</v>
      </c>
      <c r="Q25" s="21">
        <f>+Q26+Q30+Q31+Q32</f>
        <v>107040.52181663695</v>
      </c>
      <c r="R25" s="21">
        <f>+R26+R30+R31+R32</f>
        <v>159072.70235928035</v>
      </c>
      <c r="S25" s="21">
        <v>272999.67745232693</v>
      </c>
      <c r="T25" s="21">
        <v>647572.22599079646</v>
      </c>
    </row>
    <row r="26" spans="1:20" s="17" customFormat="1" x14ac:dyDescent="0.2">
      <c r="A26" s="10" t="s">
        <v>35</v>
      </c>
      <c r="B26" s="22">
        <f>+SUM(B27:B29)</f>
        <v>911.98067000000003</v>
      </c>
      <c r="C26" s="22">
        <f t="shared" ref="C26:O26" si="8">+SUM(C27:C29)</f>
        <v>1133.18</v>
      </c>
      <c r="D26" s="22">
        <f t="shared" si="8"/>
        <v>1544.2</v>
      </c>
      <c r="E26" s="22">
        <f t="shared" si="8"/>
        <v>2146.4699999999998</v>
      </c>
      <c r="F26" s="22">
        <f t="shared" si="8"/>
        <v>2467.6899999999996</v>
      </c>
      <c r="G26" s="22">
        <f t="shared" si="8"/>
        <v>3095.3599999999997</v>
      </c>
      <c r="H26" s="22">
        <f t="shared" si="8"/>
        <v>4766.7816025100001</v>
      </c>
      <c r="I26" s="22">
        <f t="shared" si="8"/>
        <v>6263.6100000000015</v>
      </c>
      <c r="J26" s="22">
        <f t="shared" si="8"/>
        <v>8093.3351000000002</v>
      </c>
      <c r="K26" s="22">
        <f t="shared" si="8"/>
        <v>10747.006000000001</v>
      </c>
      <c r="L26" s="22">
        <f t="shared" si="8"/>
        <v>13968.579999999996</v>
      </c>
      <c r="M26" s="22">
        <f t="shared" si="8"/>
        <v>18967.260000000002</v>
      </c>
      <c r="N26" s="22">
        <f t="shared" si="8"/>
        <v>26398.607399999997</v>
      </c>
      <c r="O26" s="22">
        <f t="shared" si="8"/>
        <v>33894.080000000002</v>
      </c>
      <c r="P26" s="22">
        <f>+SUM(P27:P29)</f>
        <v>47362.69</v>
      </c>
      <c r="Q26" s="22">
        <f>+SUM(Q27:Q29)</f>
        <v>69499.520000000004</v>
      </c>
      <c r="R26" s="22">
        <f>+SUM(R27:R29)</f>
        <v>99719.209999999992</v>
      </c>
      <c r="S26" s="22">
        <v>167190.26999999999</v>
      </c>
      <c r="T26" s="22">
        <v>404215.98</v>
      </c>
    </row>
    <row r="27" spans="1:20" x14ac:dyDescent="0.2">
      <c r="A27" s="12" t="s">
        <v>14</v>
      </c>
      <c r="B27" s="24">
        <v>745.13900000000001</v>
      </c>
      <c r="C27" s="24">
        <v>940.55</v>
      </c>
      <c r="D27" s="24">
        <v>1267.1199999999999</v>
      </c>
      <c r="E27" s="24">
        <v>1736.01</v>
      </c>
      <c r="F27" s="24">
        <v>2023.1099999999997</v>
      </c>
      <c r="G27" s="24">
        <v>2576.21</v>
      </c>
      <c r="H27" s="24">
        <v>4014.0604808700004</v>
      </c>
      <c r="I27" s="24">
        <v>5211.2900000000009</v>
      </c>
      <c r="J27" s="24">
        <v>6642.741</v>
      </c>
      <c r="K27" s="24">
        <v>8943.18</v>
      </c>
      <c r="L27" s="24">
        <v>11418.989999999996</v>
      </c>
      <c r="M27" s="24">
        <v>15209.41</v>
      </c>
      <c r="N27" s="24">
        <v>21344.009999999995</v>
      </c>
      <c r="O27" s="24">
        <v>27359.59</v>
      </c>
      <c r="P27" s="24">
        <v>37380.61</v>
      </c>
      <c r="Q27" s="24">
        <v>53090.84</v>
      </c>
      <c r="R27" s="24">
        <v>76159.749999999985</v>
      </c>
      <c r="S27" s="24">
        <v>125504.56</v>
      </c>
      <c r="T27" s="24">
        <v>321062.48</v>
      </c>
    </row>
    <row r="28" spans="1:20" x14ac:dyDescent="0.2">
      <c r="A28" s="12" t="s">
        <v>15</v>
      </c>
      <c r="B28" s="24">
        <v>71.641758061600015</v>
      </c>
      <c r="C28" s="24">
        <v>78.930000000000007</v>
      </c>
      <c r="D28" s="24">
        <v>107.65</v>
      </c>
      <c r="E28" s="24">
        <v>198.48</v>
      </c>
      <c r="F28" s="24">
        <v>220.66999999999996</v>
      </c>
      <c r="G28" s="24">
        <v>243.60000000000005</v>
      </c>
      <c r="H28" s="24">
        <v>331.65112163999993</v>
      </c>
      <c r="I28" s="24">
        <v>554.72</v>
      </c>
      <c r="J28" s="24">
        <v>644.91909999999996</v>
      </c>
      <c r="K28" s="24">
        <v>845.45799999999997</v>
      </c>
      <c r="L28" s="24">
        <v>1166.8999999999999</v>
      </c>
      <c r="M28" s="24">
        <v>1834.67</v>
      </c>
      <c r="N28" s="24">
        <v>2274.3274000000001</v>
      </c>
      <c r="O28" s="24">
        <v>3191.2599999999993</v>
      </c>
      <c r="P28" s="24">
        <v>5161.9999999999991</v>
      </c>
      <c r="Q28" s="24">
        <v>9890.15</v>
      </c>
      <c r="R28" s="24">
        <v>12662.240000000003</v>
      </c>
      <c r="S28" s="24">
        <v>23356.789999999994</v>
      </c>
      <c r="T28" s="24">
        <v>40805.369999999995</v>
      </c>
    </row>
    <row r="29" spans="1:20" x14ac:dyDescent="0.2">
      <c r="A29" s="12" t="s">
        <v>16</v>
      </c>
      <c r="B29" s="24">
        <v>95.199911938400007</v>
      </c>
      <c r="C29" s="24">
        <v>113.7</v>
      </c>
      <c r="D29" s="24">
        <v>169.43</v>
      </c>
      <c r="E29" s="24">
        <v>211.98</v>
      </c>
      <c r="F29" s="24">
        <v>223.90999999999994</v>
      </c>
      <c r="G29" s="24">
        <v>275.54999999999995</v>
      </c>
      <c r="H29" s="24">
        <v>421.07</v>
      </c>
      <c r="I29" s="24">
        <v>497.6</v>
      </c>
      <c r="J29" s="24">
        <v>805.67499999999995</v>
      </c>
      <c r="K29" s="24">
        <v>958.36799999999994</v>
      </c>
      <c r="L29" s="24">
        <v>1382.6899999999998</v>
      </c>
      <c r="M29" s="24">
        <v>1923.18</v>
      </c>
      <c r="N29" s="24">
        <v>2780.2699999999995</v>
      </c>
      <c r="O29" s="24">
        <v>3343.23</v>
      </c>
      <c r="P29" s="24">
        <v>4820.08</v>
      </c>
      <c r="Q29" s="24">
        <v>6518.53</v>
      </c>
      <c r="R29" s="24">
        <v>10897.220000000001</v>
      </c>
      <c r="S29" s="24">
        <v>18328.920000000006</v>
      </c>
      <c r="T29" s="24">
        <v>42348.130000000005</v>
      </c>
    </row>
    <row r="30" spans="1:20" s="17" customFormat="1" x14ac:dyDescent="0.2">
      <c r="A30" s="10" t="s">
        <v>36</v>
      </c>
      <c r="B30" s="23">
        <v>55.751155722567574</v>
      </c>
      <c r="C30" s="23">
        <v>53.432955683104673</v>
      </c>
      <c r="D30" s="23">
        <v>65.45047109041991</v>
      </c>
      <c r="E30" s="23">
        <v>76.781975720144601</v>
      </c>
      <c r="F30" s="23">
        <v>69.931558167355519</v>
      </c>
      <c r="G30" s="23">
        <v>49.119706049120516</v>
      </c>
      <c r="H30" s="23">
        <v>5.1760040227549018</v>
      </c>
      <c r="I30" s="23">
        <v>4.2921222437136919</v>
      </c>
      <c r="J30" s="23">
        <v>5.0286809259182919</v>
      </c>
      <c r="K30" s="23">
        <v>5.5122618071124254</v>
      </c>
      <c r="L30" s="23">
        <v>4.3055943349629766</v>
      </c>
      <c r="M30" s="23">
        <v>9.2290072516298789</v>
      </c>
      <c r="N30" s="23">
        <v>242.09589804586435</v>
      </c>
      <c r="O30" s="23">
        <v>898.35444421910086</v>
      </c>
      <c r="P30" s="23">
        <v>1702.4468273794812</v>
      </c>
      <c r="Q30" s="23">
        <v>822.32022061694408</v>
      </c>
      <c r="R30" s="23">
        <v>1093.6830863803598</v>
      </c>
      <c r="S30" s="23">
        <v>3215.8316745869647</v>
      </c>
      <c r="T30" s="23">
        <v>3707.6786411764551</v>
      </c>
    </row>
    <row r="31" spans="1:20" s="17" customFormat="1" x14ac:dyDescent="0.2">
      <c r="A31" s="10" t="s">
        <v>45</v>
      </c>
      <c r="B31" s="23">
        <v>292.01288</v>
      </c>
      <c r="C31" s="23">
        <v>319.66999999999996</v>
      </c>
      <c r="D31" s="23">
        <v>375.32</v>
      </c>
      <c r="E31" s="23">
        <v>504.33</v>
      </c>
      <c r="F31" s="23">
        <v>592.4</v>
      </c>
      <c r="G31" s="23">
        <v>750.52</v>
      </c>
      <c r="H31" s="23">
        <v>1198.97</v>
      </c>
      <c r="I31" s="23">
        <v>1621.84</v>
      </c>
      <c r="J31" s="23">
        <v>2095.9870000000001</v>
      </c>
      <c r="K31" s="23">
        <v>2891.91</v>
      </c>
      <c r="L31" s="23">
        <v>3809.2299999999996</v>
      </c>
      <c r="M31" s="23">
        <v>5190.33</v>
      </c>
      <c r="N31" s="23">
        <v>7512.2000000000007</v>
      </c>
      <c r="O31" s="23">
        <v>10114.539999999997</v>
      </c>
      <c r="P31" s="23">
        <v>13955.82</v>
      </c>
      <c r="Q31" s="23">
        <v>19596.740000000002</v>
      </c>
      <c r="R31" s="23">
        <v>27879.31</v>
      </c>
      <c r="S31" s="23">
        <v>46593.77</v>
      </c>
      <c r="T31" s="23">
        <v>117987.74999999999</v>
      </c>
    </row>
    <row r="32" spans="1:20" s="17" customFormat="1" x14ac:dyDescent="0.2">
      <c r="A32" s="10" t="s">
        <v>37</v>
      </c>
      <c r="B32" s="23">
        <f>+B33+B34+B35</f>
        <v>294.58154000000002</v>
      </c>
      <c r="C32" s="23">
        <f t="shared" ref="C32:O32" si="9">+C33+C34+C35</f>
        <v>359.02750000000003</v>
      </c>
      <c r="D32" s="23">
        <f t="shared" si="9"/>
        <v>444.92317947000004</v>
      </c>
      <c r="E32" s="23">
        <f t="shared" si="9"/>
        <v>530.13143790999993</v>
      </c>
      <c r="F32" s="23">
        <f t="shared" si="9"/>
        <v>606.52897951999989</v>
      </c>
      <c r="G32" s="23">
        <f t="shared" si="9"/>
        <v>748.40530813999987</v>
      </c>
      <c r="H32" s="23">
        <f t="shared" si="9"/>
        <v>1048.7984893638463</v>
      </c>
      <c r="I32" s="23">
        <f t="shared" si="9"/>
        <v>1333.3801575000002</v>
      </c>
      <c r="J32" s="23">
        <f t="shared" si="9"/>
        <v>1767.29401289</v>
      </c>
      <c r="K32" s="23">
        <f t="shared" si="9"/>
        <v>2501.7605248600003</v>
      </c>
      <c r="L32" s="23">
        <f t="shared" si="9"/>
        <v>3245.0764991049996</v>
      </c>
      <c r="M32" s="23">
        <f t="shared" si="9"/>
        <v>4413.7498603000004</v>
      </c>
      <c r="N32" s="23">
        <f t="shared" si="9"/>
        <v>5909.5347381799993</v>
      </c>
      <c r="O32" s="23">
        <f t="shared" si="9"/>
        <v>8397.5645639300001</v>
      </c>
      <c r="P32" s="23">
        <f>+P33+P34+P35</f>
        <v>12677.90759524</v>
      </c>
      <c r="Q32" s="23">
        <f>+Q33+Q34+Q35</f>
        <v>17121.941596020002</v>
      </c>
      <c r="R32" s="23">
        <f>+R33+R34+R35</f>
        <v>30380.499272900001</v>
      </c>
      <c r="S32" s="23">
        <v>55999.805777739995</v>
      </c>
      <c r="T32" s="23">
        <v>121660.81734962</v>
      </c>
    </row>
    <row r="33" spans="1:20" x14ac:dyDescent="0.2">
      <c r="A33" s="12" t="s">
        <v>17</v>
      </c>
      <c r="B33" s="24">
        <v>137.49699999999999</v>
      </c>
      <c r="C33" s="24">
        <v>172.69000000000003</v>
      </c>
      <c r="D33" s="24">
        <v>181.07737947000001</v>
      </c>
      <c r="E33" s="24">
        <v>171.27939758000002</v>
      </c>
      <c r="F33" s="24">
        <v>212.44867951999998</v>
      </c>
      <c r="G33" s="24">
        <v>236.51530813999995</v>
      </c>
      <c r="H33" s="24">
        <v>209.91794929000002</v>
      </c>
      <c r="I33" s="24">
        <v>331.17015750000002</v>
      </c>
      <c r="J33" s="24">
        <v>445.75301288999992</v>
      </c>
      <c r="K33" s="24">
        <v>579.65252485999986</v>
      </c>
      <c r="L33" s="24">
        <v>727.72832761500024</v>
      </c>
      <c r="M33" s="24">
        <v>1022.6026402999998</v>
      </c>
      <c r="N33" s="24">
        <v>993.19473818000017</v>
      </c>
      <c r="O33" s="24">
        <v>934.74456392999991</v>
      </c>
      <c r="P33" s="24">
        <v>3304.6162047800003</v>
      </c>
      <c r="Q33" s="24">
        <v>4480.1515960200004</v>
      </c>
      <c r="R33" s="24">
        <v>10957.7292729</v>
      </c>
      <c r="S33" s="24">
        <v>19019.855777739998</v>
      </c>
      <c r="T33" s="24">
        <v>36176.187349619999</v>
      </c>
    </row>
    <row r="34" spans="1:20" x14ac:dyDescent="0.2">
      <c r="A34" s="12" t="s">
        <v>18</v>
      </c>
      <c r="B34" s="24">
        <v>157.08454</v>
      </c>
      <c r="C34" s="24">
        <v>186.33749999999998</v>
      </c>
      <c r="D34" s="24">
        <v>263.8458</v>
      </c>
      <c r="E34" s="24">
        <v>364.18377622999998</v>
      </c>
      <c r="F34" s="24">
        <v>394.08029999999991</v>
      </c>
      <c r="G34" s="24">
        <v>511.88999999999993</v>
      </c>
      <c r="H34" s="24">
        <v>838.88054007384619</v>
      </c>
      <c r="I34" s="24">
        <v>1002.2100000000002</v>
      </c>
      <c r="J34" s="24">
        <v>1321.5409999999999</v>
      </c>
      <c r="K34" s="24">
        <v>1922.1080000000002</v>
      </c>
      <c r="L34" s="24">
        <v>2517.3481714899995</v>
      </c>
      <c r="M34" s="24">
        <v>3391.1472200000007</v>
      </c>
      <c r="N34" s="24">
        <v>4916.3399999999992</v>
      </c>
      <c r="O34" s="24">
        <v>7462.8200000000006</v>
      </c>
      <c r="P34" s="24">
        <v>9373.2913904599991</v>
      </c>
      <c r="Q34" s="24">
        <v>12641.79</v>
      </c>
      <c r="R34" s="24">
        <v>19422.77</v>
      </c>
      <c r="S34" s="24">
        <v>36979.949999999997</v>
      </c>
      <c r="T34" s="24">
        <v>85484.63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-5.3317358999999964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217.97504659743208</v>
      </c>
      <c r="C36" s="27">
        <f t="shared" ref="C36:O36" si="10">+C10-C25</f>
        <v>330.23934492689523</v>
      </c>
      <c r="D36" s="27">
        <f t="shared" si="10"/>
        <v>472.5655007995797</v>
      </c>
      <c r="E36" s="27">
        <f t="shared" si="10"/>
        <v>391.19815888985659</v>
      </c>
      <c r="F36" s="27">
        <f t="shared" si="10"/>
        <v>262.74987868264498</v>
      </c>
      <c r="G36" s="27">
        <f t="shared" si="10"/>
        <v>1174.5451927080194</v>
      </c>
      <c r="H36" s="27">
        <f t="shared" si="10"/>
        <v>469.48346570539979</v>
      </c>
      <c r="I36" s="27">
        <f t="shared" si="10"/>
        <v>345.50096487428527</v>
      </c>
      <c r="J36" s="27">
        <f t="shared" si="10"/>
        <v>435.32039987208191</v>
      </c>
      <c r="K36" s="27">
        <f t="shared" si="10"/>
        <v>1995.9832725118868</v>
      </c>
      <c r="L36" s="27">
        <f t="shared" si="10"/>
        <v>2500.5240286840417</v>
      </c>
      <c r="M36" s="27">
        <f t="shared" si="10"/>
        <v>2294.7593944273722</v>
      </c>
      <c r="N36" s="27">
        <f t="shared" si="10"/>
        <v>2300.3212410683191</v>
      </c>
      <c r="O36" s="27">
        <f t="shared" si="10"/>
        <v>3051.7799848097275</v>
      </c>
      <c r="P36" s="27">
        <f>+P10-P25</f>
        <v>6495.723265711742</v>
      </c>
      <c r="Q36" s="27">
        <f>+Q10-Q25</f>
        <v>6942.6438086830749</v>
      </c>
      <c r="R36" s="27">
        <f>+R10-R25</f>
        <v>21531.08846379639</v>
      </c>
      <c r="S36" s="27">
        <v>51517.018221665872</v>
      </c>
      <c r="T36" s="27">
        <v>79597.746568869916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142.47409774000002</v>
      </c>
      <c r="C38" s="21">
        <f t="shared" ref="C38:O38" si="11">+C39+C40+C41</f>
        <v>98.799058389999999</v>
      </c>
      <c r="D38" s="21">
        <f t="shared" si="11"/>
        <v>142.23842801000001</v>
      </c>
      <c r="E38" s="21">
        <f t="shared" si="11"/>
        <v>100.69460565</v>
      </c>
      <c r="F38" s="21">
        <f t="shared" si="11"/>
        <v>173.039309137261</v>
      </c>
      <c r="G38" s="21">
        <f t="shared" si="11"/>
        <v>410.75509899097653</v>
      </c>
      <c r="H38" s="21">
        <f t="shared" si="11"/>
        <v>474.18114132257364</v>
      </c>
      <c r="I38" s="21">
        <f t="shared" si="11"/>
        <v>538.59821328468774</v>
      </c>
      <c r="J38" s="21">
        <f t="shared" si="11"/>
        <v>627.90309036000008</v>
      </c>
      <c r="K38" s="21">
        <f t="shared" si="11"/>
        <v>902.76111987655668</v>
      </c>
      <c r="L38" s="21">
        <f t="shared" si="11"/>
        <v>1327.6813545326918</v>
      </c>
      <c r="M38" s="21">
        <f t="shared" si="11"/>
        <v>1832.3509336885616</v>
      </c>
      <c r="N38" s="21">
        <f t="shared" si="11"/>
        <v>2378.9773443931031</v>
      </c>
      <c r="O38" s="21">
        <f t="shared" si="11"/>
        <v>2213.2577489519081</v>
      </c>
      <c r="P38" s="21">
        <f>+P39+P40+P41</f>
        <v>1730.4195647400002</v>
      </c>
      <c r="Q38" s="21">
        <f>+Q39+Q40+Q41</f>
        <v>1097.3138038299999</v>
      </c>
      <c r="R38" s="21">
        <f>+R39+R40+R41</f>
        <v>2907.9947600100004</v>
      </c>
      <c r="S38" s="21">
        <v>8519.1433817800007</v>
      </c>
      <c r="T38" s="21">
        <v>20430.538668139998</v>
      </c>
    </row>
    <row r="39" spans="1:20" s="17" customFormat="1" x14ac:dyDescent="0.2">
      <c r="A39" s="10" t="s">
        <v>38</v>
      </c>
      <c r="B39" s="22">
        <v>0.48269000000000001</v>
      </c>
      <c r="C39" s="22">
        <v>0.38</v>
      </c>
      <c r="D39" s="22">
        <v>0.2</v>
      </c>
      <c r="E39" s="22">
        <v>0.47</v>
      </c>
      <c r="F39" s="22">
        <v>0.4499999999999999</v>
      </c>
      <c r="G39" s="22">
        <v>1.2399999999999998</v>
      </c>
      <c r="H39" s="22">
        <v>12.42</v>
      </c>
      <c r="I39" s="22">
        <v>0.92999999999999994</v>
      </c>
      <c r="J39" s="22">
        <v>2.2269000000000001</v>
      </c>
      <c r="K39" s="22">
        <v>60.256</v>
      </c>
      <c r="L39" s="22">
        <v>2.8200000000000003</v>
      </c>
      <c r="M39" s="22">
        <v>1.5800000000000003</v>
      </c>
      <c r="N39" s="22">
        <v>18.73</v>
      </c>
      <c r="O39" s="22">
        <v>2.2399999999999993</v>
      </c>
      <c r="P39" s="22">
        <v>36.79</v>
      </c>
      <c r="Q39" s="23">
        <v>1.29</v>
      </c>
      <c r="R39" s="23">
        <v>3.5099999999999993</v>
      </c>
      <c r="S39" s="23">
        <v>10.59</v>
      </c>
      <c r="T39" s="23">
        <v>94.62</v>
      </c>
    </row>
    <row r="40" spans="1:20" s="17" customFormat="1" x14ac:dyDescent="0.2">
      <c r="A40" s="10" t="s">
        <v>39</v>
      </c>
      <c r="B40" s="23">
        <v>112.53722774000002</v>
      </c>
      <c r="C40" s="23">
        <v>69.889058390000002</v>
      </c>
      <c r="D40" s="23">
        <v>109.87842800999999</v>
      </c>
      <c r="E40" s="23">
        <v>47.454605649999991</v>
      </c>
      <c r="F40" s="23">
        <v>132.67930913726101</v>
      </c>
      <c r="G40" s="23">
        <v>321.95509899097652</v>
      </c>
      <c r="H40" s="23">
        <v>405.7211413225736</v>
      </c>
      <c r="I40" s="23">
        <v>439.18821328468778</v>
      </c>
      <c r="J40" s="23">
        <v>523.02019036000002</v>
      </c>
      <c r="K40" s="23">
        <v>695.92511987655666</v>
      </c>
      <c r="L40" s="23">
        <v>1205.7013545326918</v>
      </c>
      <c r="M40" s="23">
        <v>1749.3609336885615</v>
      </c>
      <c r="N40" s="23">
        <v>2209.287344393103</v>
      </c>
      <c r="O40" s="23">
        <v>1970.317748951908</v>
      </c>
      <c r="P40" s="23">
        <v>1523.0895647400002</v>
      </c>
      <c r="Q40" s="23">
        <v>868.25380382999992</v>
      </c>
      <c r="R40" s="23">
        <v>2470.9947600100004</v>
      </c>
      <c r="S40" s="23">
        <v>7727.9133817800002</v>
      </c>
      <c r="T40" s="23">
        <v>19146.598668139999</v>
      </c>
    </row>
    <row r="41" spans="1:20" s="17" customFormat="1" ht="13.5" thickBot="1" x14ac:dyDescent="0.25">
      <c r="A41" s="10" t="s">
        <v>40</v>
      </c>
      <c r="B41" s="25">
        <v>29.454179999999997</v>
      </c>
      <c r="C41" s="25">
        <v>28.53</v>
      </c>
      <c r="D41" s="25">
        <v>32.159999999999997</v>
      </c>
      <c r="E41" s="25">
        <v>52.77</v>
      </c>
      <c r="F41" s="25">
        <v>39.909999999999989</v>
      </c>
      <c r="G41" s="25">
        <v>87.56</v>
      </c>
      <c r="H41" s="25">
        <v>56.04</v>
      </c>
      <c r="I41" s="25">
        <v>98.48</v>
      </c>
      <c r="J41" s="25">
        <v>102.65600000000001</v>
      </c>
      <c r="K41" s="25">
        <v>146.58000000000001</v>
      </c>
      <c r="L41" s="25">
        <v>119.16</v>
      </c>
      <c r="M41" s="25">
        <v>81.409999999999982</v>
      </c>
      <c r="N41" s="25">
        <v>150.95999999999998</v>
      </c>
      <c r="O41" s="25">
        <v>240.70000000000002</v>
      </c>
      <c r="P41" s="25">
        <v>170.54</v>
      </c>
      <c r="Q41" s="23">
        <v>227.77</v>
      </c>
      <c r="R41" s="23">
        <v>433.49</v>
      </c>
      <c r="S41" s="23">
        <v>780.64</v>
      </c>
      <c r="T41" s="23">
        <v>1189.32</v>
      </c>
    </row>
    <row r="42" spans="1:20" s="16" customFormat="1" ht="21" customHeight="1" x14ac:dyDescent="0.25">
      <c r="A42" s="5" t="s">
        <v>22</v>
      </c>
      <c r="B42" s="21">
        <f>+B43+B44+B48</f>
        <v>429.07515000000001</v>
      </c>
      <c r="C42" s="21">
        <f t="shared" ref="C42:O42" si="12">+C43+C44+C48</f>
        <v>327.12</v>
      </c>
      <c r="D42" s="21">
        <f t="shared" si="12"/>
        <v>418.76842800999998</v>
      </c>
      <c r="E42" s="21">
        <f t="shared" si="12"/>
        <v>429.34450564999997</v>
      </c>
      <c r="F42" s="21">
        <f t="shared" si="12"/>
        <v>364.64528494118872</v>
      </c>
      <c r="G42" s="21">
        <f t="shared" si="12"/>
        <v>549.35009899097656</v>
      </c>
      <c r="H42" s="21">
        <f t="shared" si="12"/>
        <v>1237.6011413225733</v>
      </c>
      <c r="I42" s="21">
        <f t="shared" si="12"/>
        <v>1126.3382132846875</v>
      </c>
      <c r="J42" s="21">
        <f t="shared" si="12"/>
        <v>1364.9965903600003</v>
      </c>
      <c r="K42" s="21">
        <f t="shared" si="12"/>
        <v>1706.7751198765568</v>
      </c>
      <c r="L42" s="21">
        <f t="shared" si="12"/>
        <v>2764.6308075456918</v>
      </c>
      <c r="M42" s="21">
        <f t="shared" si="12"/>
        <v>3688.4836359885617</v>
      </c>
      <c r="N42" s="21">
        <f t="shared" si="12"/>
        <v>6705.3680043931026</v>
      </c>
      <c r="O42" s="21">
        <f t="shared" si="12"/>
        <v>7981.8078766933331</v>
      </c>
      <c r="P42" s="21">
        <f>+P43+P44+P48</f>
        <v>10869.000914669999</v>
      </c>
      <c r="Q42" s="21">
        <f>+Q43+Q44+Q48</f>
        <v>14708.877976866781</v>
      </c>
      <c r="R42" s="21">
        <f t="shared" ref="R42" si="13">+R43+R44+R48</f>
        <v>19310.67882601</v>
      </c>
      <c r="S42" s="21">
        <v>46098.769897779996</v>
      </c>
      <c r="T42" s="21">
        <v>107165.3742335265</v>
      </c>
    </row>
    <row r="43" spans="1:20" s="17" customFormat="1" x14ac:dyDescent="0.2">
      <c r="A43" s="10" t="s">
        <v>41</v>
      </c>
      <c r="B43" s="22">
        <v>380.18162999999998</v>
      </c>
      <c r="C43" s="22">
        <v>274.03000000000003</v>
      </c>
      <c r="D43" s="22">
        <v>337.38842800999998</v>
      </c>
      <c r="E43" s="22">
        <v>366.59989999999999</v>
      </c>
      <c r="F43" s="22">
        <v>306.57528494118873</v>
      </c>
      <c r="G43" s="22">
        <v>374.53509899097651</v>
      </c>
      <c r="H43" s="22">
        <v>881.49114132257353</v>
      </c>
      <c r="I43" s="22">
        <v>792.05821328468755</v>
      </c>
      <c r="J43" s="22">
        <v>935.79199036000023</v>
      </c>
      <c r="K43" s="22">
        <v>1074.4751198765568</v>
      </c>
      <c r="L43" s="22">
        <v>1946.1208075456918</v>
      </c>
      <c r="M43" s="22">
        <v>2307.9109336885617</v>
      </c>
      <c r="N43" s="22">
        <v>4920.5780043931027</v>
      </c>
      <c r="O43" s="22">
        <v>5557.0645433600002</v>
      </c>
      <c r="P43" s="22">
        <v>6804.3809146700005</v>
      </c>
      <c r="Q43" s="23">
        <v>10605.807976866781</v>
      </c>
      <c r="R43" s="23">
        <v>15498.76882601</v>
      </c>
      <c r="S43" s="23">
        <v>34086.269497779998</v>
      </c>
      <c r="T43" s="23">
        <v>85417.564233526486</v>
      </c>
    </row>
    <row r="44" spans="1:20" s="17" customFormat="1" x14ac:dyDescent="0.2">
      <c r="A44" s="18" t="s">
        <v>42</v>
      </c>
      <c r="B44" s="23">
        <f>+SUM(B45:B47)</f>
        <v>24.22447</v>
      </c>
      <c r="C44" s="23">
        <f t="shared" ref="C44:O44" si="14">+SUM(C45:C47)</f>
        <v>33.26</v>
      </c>
      <c r="D44" s="23">
        <f t="shared" si="14"/>
        <v>81.03</v>
      </c>
      <c r="E44" s="23">
        <f t="shared" si="14"/>
        <v>55.934605650000002</v>
      </c>
      <c r="F44" s="23">
        <f t="shared" si="14"/>
        <v>57.89</v>
      </c>
      <c r="G44" s="23">
        <f t="shared" si="14"/>
        <v>166.41500000000002</v>
      </c>
      <c r="H44" s="23">
        <f t="shared" si="14"/>
        <v>333.74</v>
      </c>
      <c r="I44" s="23">
        <f t="shared" si="14"/>
        <v>318.28000000000003</v>
      </c>
      <c r="J44" s="23">
        <f t="shared" si="14"/>
        <v>395.17639999999994</v>
      </c>
      <c r="K44" s="23">
        <f t="shared" si="14"/>
        <v>575.34999999999991</v>
      </c>
      <c r="L44" s="23">
        <f t="shared" si="14"/>
        <v>805.84</v>
      </c>
      <c r="M44" s="23">
        <f t="shared" si="14"/>
        <v>1315.4627022999998</v>
      </c>
      <c r="N44" s="23">
        <f t="shared" si="14"/>
        <v>1739.91</v>
      </c>
      <c r="O44" s="23">
        <f t="shared" si="14"/>
        <v>2397.2500000000005</v>
      </c>
      <c r="P44" s="23">
        <f>+SUM(P45:P47)</f>
        <v>3930.1999999999994</v>
      </c>
      <c r="Q44" s="23">
        <f>+SUM(Q45:Q47)</f>
        <v>3735.85</v>
      </c>
      <c r="R44" s="23">
        <f t="shared" ref="R44" si="15">+SUM(R45:R47)</f>
        <v>3548.95</v>
      </c>
      <c r="S44" s="23">
        <v>10749.88</v>
      </c>
      <c r="T44" s="23">
        <v>20308.100000000002</v>
      </c>
    </row>
    <row r="45" spans="1:20" x14ac:dyDescent="0.2">
      <c r="A45" s="15" t="s">
        <v>17</v>
      </c>
      <c r="B45" s="24">
        <v>0.02</v>
      </c>
      <c r="C45" s="24">
        <v>0</v>
      </c>
      <c r="D45" s="24">
        <v>0.02</v>
      </c>
      <c r="E45" s="24">
        <v>4.97</v>
      </c>
      <c r="F45" s="24">
        <v>0.33</v>
      </c>
      <c r="G45" s="24">
        <v>1.2050000000000001</v>
      </c>
      <c r="H45" s="24">
        <v>17.2</v>
      </c>
      <c r="I45" s="24">
        <v>17.560000000000002</v>
      </c>
      <c r="J45" s="24">
        <v>31.514800000000001</v>
      </c>
      <c r="K45" s="24">
        <v>50.62</v>
      </c>
      <c r="L45" s="24">
        <v>69.809999999999988</v>
      </c>
      <c r="M45" s="24">
        <v>123.30999999999999</v>
      </c>
      <c r="N45" s="24">
        <v>129.5</v>
      </c>
      <c r="O45" s="24">
        <v>174.57000000000002</v>
      </c>
      <c r="P45" s="24">
        <v>331.09999999999991</v>
      </c>
      <c r="Q45" s="24">
        <v>105.22</v>
      </c>
      <c r="R45" s="24">
        <v>305.33</v>
      </c>
      <c r="S45" s="24">
        <v>836.32999999999993</v>
      </c>
      <c r="T45" s="24">
        <v>1212.0199999999998</v>
      </c>
    </row>
    <row r="46" spans="1:20" x14ac:dyDescent="0.2">
      <c r="A46" s="15" t="s">
        <v>18</v>
      </c>
      <c r="B46" s="24">
        <v>24.204470000000001</v>
      </c>
      <c r="C46" s="24">
        <v>33.26</v>
      </c>
      <c r="D46" s="24">
        <v>81.010000000000005</v>
      </c>
      <c r="E46" s="24">
        <v>33.130000000000003</v>
      </c>
      <c r="F46" s="24">
        <v>57.56</v>
      </c>
      <c r="G46" s="24">
        <v>165.21</v>
      </c>
      <c r="H46" s="24">
        <v>316.54000000000002</v>
      </c>
      <c r="I46" s="24">
        <v>299.49</v>
      </c>
      <c r="J46" s="24">
        <v>363.66159999999996</v>
      </c>
      <c r="K46" s="24">
        <v>524.7299999999999</v>
      </c>
      <c r="L46" s="24">
        <v>736.03000000000009</v>
      </c>
      <c r="M46" s="24">
        <v>1192.1527022999999</v>
      </c>
      <c r="N46" s="24">
        <v>1610.41</v>
      </c>
      <c r="O46" s="24">
        <v>2222.6800000000003</v>
      </c>
      <c r="P46" s="24">
        <v>3599.0999999999995</v>
      </c>
      <c r="Q46" s="24">
        <v>3629.63</v>
      </c>
      <c r="R46" s="24">
        <v>3243.62</v>
      </c>
      <c r="S46" s="24">
        <v>9913.5499999999993</v>
      </c>
      <c r="T46" s="24">
        <v>19096.080000000002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17.83460565</v>
      </c>
      <c r="F47" s="24">
        <v>0</v>
      </c>
      <c r="G47" s="24">
        <v>0</v>
      </c>
      <c r="H47" s="24">
        <v>0</v>
      </c>
      <c r="I47" s="24">
        <v>1.23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1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24.669049999999999</v>
      </c>
      <c r="C48" s="25">
        <v>19.830000000000002</v>
      </c>
      <c r="D48" s="25">
        <v>0.35</v>
      </c>
      <c r="E48" s="25">
        <v>6.81</v>
      </c>
      <c r="F48" s="25">
        <v>0.18</v>
      </c>
      <c r="G48" s="25">
        <v>8.3999999999999986</v>
      </c>
      <c r="H48" s="25">
        <v>22.370000000000005</v>
      </c>
      <c r="I48" s="25">
        <v>16</v>
      </c>
      <c r="J48" s="25">
        <v>34.028199999999998</v>
      </c>
      <c r="K48" s="25">
        <v>56.949999999999996</v>
      </c>
      <c r="L48" s="25">
        <v>12.67</v>
      </c>
      <c r="M48" s="25">
        <v>65.11</v>
      </c>
      <c r="N48" s="25">
        <v>44.879999999999995</v>
      </c>
      <c r="O48" s="25">
        <v>27.493333333333332</v>
      </c>
      <c r="P48" s="25">
        <v>134.42000000000002</v>
      </c>
      <c r="Q48" s="23">
        <v>367.22</v>
      </c>
      <c r="R48" s="23">
        <v>262.95999999999998</v>
      </c>
      <c r="S48" s="23">
        <v>1262.6204</v>
      </c>
      <c r="T48" s="23">
        <v>1439.71</v>
      </c>
    </row>
    <row r="49" spans="1:20" s="16" customFormat="1" ht="21" customHeight="1" thickBot="1" x14ac:dyDescent="0.3">
      <c r="A49" s="6" t="s">
        <v>23</v>
      </c>
      <c r="B49" s="29">
        <f>+B38+B10</f>
        <v>1914.7753900599998</v>
      </c>
      <c r="C49" s="29">
        <f t="shared" ref="C49:O49" si="16">+C38+C10</f>
        <v>2294.3488590000002</v>
      </c>
      <c r="D49" s="29">
        <f t="shared" si="16"/>
        <v>3044.6975793699999</v>
      </c>
      <c r="E49" s="29">
        <f t="shared" si="16"/>
        <v>3749.6061781700009</v>
      </c>
      <c r="F49" s="29">
        <f t="shared" si="16"/>
        <v>4172.3397255072614</v>
      </c>
      <c r="G49" s="29">
        <f t="shared" si="16"/>
        <v>6228.7053058881165</v>
      </c>
      <c r="H49" s="29">
        <f t="shared" si="16"/>
        <v>7963.3907029245747</v>
      </c>
      <c r="I49" s="29">
        <f t="shared" si="16"/>
        <v>10107.221457902688</v>
      </c>
      <c r="J49" s="29">
        <f t="shared" si="16"/>
        <v>13024.868284048</v>
      </c>
      <c r="K49" s="29">
        <f t="shared" si="16"/>
        <v>19044.933179055555</v>
      </c>
      <c r="L49" s="29">
        <f t="shared" si="16"/>
        <v>24855.39747665669</v>
      </c>
      <c r="M49" s="29">
        <f t="shared" si="16"/>
        <v>32707.679195667562</v>
      </c>
      <c r="N49" s="29">
        <f t="shared" si="16"/>
        <v>44741.736621687283</v>
      </c>
      <c r="O49" s="29">
        <f t="shared" si="16"/>
        <v>58569.576741910736</v>
      </c>
      <c r="P49" s="29">
        <f>+P38+P10</f>
        <v>83925.007253071235</v>
      </c>
      <c r="Q49" s="29">
        <f>+Q38+Q10</f>
        <v>115080.47942915001</v>
      </c>
      <c r="R49" s="29">
        <f t="shared" ref="R49" si="17">+R38+R10</f>
        <v>183511.78558308675</v>
      </c>
      <c r="S49" s="29">
        <v>333035.83905577281</v>
      </c>
      <c r="T49" s="29">
        <f t="shared" ref="T49" si="18">+T38+T10</f>
        <v>747600.51122780633</v>
      </c>
    </row>
    <row r="50" spans="1:20" s="16" customFormat="1" ht="21" customHeight="1" thickBot="1" x14ac:dyDescent="0.3">
      <c r="A50" s="6" t="s">
        <v>24</v>
      </c>
      <c r="B50" s="29">
        <f>+B42+B25</f>
        <v>1983.4013957225679</v>
      </c>
      <c r="C50" s="29">
        <f t="shared" ref="C50:O50" si="19">+C42+C25</f>
        <v>2192.4304556831048</v>
      </c>
      <c r="D50" s="29">
        <f t="shared" si="19"/>
        <v>2848.6620785704199</v>
      </c>
      <c r="E50" s="29">
        <f t="shared" si="19"/>
        <v>3687.0579192801442</v>
      </c>
      <c r="F50" s="29">
        <f t="shared" si="19"/>
        <v>4101.1958226285442</v>
      </c>
      <c r="G50" s="29">
        <f t="shared" si="19"/>
        <v>5192.7551131800965</v>
      </c>
      <c r="H50" s="29">
        <f t="shared" si="19"/>
        <v>8257.327237219175</v>
      </c>
      <c r="I50" s="29">
        <f t="shared" si="19"/>
        <v>10349.460493028402</v>
      </c>
      <c r="J50" s="29">
        <f t="shared" si="19"/>
        <v>13326.641384175919</v>
      </c>
      <c r="K50" s="29">
        <f t="shared" si="19"/>
        <v>17852.963906543671</v>
      </c>
      <c r="L50" s="29">
        <f t="shared" si="19"/>
        <v>23791.822900985648</v>
      </c>
      <c r="M50" s="29">
        <f t="shared" si="19"/>
        <v>32269.052503540192</v>
      </c>
      <c r="N50" s="29">
        <f t="shared" si="19"/>
        <v>46767.806040618962</v>
      </c>
      <c r="O50" s="29">
        <f t="shared" si="19"/>
        <v>61286.346884842431</v>
      </c>
      <c r="P50" s="29">
        <f>+P42+P25</f>
        <v>86567.865337289491</v>
      </c>
      <c r="Q50" s="29">
        <f>+Q42+Q25</f>
        <v>121749.39979350372</v>
      </c>
      <c r="R50" s="29">
        <f t="shared" ref="R50" si="20">+R42+R25</f>
        <v>178383.38118529035</v>
      </c>
      <c r="S50" s="29">
        <v>319098.4473501069</v>
      </c>
      <c r="T50" s="29">
        <f t="shared" ref="T50" si="21">+T42+T25</f>
        <v>754737.60022432299</v>
      </c>
    </row>
    <row r="51" spans="1:20" s="16" customFormat="1" ht="21" customHeight="1" thickBot="1" x14ac:dyDescent="0.3">
      <c r="A51" s="6" t="s">
        <v>25</v>
      </c>
      <c r="B51" s="29">
        <f>+B49-B50</f>
        <v>-68.626005662568105</v>
      </c>
      <c r="C51" s="29">
        <f t="shared" ref="C51:O51" si="22">+C49-C50</f>
        <v>101.91840331689536</v>
      </c>
      <c r="D51" s="29">
        <f t="shared" si="22"/>
        <v>196.03550079957995</v>
      </c>
      <c r="E51" s="29">
        <f t="shared" si="22"/>
        <v>62.548258889856697</v>
      </c>
      <c r="F51" s="29">
        <f t="shared" si="22"/>
        <v>71.143902878717199</v>
      </c>
      <c r="G51" s="29">
        <f t="shared" si="22"/>
        <v>1035.95019270802</v>
      </c>
      <c r="H51" s="29">
        <f t="shared" si="22"/>
        <v>-293.93653429460028</v>
      </c>
      <c r="I51" s="29">
        <f t="shared" si="22"/>
        <v>-242.23903512571451</v>
      </c>
      <c r="J51" s="29">
        <f t="shared" si="22"/>
        <v>-301.77310012791895</v>
      </c>
      <c r="K51" s="29">
        <f t="shared" si="22"/>
        <v>1191.9692725118839</v>
      </c>
      <c r="L51" s="29">
        <f t="shared" si="22"/>
        <v>1063.5745756710421</v>
      </c>
      <c r="M51" s="29">
        <f t="shared" si="22"/>
        <v>438.62669212737092</v>
      </c>
      <c r="N51" s="29">
        <f t="shared" si="22"/>
        <v>-2026.0694189316782</v>
      </c>
      <c r="O51" s="29">
        <f t="shared" si="22"/>
        <v>-2716.7701429316949</v>
      </c>
      <c r="P51" s="29">
        <f>+P49-P50</f>
        <v>-2642.8580842182564</v>
      </c>
      <c r="Q51" s="29">
        <f>+Q49-Q50</f>
        <v>-6668.9203643537039</v>
      </c>
      <c r="R51" s="29">
        <f t="shared" ref="R51" si="23">+R49-R50</f>
        <v>5128.4043977964029</v>
      </c>
      <c r="S51" s="29">
        <v>13937.391705665912</v>
      </c>
      <c r="T51" s="29">
        <f t="shared" ref="T51" si="24">+T49-T50</f>
        <v>-7137.0889965166571</v>
      </c>
    </row>
    <row r="52" spans="1:20" s="16" customFormat="1" ht="21" customHeight="1" thickBot="1" x14ac:dyDescent="0.3">
      <c r="A52" s="7" t="s">
        <v>26</v>
      </c>
      <c r="B52" s="29">
        <f>+B51+B30</f>
        <v>-12.87484994000053</v>
      </c>
      <c r="C52" s="29">
        <f t="shared" ref="C52:O52" si="25">+C51+C30</f>
        <v>155.35135900000003</v>
      </c>
      <c r="D52" s="29">
        <f t="shared" si="25"/>
        <v>261.48597188999986</v>
      </c>
      <c r="E52" s="29">
        <f t="shared" si="25"/>
        <v>139.3302346100013</v>
      </c>
      <c r="F52" s="29">
        <f t="shared" si="25"/>
        <v>141.07546104607272</v>
      </c>
      <c r="G52" s="29">
        <f t="shared" si="25"/>
        <v>1085.0698987571407</v>
      </c>
      <c r="H52" s="29">
        <f t="shared" si="25"/>
        <v>-288.76053027184537</v>
      </c>
      <c r="I52" s="29">
        <f t="shared" si="25"/>
        <v>-237.94691288200082</v>
      </c>
      <c r="J52" s="29">
        <f t="shared" si="25"/>
        <v>-296.74441920200064</v>
      </c>
      <c r="K52" s="29">
        <f t="shared" si="25"/>
        <v>1197.4815343189964</v>
      </c>
      <c r="L52" s="29">
        <f t="shared" si="25"/>
        <v>1067.8801700060051</v>
      </c>
      <c r="M52" s="29">
        <f t="shared" si="25"/>
        <v>447.85569937900078</v>
      </c>
      <c r="N52" s="29">
        <f t="shared" si="25"/>
        <v>-1783.973520885814</v>
      </c>
      <c r="O52" s="29">
        <f t="shared" si="25"/>
        <v>-1818.4156987125939</v>
      </c>
      <c r="P52" s="29">
        <f>+P51+P30</f>
        <v>-940.41125683877522</v>
      </c>
      <c r="Q52" s="29">
        <f>+Q51+Q30</f>
        <v>-5846.6001437367595</v>
      </c>
      <c r="R52" s="29">
        <f t="shared" ref="R52" si="26">+R51+R30</f>
        <v>6222.0874841767627</v>
      </c>
      <c r="S52" s="29">
        <v>17153.223380252875</v>
      </c>
      <c r="T52" s="29">
        <f t="shared" ref="T52" si="27">+T51+T30</f>
        <v>-3429.4103553402019</v>
      </c>
    </row>
    <row r="53" spans="1:20" s="16" customFormat="1" ht="21" customHeight="1" thickBot="1" x14ac:dyDescent="0.3">
      <c r="A53" s="7" t="s">
        <v>27</v>
      </c>
      <c r="B53" s="29">
        <f>+B50-B30</f>
        <v>1927.6502400000004</v>
      </c>
      <c r="C53" s="29">
        <f t="shared" ref="C53:O53" si="28">+C50-C30</f>
        <v>2138.9974999999999</v>
      </c>
      <c r="D53" s="29">
        <f t="shared" si="28"/>
        <v>2783.2116074800001</v>
      </c>
      <c r="E53" s="29">
        <f t="shared" si="28"/>
        <v>3610.2759435599996</v>
      </c>
      <c r="F53" s="29">
        <f t="shared" si="28"/>
        <v>4031.2642644611888</v>
      </c>
      <c r="G53" s="29">
        <f t="shared" si="28"/>
        <v>5143.6354071309761</v>
      </c>
      <c r="H53" s="29">
        <f t="shared" si="28"/>
        <v>8252.1512331964204</v>
      </c>
      <c r="I53" s="29">
        <f t="shared" si="28"/>
        <v>10345.168370784688</v>
      </c>
      <c r="J53" s="29">
        <f t="shared" si="28"/>
        <v>13321.612703250001</v>
      </c>
      <c r="K53" s="29">
        <f t="shared" si="28"/>
        <v>17847.45164473656</v>
      </c>
      <c r="L53" s="29">
        <f t="shared" si="28"/>
        <v>23787.517306650683</v>
      </c>
      <c r="M53" s="29">
        <f t="shared" si="28"/>
        <v>32259.823496288562</v>
      </c>
      <c r="N53" s="29">
        <f t="shared" si="28"/>
        <v>46525.710142573094</v>
      </c>
      <c r="O53" s="29">
        <f t="shared" si="28"/>
        <v>60387.992440623333</v>
      </c>
      <c r="P53" s="29">
        <f>+P50-P30</f>
        <v>84865.418509910014</v>
      </c>
      <c r="Q53" s="29">
        <f>+Q50-Q30</f>
        <v>120927.07957288678</v>
      </c>
      <c r="R53" s="29">
        <f t="shared" ref="R53" si="29">+R50-R30</f>
        <v>177289.69809890998</v>
      </c>
      <c r="S53" s="29">
        <v>315882.61567551992</v>
      </c>
      <c r="T53" s="29">
        <f t="shared" ref="T53" si="30">+T50-T30</f>
        <v>751029.92158314656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C2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8" width="11.85546875" style="1" bestFit="1" customWidth="1"/>
    <col min="19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51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2284.55289189</v>
      </c>
      <c r="C10" s="21">
        <f t="shared" ref="C10:O10" si="0">+C11+C18+C19+C22+C23+C24</f>
        <v>2845.2185915871105</v>
      </c>
      <c r="D10" s="21">
        <f t="shared" si="0"/>
        <v>3805.0943063400005</v>
      </c>
      <c r="E10" s="21">
        <f t="shared" si="0"/>
        <v>5302.8242734199994</v>
      </c>
      <c r="F10" s="21">
        <f t="shared" si="0"/>
        <v>5873.8359294091915</v>
      </c>
      <c r="G10" s="21">
        <f t="shared" si="0"/>
        <v>7821.3749876885331</v>
      </c>
      <c r="H10" s="21">
        <f t="shared" si="0"/>
        <v>10228.904729245</v>
      </c>
      <c r="I10" s="21">
        <f t="shared" si="0"/>
        <v>12860.640316656663</v>
      </c>
      <c r="J10" s="21">
        <f t="shared" si="0"/>
        <v>16661.902434977001</v>
      </c>
      <c r="K10" s="21">
        <f t="shared" si="0"/>
        <v>23604.353261512006</v>
      </c>
      <c r="L10" s="21">
        <f t="shared" si="0"/>
        <v>31665.327725418007</v>
      </c>
      <c r="M10" s="21">
        <f t="shared" si="0"/>
        <v>41778.882140530201</v>
      </c>
      <c r="N10" s="21">
        <f t="shared" si="0"/>
        <v>55782.546629575038</v>
      </c>
      <c r="O10" s="21">
        <f t="shared" si="0"/>
        <v>74845.118268360893</v>
      </c>
      <c r="P10" s="21">
        <f>+P11+P18+P19+P22+P23+P24</f>
        <v>105841.49149330333</v>
      </c>
      <c r="Q10" s="21">
        <f>+Q11+Q18+Q19+Q22+Q23+Q24</f>
        <v>149835.951382795</v>
      </c>
      <c r="R10" s="21">
        <f>+R11+R18+R19+R22+R23+R24</f>
        <v>239690.69621905807</v>
      </c>
      <c r="S10" s="21">
        <f t="shared" ref="S10:T10" si="1">+S11+S18+S19+S22+S23+S24</f>
        <v>446478.99277126807</v>
      </c>
      <c r="T10" s="21">
        <f t="shared" si="1"/>
        <v>1007046.0218549855</v>
      </c>
    </row>
    <row r="11" spans="1:20" s="17" customFormat="1" x14ac:dyDescent="0.2">
      <c r="A11" s="10" t="s">
        <v>29</v>
      </c>
      <c r="B11" s="22">
        <f>+B12+B13</f>
        <v>1835.2091</v>
      </c>
      <c r="C11" s="22">
        <f t="shared" ref="C11:O11" si="2">+C12+C13</f>
        <v>2276.8000328571102</v>
      </c>
      <c r="D11" s="22">
        <f t="shared" si="2"/>
        <v>3007.6209530800002</v>
      </c>
      <c r="E11" s="22">
        <f t="shared" si="2"/>
        <v>3863.1152254500003</v>
      </c>
      <c r="F11" s="22">
        <f t="shared" si="2"/>
        <v>4211.628162760001</v>
      </c>
      <c r="G11" s="22">
        <f t="shared" si="2"/>
        <v>5690.6801004520003</v>
      </c>
      <c r="H11" s="22">
        <f t="shared" si="2"/>
        <v>7755.5591357849989</v>
      </c>
      <c r="I11" s="22">
        <f t="shared" si="2"/>
        <v>9745.674670989998</v>
      </c>
      <c r="J11" s="22">
        <f t="shared" si="2"/>
        <v>13025.036192267</v>
      </c>
      <c r="K11" s="22">
        <f t="shared" si="2"/>
        <v>18099.714945832002</v>
      </c>
      <c r="L11" s="22">
        <f t="shared" si="2"/>
        <v>24528.227022598006</v>
      </c>
      <c r="M11" s="22">
        <f t="shared" si="2"/>
        <v>31777.306816791996</v>
      </c>
      <c r="N11" s="22">
        <f t="shared" si="2"/>
        <v>43072.964150282096</v>
      </c>
      <c r="O11" s="22">
        <f t="shared" si="2"/>
        <v>59047.635176513228</v>
      </c>
      <c r="P11" s="22">
        <f>+P12+P13</f>
        <v>85494.142778753579</v>
      </c>
      <c r="Q11" s="22">
        <f>+Q12+Q13</f>
        <v>119859.69322703499</v>
      </c>
      <c r="R11" s="22">
        <f>+R12+R13</f>
        <v>196114.51200144112</v>
      </c>
      <c r="S11" s="22">
        <v>360535.67925142136</v>
      </c>
      <c r="T11" s="22">
        <f t="shared" ref="T11" si="3">+T12+T13</f>
        <v>793498.52007406065</v>
      </c>
    </row>
    <row r="12" spans="1:20" s="17" customFormat="1" x14ac:dyDescent="0.2">
      <c r="A12" s="10" t="s">
        <v>5</v>
      </c>
      <c r="B12" s="23">
        <v>197.80680000000001</v>
      </c>
      <c r="C12" s="23">
        <v>249.24336412710988</v>
      </c>
      <c r="D12" s="23">
        <v>333.26574999999997</v>
      </c>
      <c r="E12" s="23">
        <v>486.57015794999995</v>
      </c>
      <c r="F12" s="23">
        <v>525.45390999999995</v>
      </c>
      <c r="G12" s="23">
        <v>710.93647999999985</v>
      </c>
      <c r="H12" s="23">
        <v>1120.28523</v>
      </c>
      <c r="I12" s="23">
        <v>1294.41893</v>
      </c>
      <c r="J12" s="23">
        <v>1980.65587</v>
      </c>
      <c r="K12" s="23">
        <v>2872.3588841699998</v>
      </c>
      <c r="L12" s="23">
        <v>3692.7883999999999</v>
      </c>
      <c r="M12" s="23">
        <v>5124.5904400000009</v>
      </c>
      <c r="N12" s="23">
        <v>7199.0602900000004</v>
      </c>
      <c r="O12" s="23">
        <v>8876.0300000000007</v>
      </c>
      <c r="P12" s="23">
        <v>11068.414102520002</v>
      </c>
      <c r="Q12" s="23">
        <v>16000.452243259999</v>
      </c>
      <c r="R12" s="23">
        <v>27173.399864720002</v>
      </c>
      <c r="S12" s="23">
        <v>49646.574766029997</v>
      </c>
      <c r="T12" s="23">
        <v>109259.08181641001</v>
      </c>
    </row>
    <row r="13" spans="1:20" s="17" customFormat="1" x14ac:dyDescent="0.2">
      <c r="A13" s="10" t="s">
        <v>6</v>
      </c>
      <c r="B13" s="23">
        <f>+B16+B17</f>
        <v>1637.4023</v>
      </c>
      <c r="C13" s="23">
        <f t="shared" ref="C13:O13" si="4">+C16+C17</f>
        <v>2027.5566687300002</v>
      </c>
      <c r="D13" s="23">
        <f t="shared" si="4"/>
        <v>2674.3552030800001</v>
      </c>
      <c r="E13" s="23">
        <f t="shared" si="4"/>
        <v>3376.5450675000002</v>
      </c>
      <c r="F13" s="23">
        <f t="shared" si="4"/>
        <v>3686.1742527600013</v>
      </c>
      <c r="G13" s="23">
        <f t="shared" si="4"/>
        <v>4979.743620452</v>
      </c>
      <c r="H13" s="23">
        <f t="shared" si="4"/>
        <v>6635.2739057849985</v>
      </c>
      <c r="I13" s="23">
        <f t="shared" si="4"/>
        <v>8451.2557409899982</v>
      </c>
      <c r="J13" s="23">
        <f t="shared" si="4"/>
        <v>11044.380322266999</v>
      </c>
      <c r="K13" s="23">
        <f t="shared" si="4"/>
        <v>15227.356061662002</v>
      </c>
      <c r="L13" s="23">
        <f t="shared" si="4"/>
        <v>20835.438622598005</v>
      </c>
      <c r="M13" s="23">
        <f t="shared" si="4"/>
        <v>26652.716376791996</v>
      </c>
      <c r="N13" s="23">
        <f t="shared" si="4"/>
        <v>35873.903860282095</v>
      </c>
      <c r="O13" s="23">
        <f t="shared" si="4"/>
        <v>50171.605176513229</v>
      </c>
      <c r="P13" s="23">
        <f>+P16+P17</f>
        <v>74425.728676233572</v>
      </c>
      <c r="Q13" s="23">
        <f>+Q16+Q17</f>
        <v>103859.240983775</v>
      </c>
      <c r="R13" s="23">
        <f>+R16+R17</f>
        <v>168941.11213672112</v>
      </c>
      <c r="S13" s="23">
        <v>310889.10448539135</v>
      </c>
      <c r="T13" s="23">
        <v>684239.43825765059</v>
      </c>
    </row>
    <row r="14" spans="1:20" x14ac:dyDescent="0.2">
      <c r="A14" s="11" t="s">
        <v>7</v>
      </c>
      <c r="B14" s="24">
        <v>1226.7161000000001</v>
      </c>
      <c r="C14" s="24">
        <v>1506.3092000000001</v>
      </c>
      <c r="D14" s="24">
        <v>1998.7076000000002</v>
      </c>
      <c r="E14" s="24">
        <v>2468.1207000000004</v>
      </c>
      <c r="F14" s="24">
        <v>2598.0637999999999</v>
      </c>
      <c r="G14" s="24">
        <v>3453.1403521049997</v>
      </c>
      <c r="H14" s="24">
        <v>5125.0851516369985</v>
      </c>
      <c r="I14" s="24">
        <v>5844.5067506389987</v>
      </c>
      <c r="J14" s="24">
        <v>7678.5040689839998</v>
      </c>
      <c r="K14" s="24">
        <v>10577.44805513</v>
      </c>
      <c r="L14" s="24">
        <v>13412.588749663002</v>
      </c>
      <c r="M14" s="24">
        <v>17702.801640182995</v>
      </c>
      <c r="N14" s="24">
        <v>24603.638399999996</v>
      </c>
      <c r="O14" s="24">
        <v>41239.634400000003</v>
      </c>
      <c r="P14" s="24">
        <v>60641.695699999997</v>
      </c>
      <c r="Q14" s="24">
        <v>82568.472800000003</v>
      </c>
      <c r="R14" s="24">
        <v>136033.31020000001</v>
      </c>
      <c r="S14" s="24">
        <v>260382.59009999997</v>
      </c>
      <c r="T14" s="24">
        <v>570180.71580000001</v>
      </c>
    </row>
    <row r="15" spans="1:20" x14ac:dyDescent="0.2">
      <c r="A15" s="11" t="s">
        <v>8</v>
      </c>
      <c r="B15" s="24">
        <v>0</v>
      </c>
      <c r="C15" s="24">
        <v>34.455068729999972</v>
      </c>
      <c r="D15" s="24">
        <v>67.560403080000142</v>
      </c>
      <c r="E15" s="24">
        <v>140.81936749999977</v>
      </c>
      <c r="F15" s="24">
        <v>249.55375276000137</v>
      </c>
      <c r="G15" s="24">
        <v>398.76090135000004</v>
      </c>
      <c r="H15" s="24">
        <v>0</v>
      </c>
      <c r="I15" s="24">
        <v>661.27018467000005</v>
      </c>
      <c r="J15" s="24">
        <v>792.11715677000007</v>
      </c>
      <c r="K15" s="24">
        <v>1003.95207972</v>
      </c>
      <c r="L15" s="24">
        <v>2430.6808104000002</v>
      </c>
      <c r="M15" s="24">
        <v>3180.7721467199995</v>
      </c>
      <c r="N15" s="24">
        <v>3910.5485794721021</v>
      </c>
      <c r="O15" s="24">
        <v>4972.1795190232315</v>
      </c>
      <c r="P15" s="24">
        <v>7466.1424643735782</v>
      </c>
      <c r="Q15" s="24">
        <v>8971.6628636849928</v>
      </c>
      <c r="R15" s="24">
        <v>15110.236411528615</v>
      </c>
      <c r="S15" s="24">
        <v>24136.008189299944</v>
      </c>
      <c r="T15" s="24">
        <v>59347.961830799759</v>
      </c>
    </row>
    <row r="16" spans="1:20" x14ac:dyDescent="0.2">
      <c r="A16" s="11" t="s">
        <v>9</v>
      </c>
      <c r="B16" s="24">
        <f>+B14+B15</f>
        <v>1226.7161000000001</v>
      </c>
      <c r="C16" s="24">
        <f t="shared" ref="C16:O16" si="5">+C14+C15</f>
        <v>1540.7642687300001</v>
      </c>
      <c r="D16" s="24">
        <f t="shared" si="5"/>
        <v>2066.2680030800002</v>
      </c>
      <c r="E16" s="24">
        <f t="shared" si="5"/>
        <v>2608.9400675000002</v>
      </c>
      <c r="F16" s="24">
        <f t="shared" si="5"/>
        <v>2847.6175527600012</v>
      </c>
      <c r="G16" s="24">
        <f t="shared" si="5"/>
        <v>3851.9012534549997</v>
      </c>
      <c r="H16" s="24">
        <f t="shared" si="5"/>
        <v>5125.0851516369985</v>
      </c>
      <c r="I16" s="24">
        <f t="shared" si="5"/>
        <v>6505.7769353089989</v>
      </c>
      <c r="J16" s="24">
        <f t="shared" si="5"/>
        <v>8470.6212257539992</v>
      </c>
      <c r="K16" s="24">
        <f t="shared" si="5"/>
        <v>11581.400134850001</v>
      </c>
      <c r="L16" s="24">
        <f t="shared" si="5"/>
        <v>15843.269560063003</v>
      </c>
      <c r="M16" s="24">
        <f t="shared" si="5"/>
        <v>20883.573786902994</v>
      </c>
      <c r="N16" s="24">
        <f t="shared" si="5"/>
        <v>28514.186979472099</v>
      </c>
      <c r="O16" s="24">
        <f t="shared" si="5"/>
        <v>46211.813919023232</v>
      </c>
      <c r="P16" s="24">
        <f>+P14+P15</f>
        <v>68107.838164373577</v>
      </c>
      <c r="Q16" s="24">
        <f>+Q14+Q15</f>
        <v>91540.135663684996</v>
      </c>
      <c r="R16" s="24">
        <f>+R14+R15</f>
        <v>151143.54661152861</v>
      </c>
      <c r="S16" s="24">
        <v>284518.59828929993</v>
      </c>
      <c r="T16" s="24">
        <v>629528.67763079982</v>
      </c>
    </row>
    <row r="17" spans="1:20" x14ac:dyDescent="0.2">
      <c r="A17" s="12" t="s">
        <v>10</v>
      </c>
      <c r="B17" s="24">
        <v>410.68619999999993</v>
      </c>
      <c r="C17" s="24">
        <v>486.79239999999993</v>
      </c>
      <c r="D17" s="24">
        <v>608.08720000000005</v>
      </c>
      <c r="E17" s="24">
        <v>767.60500000000025</v>
      </c>
      <c r="F17" s="24">
        <v>838.55669999999998</v>
      </c>
      <c r="G17" s="24">
        <v>1127.842366997</v>
      </c>
      <c r="H17" s="24">
        <v>1510.1887541480003</v>
      </c>
      <c r="I17" s="24">
        <v>1945.478805681</v>
      </c>
      <c r="J17" s="24">
        <v>2573.7590965130003</v>
      </c>
      <c r="K17" s="24">
        <v>3645.9559268120001</v>
      </c>
      <c r="L17" s="24">
        <v>4992.1690625350002</v>
      </c>
      <c r="M17" s="24">
        <v>5769.1425898890002</v>
      </c>
      <c r="N17" s="24">
        <v>7359.7168808099996</v>
      </c>
      <c r="O17" s="24">
        <v>3959.7912574900001</v>
      </c>
      <c r="P17" s="24">
        <v>6317.8905118599996</v>
      </c>
      <c r="Q17" s="24">
        <v>12319.105320090002</v>
      </c>
      <c r="R17" s="24">
        <v>17797.565525192516</v>
      </c>
      <c r="S17" s="24">
        <v>26370.506196091428</v>
      </c>
      <c r="T17" s="24">
        <v>54710.760626850795</v>
      </c>
    </row>
    <row r="18" spans="1:20" s="17" customFormat="1" x14ac:dyDescent="0.2">
      <c r="A18" s="13" t="s">
        <v>30</v>
      </c>
      <c r="B18" s="23">
        <v>230.9</v>
      </c>
      <c r="C18" s="23">
        <v>313.53000000000009</v>
      </c>
      <c r="D18" s="23">
        <v>459.74905000000001</v>
      </c>
      <c r="E18" s="23">
        <v>657.29</v>
      </c>
      <c r="F18" s="23">
        <v>858.85289999999986</v>
      </c>
      <c r="G18" s="23">
        <v>930.38433999999995</v>
      </c>
      <c r="H18" s="23">
        <v>1409.6232800000002</v>
      </c>
      <c r="I18" s="23">
        <v>1881.8930800000001</v>
      </c>
      <c r="J18" s="23">
        <v>2369.9021699999998</v>
      </c>
      <c r="K18" s="23">
        <v>3194.2796999999996</v>
      </c>
      <c r="L18" s="23">
        <v>4315.7107900000001</v>
      </c>
      <c r="M18" s="23">
        <v>6507.7381400000004</v>
      </c>
      <c r="N18" s="23">
        <v>8654.0421174752046</v>
      </c>
      <c r="O18" s="23">
        <v>10230.329999999998</v>
      </c>
      <c r="P18" s="23">
        <v>14084.397869999999</v>
      </c>
      <c r="Q18" s="23">
        <v>18964.150193780002</v>
      </c>
      <c r="R18" s="23">
        <v>27657.602033406947</v>
      </c>
      <c r="S18" s="23">
        <v>51385.504445186671</v>
      </c>
      <c r="T18" s="23">
        <v>121578.5748711949</v>
      </c>
    </row>
    <row r="19" spans="1:20" s="17" customFormat="1" x14ac:dyDescent="0.2">
      <c r="A19" s="10" t="s">
        <v>31</v>
      </c>
      <c r="B19" s="23">
        <f>+B20+B21</f>
        <v>22.943999999999999</v>
      </c>
      <c r="C19" s="23">
        <f t="shared" ref="C19:O19" si="6">+C20+C21</f>
        <v>31.253</v>
      </c>
      <c r="D19" s="23">
        <f t="shared" si="6"/>
        <v>41.865379999999995</v>
      </c>
      <c r="E19" s="23">
        <f t="shared" si="6"/>
        <v>48.504849999999998</v>
      </c>
      <c r="F19" s="23">
        <f t="shared" si="6"/>
        <v>52.563609999999997</v>
      </c>
      <c r="G19" s="23">
        <f t="shared" si="6"/>
        <v>45.88418999999999</v>
      </c>
      <c r="H19" s="23">
        <f t="shared" si="6"/>
        <v>90.392400000000009</v>
      </c>
      <c r="I19" s="23">
        <f t="shared" si="6"/>
        <v>102.75329000000001</v>
      </c>
      <c r="J19" s="23">
        <f t="shared" si="6"/>
        <v>129.15898000000001</v>
      </c>
      <c r="K19" s="23">
        <f t="shared" si="6"/>
        <v>161.63396803999998</v>
      </c>
      <c r="L19" s="23">
        <f t="shared" si="6"/>
        <v>179.51257999999999</v>
      </c>
      <c r="M19" s="23">
        <f t="shared" si="6"/>
        <v>380.84798000000001</v>
      </c>
      <c r="N19" s="23">
        <f t="shared" si="6"/>
        <v>462.40122999999994</v>
      </c>
      <c r="O19" s="23">
        <f t="shared" si="6"/>
        <v>548.39</v>
      </c>
      <c r="P19" s="23">
        <f>+P20+P21</f>
        <v>705.71476641000004</v>
      </c>
      <c r="Q19" s="23">
        <f>+Q20+Q21</f>
        <v>1344.6926467600001</v>
      </c>
      <c r="R19" s="23">
        <f>+R20+R21</f>
        <v>2226.7193458000002</v>
      </c>
      <c r="S19" s="23">
        <v>3912.7181954700004</v>
      </c>
      <c r="T19" s="23">
        <v>8718.2264246600007</v>
      </c>
    </row>
    <row r="20" spans="1:20" x14ac:dyDescent="0.2">
      <c r="A20" s="12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8.1689999999999999E-2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x14ac:dyDescent="0.2">
      <c r="A21" s="12" t="s">
        <v>12</v>
      </c>
      <c r="B21" s="24">
        <v>22.943999999999999</v>
      </c>
      <c r="C21" s="24">
        <v>31.253</v>
      </c>
      <c r="D21" s="24">
        <v>41.865379999999995</v>
      </c>
      <c r="E21" s="24">
        <v>48.504849999999998</v>
      </c>
      <c r="F21" s="24">
        <v>52.481919999999995</v>
      </c>
      <c r="G21" s="24">
        <v>45.88418999999999</v>
      </c>
      <c r="H21" s="24">
        <v>90.392400000000009</v>
      </c>
      <c r="I21" s="24">
        <v>102.75329000000001</v>
      </c>
      <c r="J21" s="24">
        <v>129.15898000000001</v>
      </c>
      <c r="K21" s="24">
        <v>161.63396803999998</v>
      </c>
      <c r="L21" s="24">
        <v>179.51257999999999</v>
      </c>
      <c r="M21" s="24">
        <v>380.84798000000001</v>
      </c>
      <c r="N21" s="24">
        <v>462.40122999999994</v>
      </c>
      <c r="O21" s="24">
        <v>548.39</v>
      </c>
      <c r="P21" s="24">
        <v>705.71476641000004</v>
      </c>
      <c r="Q21" s="24">
        <v>1344.6926467600001</v>
      </c>
      <c r="R21" s="24">
        <v>2226.7193458000002</v>
      </c>
      <c r="S21" s="24">
        <v>3912.7181954700004</v>
      </c>
      <c r="T21" s="24">
        <v>8718.2264246600007</v>
      </c>
    </row>
    <row r="22" spans="1:20" s="17" customFormat="1" x14ac:dyDescent="0.2">
      <c r="A22" s="10" t="s">
        <v>32</v>
      </c>
      <c r="B22" s="23">
        <v>0.31232700000000002</v>
      </c>
      <c r="C22" s="23">
        <v>3.5099999999999881E-2</v>
      </c>
      <c r="D22" s="23">
        <v>8.7794599999999985</v>
      </c>
      <c r="E22" s="23">
        <v>2.2885399999999998</v>
      </c>
      <c r="F22" s="23">
        <v>0.24753999999999998</v>
      </c>
      <c r="G22" s="23">
        <v>5.7295799999999995</v>
      </c>
      <c r="H22" s="23">
        <v>0.39787999999999996</v>
      </c>
      <c r="I22" s="23">
        <v>3.7693699999999999</v>
      </c>
      <c r="J22" s="23">
        <v>2.0731100000000002</v>
      </c>
      <c r="K22" s="23">
        <v>2.7189486700000001</v>
      </c>
      <c r="L22" s="23">
        <v>13.856389999999999</v>
      </c>
      <c r="M22" s="23">
        <v>2.0590099999999998</v>
      </c>
      <c r="N22" s="23">
        <v>14.084539999999999</v>
      </c>
      <c r="O22" s="23">
        <v>63.24</v>
      </c>
      <c r="P22" s="23">
        <v>68.087026309999999</v>
      </c>
      <c r="Q22" s="23">
        <v>2.4942277700000002</v>
      </c>
      <c r="R22" s="23">
        <v>13.337785890000003</v>
      </c>
      <c r="S22" s="23">
        <v>14.382741049999998</v>
      </c>
      <c r="T22" s="23">
        <v>18.685326230000001</v>
      </c>
    </row>
    <row r="23" spans="1:20" s="17" customFormat="1" x14ac:dyDescent="0.2">
      <c r="A23" s="10" t="s">
        <v>33</v>
      </c>
      <c r="B23" s="23">
        <v>10.98380646</v>
      </c>
      <c r="C23" s="23">
        <v>13.882</v>
      </c>
      <c r="D23" s="23">
        <v>8.7931499999999989</v>
      </c>
      <c r="E23" s="23">
        <v>8.7978199999999998</v>
      </c>
      <c r="F23" s="23">
        <v>18.965520000000001</v>
      </c>
      <c r="G23" s="23">
        <v>7.4026199999999998</v>
      </c>
      <c r="H23" s="23">
        <v>6.7275400000000003</v>
      </c>
      <c r="I23" s="23">
        <v>10.385330000000002</v>
      </c>
      <c r="J23" s="23">
        <v>13.913140000000002</v>
      </c>
      <c r="K23" s="23">
        <v>27.179477949999995</v>
      </c>
      <c r="L23" s="23">
        <v>25.795110000000001</v>
      </c>
      <c r="M23" s="23">
        <v>56.46669</v>
      </c>
      <c r="N23" s="23">
        <v>68.145949999999999</v>
      </c>
      <c r="O23" s="23">
        <v>156.57999999999998</v>
      </c>
      <c r="P23" s="23">
        <v>728.42205995999984</v>
      </c>
      <c r="Q23" s="23">
        <v>959.61810428999991</v>
      </c>
      <c r="R23" s="23">
        <v>2367.8980781999999</v>
      </c>
      <c r="S23" s="23">
        <v>12554.707661390003</v>
      </c>
      <c r="T23" s="23">
        <v>26354.571765820001</v>
      </c>
    </row>
    <row r="24" spans="1:20" s="17" customFormat="1" ht="13.5" thickBot="1" x14ac:dyDescent="0.25">
      <c r="A24" s="10" t="s">
        <v>34</v>
      </c>
      <c r="B24" s="25">
        <v>184.20365843000002</v>
      </c>
      <c r="C24" s="25">
        <v>209.71845872999998</v>
      </c>
      <c r="D24" s="25">
        <v>278.28631325999993</v>
      </c>
      <c r="E24" s="25">
        <v>722.8278379699999</v>
      </c>
      <c r="F24" s="25">
        <v>731.5781966491902</v>
      </c>
      <c r="G24" s="25">
        <v>1141.2941572365332</v>
      </c>
      <c r="H24" s="25">
        <v>966.20449346000009</v>
      </c>
      <c r="I24" s="25">
        <v>1116.1645756666667</v>
      </c>
      <c r="J24" s="25">
        <v>1121.8188427099999</v>
      </c>
      <c r="K24" s="25">
        <v>2118.82622102</v>
      </c>
      <c r="L24" s="25">
        <v>2602.2258328200001</v>
      </c>
      <c r="M24" s="25">
        <v>3054.4635037382141</v>
      </c>
      <c r="N24" s="25">
        <v>3510.908641817733</v>
      </c>
      <c r="O24" s="25">
        <v>4798.9430918476555</v>
      </c>
      <c r="P24" s="25">
        <v>4760.7269918697502</v>
      </c>
      <c r="Q24" s="25">
        <v>8705.3029831600015</v>
      </c>
      <c r="R24" s="25">
        <v>11310.626974319999</v>
      </c>
      <c r="S24" s="25">
        <v>18076.00047675</v>
      </c>
      <c r="T24" s="25">
        <v>56877.443393019996</v>
      </c>
    </row>
    <row r="25" spans="1:20" s="16" customFormat="1" ht="21" customHeight="1" x14ac:dyDescent="0.25">
      <c r="A25" s="5" t="s">
        <v>13</v>
      </c>
      <c r="B25" s="21">
        <f>+B26+B30+B31+B32</f>
        <v>1961.231550042756</v>
      </c>
      <c r="C25" s="21">
        <f t="shared" ref="C25:O25" si="7">+C26+C30+C31+C32</f>
        <v>2531.6811565974554</v>
      </c>
      <c r="D25" s="21">
        <f t="shared" si="7"/>
        <v>3448.9289223820556</v>
      </c>
      <c r="E25" s="21">
        <f t="shared" si="7"/>
        <v>5063.3694179243221</v>
      </c>
      <c r="F25" s="21">
        <f t="shared" si="7"/>
        <v>6066.0874100984529</v>
      </c>
      <c r="G25" s="21">
        <f t="shared" si="7"/>
        <v>6905.6383380215111</v>
      </c>
      <c r="H25" s="21">
        <f t="shared" si="7"/>
        <v>9610.2956350231543</v>
      </c>
      <c r="I25" s="21">
        <f t="shared" si="7"/>
        <v>12544.463795359774</v>
      </c>
      <c r="J25" s="21">
        <f t="shared" si="7"/>
        <v>16667.28338975328</v>
      </c>
      <c r="K25" s="21">
        <f t="shared" si="7"/>
        <v>22028.164679314214</v>
      </c>
      <c r="L25" s="21">
        <f t="shared" si="7"/>
        <v>30868.310096530739</v>
      </c>
      <c r="M25" s="21">
        <f t="shared" si="7"/>
        <v>44191.378812359617</v>
      </c>
      <c r="N25" s="21">
        <f t="shared" si="7"/>
        <v>57291.205026360258</v>
      </c>
      <c r="O25" s="21">
        <f t="shared" si="7"/>
        <v>73552.531671145582</v>
      </c>
      <c r="P25" s="21">
        <f>+P26+P30+P31+P32</f>
        <v>104252.85975623503</v>
      </c>
      <c r="Q25" s="21">
        <f>+Q26+Q30+Q31+Q32</f>
        <v>133820.57664380834</v>
      </c>
      <c r="R25" s="21">
        <f>+R26+R30+R31+R32</f>
        <v>210794.87689544557</v>
      </c>
      <c r="S25" s="21">
        <v>387303.61407250253</v>
      </c>
      <c r="T25" s="21">
        <v>901789.82075345831</v>
      </c>
    </row>
    <row r="26" spans="1:20" s="17" customFormat="1" x14ac:dyDescent="0.2">
      <c r="A26" s="10" t="s">
        <v>35</v>
      </c>
      <c r="B26" s="22">
        <f>+SUM(B27:B29)</f>
        <v>1102.8261845403003</v>
      </c>
      <c r="C26" s="22">
        <f t="shared" ref="C26:O26" si="8">+SUM(C27:C29)</f>
        <v>1459.0524865714287</v>
      </c>
      <c r="D26" s="22">
        <f t="shared" si="8"/>
        <v>2085.28208</v>
      </c>
      <c r="E26" s="22">
        <f t="shared" si="8"/>
        <v>3128.1991400000002</v>
      </c>
      <c r="F26" s="22">
        <f t="shared" si="8"/>
        <v>3718.9039699999994</v>
      </c>
      <c r="G26" s="22">
        <f t="shared" si="8"/>
        <v>4318.4091499999995</v>
      </c>
      <c r="H26" s="22">
        <f t="shared" si="8"/>
        <v>5982.0049299999991</v>
      </c>
      <c r="I26" s="22">
        <f t="shared" si="8"/>
        <v>7685.5025299999988</v>
      </c>
      <c r="J26" s="22">
        <f t="shared" si="8"/>
        <v>10221.5298</v>
      </c>
      <c r="K26" s="22">
        <f t="shared" si="8"/>
        <v>13313.295425480001</v>
      </c>
      <c r="L26" s="22">
        <f t="shared" si="8"/>
        <v>18627.980117999999</v>
      </c>
      <c r="M26" s="22">
        <f t="shared" si="8"/>
        <v>27290.750373333336</v>
      </c>
      <c r="N26" s="22">
        <f t="shared" si="8"/>
        <v>35500.788839999994</v>
      </c>
      <c r="O26" s="22">
        <f t="shared" si="8"/>
        <v>42099.53</v>
      </c>
      <c r="P26" s="22">
        <f>+SUM(P27:P29)</f>
        <v>57700.112307099989</v>
      </c>
      <c r="Q26" s="22">
        <f>+SUM(Q27:Q29)</f>
        <v>77656.509495392005</v>
      </c>
      <c r="R26" s="22">
        <f>+SUM(R27:R29)</f>
        <v>117889.02248052404</v>
      </c>
      <c r="S26" s="22">
        <v>219038.72353177203</v>
      </c>
      <c r="T26" s="22">
        <v>498691.23242842598</v>
      </c>
    </row>
    <row r="27" spans="1:20" x14ac:dyDescent="0.2">
      <c r="A27" s="12" t="s">
        <v>14</v>
      </c>
      <c r="B27" s="24">
        <v>976.30152439999995</v>
      </c>
      <c r="C27" s="24">
        <v>1299.8730985714287</v>
      </c>
      <c r="D27" s="24">
        <v>1793.08294</v>
      </c>
      <c r="E27" s="24">
        <v>2722.02718</v>
      </c>
      <c r="F27" s="24">
        <v>3219.0787999999993</v>
      </c>
      <c r="G27" s="24">
        <v>3704.5460399999993</v>
      </c>
      <c r="H27" s="24">
        <v>5147.6738999999998</v>
      </c>
      <c r="I27" s="24">
        <v>6668.465079999999</v>
      </c>
      <c r="J27" s="24">
        <v>8769.843710000001</v>
      </c>
      <c r="K27" s="24">
        <v>11494.526744295315</v>
      </c>
      <c r="L27" s="24">
        <v>16312.285028</v>
      </c>
      <c r="M27" s="24">
        <v>24384.194920000002</v>
      </c>
      <c r="N27" s="24">
        <v>31637.941909999998</v>
      </c>
      <c r="O27" s="24">
        <v>37433.5</v>
      </c>
      <c r="P27" s="24">
        <v>50613.955297250002</v>
      </c>
      <c r="Q27" s="24">
        <v>68693.771878313535</v>
      </c>
      <c r="R27" s="24">
        <v>101036.09155521124</v>
      </c>
      <c r="S27" s="24">
        <v>193994.09772170204</v>
      </c>
      <c r="T27" s="24">
        <v>450691.86564927077</v>
      </c>
    </row>
    <row r="28" spans="1:20" x14ac:dyDescent="0.2">
      <c r="A28" s="12" t="s">
        <v>15</v>
      </c>
      <c r="B28" s="24">
        <v>70.313588995580773</v>
      </c>
      <c r="C28" s="24">
        <v>40.651204799999995</v>
      </c>
      <c r="D28" s="24">
        <v>121.3629</v>
      </c>
      <c r="E28" s="24">
        <v>128.03145000000001</v>
      </c>
      <c r="F28" s="24">
        <v>141.61827</v>
      </c>
      <c r="G28" s="24">
        <v>193.66014999999996</v>
      </c>
      <c r="H28" s="24">
        <v>289.05606999999998</v>
      </c>
      <c r="I28" s="24">
        <v>327.02589</v>
      </c>
      <c r="J28" s="24">
        <v>535.94140999999991</v>
      </c>
      <c r="K28" s="24">
        <v>740.82480277987361</v>
      </c>
      <c r="L28" s="24">
        <v>900.56717000000003</v>
      </c>
      <c r="M28" s="24">
        <v>1001.2578233333334</v>
      </c>
      <c r="N28" s="24">
        <v>1316.6883</v>
      </c>
      <c r="O28" s="24">
        <v>1566.6799999999998</v>
      </c>
      <c r="P28" s="24">
        <v>2351.5688219399999</v>
      </c>
      <c r="Q28" s="24">
        <v>4396.6989397431644</v>
      </c>
      <c r="R28" s="24">
        <v>8488.9003186364007</v>
      </c>
      <c r="S28" s="24">
        <v>11280.529140149994</v>
      </c>
      <c r="T28" s="24">
        <v>22733.718830012614</v>
      </c>
    </row>
    <row r="29" spans="1:20" x14ac:dyDescent="0.2">
      <c r="A29" s="12" t="s">
        <v>16</v>
      </c>
      <c r="B29" s="24">
        <v>56.211071144719675</v>
      </c>
      <c r="C29" s="24">
        <v>118.5281832</v>
      </c>
      <c r="D29" s="24">
        <v>170.83624</v>
      </c>
      <c r="E29" s="24">
        <v>278.14051000000001</v>
      </c>
      <c r="F29" s="24">
        <v>358.20690000000008</v>
      </c>
      <c r="G29" s="24">
        <v>420.20295999999996</v>
      </c>
      <c r="H29" s="24">
        <v>545.27495999999996</v>
      </c>
      <c r="I29" s="24">
        <v>690.01156000000003</v>
      </c>
      <c r="J29" s="24">
        <v>915.74468000000002</v>
      </c>
      <c r="K29" s="24">
        <v>1077.9438784048127</v>
      </c>
      <c r="L29" s="24">
        <v>1415.1279199999999</v>
      </c>
      <c r="M29" s="24">
        <v>1905.29763</v>
      </c>
      <c r="N29" s="24">
        <v>2546.1586300000004</v>
      </c>
      <c r="O29" s="24">
        <v>3099.3499999999995</v>
      </c>
      <c r="P29" s="24">
        <v>4734.5881879099888</v>
      </c>
      <c r="Q29" s="24">
        <v>4566.0386773353057</v>
      </c>
      <c r="R29" s="24">
        <v>8364.0306066763987</v>
      </c>
      <c r="S29" s="24">
        <v>13764.096669919998</v>
      </c>
      <c r="T29" s="24">
        <v>25265.647949142593</v>
      </c>
    </row>
    <row r="30" spans="1:20" s="17" customFormat="1" x14ac:dyDescent="0.2">
      <c r="A30" s="10" t="s">
        <v>36</v>
      </c>
      <c r="B30" s="23">
        <v>102.61491734245583</v>
      </c>
      <c r="C30" s="23">
        <v>95.335730026026511</v>
      </c>
      <c r="D30" s="23">
        <v>111.30531912205561</v>
      </c>
      <c r="E30" s="23">
        <v>121.89633995432261</v>
      </c>
      <c r="F30" s="23">
        <v>141.2321721792631</v>
      </c>
      <c r="G30" s="23">
        <v>87.447400784978171</v>
      </c>
      <c r="H30" s="23">
        <v>35.879619463154505</v>
      </c>
      <c r="I30" s="23">
        <v>84.223529689775035</v>
      </c>
      <c r="J30" s="23">
        <v>130.27818704328027</v>
      </c>
      <c r="K30" s="23">
        <v>150.67635402221109</v>
      </c>
      <c r="L30" s="23">
        <v>116.96904653073447</v>
      </c>
      <c r="M30" s="23">
        <v>211.30435280367891</v>
      </c>
      <c r="N30" s="23">
        <v>1068.7449145425298</v>
      </c>
      <c r="O30" s="23">
        <v>2880.2785820279219</v>
      </c>
      <c r="P30" s="23">
        <v>5756.6457197353038</v>
      </c>
      <c r="Q30" s="23">
        <v>2717.1130272783548</v>
      </c>
      <c r="R30" s="23">
        <v>5374.341998901541</v>
      </c>
      <c r="S30" s="23">
        <v>6978.4359203605118</v>
      </c>
      <c r="T30" s="23">
        <v>18181.571066622251</v>
      </c>
    </row>
    <row r="31" spans="1:20" s="17" customFormat="1" x14ac:dyDescent="0.2">
      <c r="A31" s="10" t="s">
        <v>45</v>
      </c>
      <c r="B31" s="23">
        <v>395.4796</v>
      </c>
      <c r="C31" s="23">
        <v>510.46999999999991</v>
      </c>
      <c r="D31" s="23">
        <v>595.02304000000004</v>
      </c>
      <c r="E31" s="23">
        <v>910.8</v>
      </c>
      <c r="F31" s="23">
        <v>1105.3672099999999</v>
      </c>
      <c r="G31" s="23">
        <v>1114.0949499999999</v>
      </c>
      <c r="H31" s="23">
        <v>1503.8555499999998</v>
      </c>
      <c r="I31" s="23">
        <v>2160.4496800000002</v>
      </c>
      <c r="J31" s="23">
        <v>2707.8449000000001</v>
      </c>
      <c r="K31" s="23">
        <v>4105.1426899999997</v>
      </c>
      <c r="L31" s="23">
        <v>5614.900169999999</v>
      </c>
      <c r="M31" s="23">
        <v>8279.0764799999997</v>
      </c>
      <c r="N31" s="23">
        <v>9872.5106899999992</v>
      </c>
      <c r="O31" s="23">
        <v>12660.380000000001</v>
      </c>
      <c r="P31" s="23">
        <v>17415.11</v>
      </c>
      <c r="Q31" s="23">
        <v>23876.316931007997</v>
      </c>
      <c r="R31" s="23">
        <v>37311.864416829994</v>
      </c>
      <c r="S31" s="23">
        <v>71440.370941410001</v>
      </c>
      <c r="T31" s="23">
        <v>170944.64241864003</v>
      </c>
    </row>
    <row r="32" spans="1:20" s="17" customFormat="1" x14ac:dyDescent="0.2">
      <c r="A32" s="10" t="s">
        <v>37</v>
      </c>
      <c r="B32" s="23">
        <f>+B33+B34+B35</f>
        <v>360.31084816000003</v>
      </c>
      <c r="C32" s="23">
        <f t="shared" ref="C32:O32" si="9">+C33+C34+C35</f>
        <v>466.82294000000002</v>
      </c>
      <c r="D32" s="23">
        <f t="shared" si="9"/>
        <v>657.31848325999999</v>
      </c>
      <c r="E32" s="23">
        <f t="shared" si="9"/>
        <v>902.47393796999984</v>
      </c>
      <c r="F32" s="23">
        <f t="shared" si="9"/>
        <v>1100.5840579191902</v>
      </c>
      <c r="G32" s="23">
        <f t="shared" si="9"/>
        <v>1385.6868372365332</v>
      </c>
      <c r="H32" s="23">
        <f t="shared" si="9"/>
        <v>2088.55553556</v>
      </c>
      <c r="I32" s="23">
        <f t="shared" si="9"/>
        <v>2614.2880556699997</v>
      </c>
      <c r="J32" s="23">
        <f t="shared" si="9"/>
        <v>3607.6305027100002</v>
      </c>
      <c r="K32" s="23">
        <f t="shared" si="9"/>
        <v>4459.0502098119996</v>
      </c>
      <c r="L32" s="23">
        <f t="shared" si="9"/>
        <v>6508.4607620000006</v>
      </c>
      <c r="M32" s="23">
        <f t="shared" si="9"/>
        <v>8410.2476062226015</v>
      </c>
      <c r="N32" s="23">
        <f t="shared" si="9"/>
        <v>10849.160581817734</v>
      </c>
      <c r="O32" s="23">
        <f t="shared" si="9"/>
        <v>15912.343089117654</v>
      </c>
      <c r="P32" s="23">
        <f>+P33+P34+P35</f>
        <v>23380.99172939975</v>
      </c>
      <c r="Q32" s="23">
        <f>+Q33+Q34+Q35</f>
        <v>29570.637190129994</v>
      </c>
      <c r="R32" s="23">
        <f>+R33+R34+R35</f>
        <v>50219.647999189998</v>
      </c>
      <c r="S32" s="23">
        <v>89846.08367896</v>
      </c>
      <c r="T32" s="23">
        <v>213972.37483977</v>
      </c>
    </row>
    <row r="33" spans="1:20" x14ac:dyDescent="0.2">
      <c r="A33" s="12" t="s">
        <v>17</v>
      </c>
      <c r="B33" s="24">
        <v>57.426106659999995</v>
      </c>
      <c r="C33" s="24">
        <v>89.195340000000016</v>
      </c>
      <c r="D33" s="24">
        <v>183.54</v>
      </c>
      <c r="E33" s="24">
        <v>273.11</v>
      </c>
      <c r="F33" s="24">
        <v>481.03343000000001</v>
      </c>
      <c r="G33" s="24">
        <v>463.2798472365331</v>
      </c>
      <c r="H33" s="24">
        <v>758.40423555999996</v>
      </c>
      <c r="I33" s="24">
        <v>1141.9944356699998</v>
      </c>
      <c r="J33" s="24">
        <v>1480.3524727099998</v>
      </c>
      <c r="K33" s="24">
        <v>1617.3933294319997</v>
      </c>
      <c r="L33" s="24">
        <v>2356.1007520000007</v>
      </c>
      <c r="M33" s="24">
        <v>3184.0689062226006</v>
      </c>
      <c r="N33" s="24">
        <v>3216.6114718177341</v>
      </c>
      <c r="O33" s="24">
        <v>5185.7030891176546</v>
      </c>
      <c r="P33" s="24">
        <v>7417.513289619752</v>
      </c>
      <c r="Q33" s="24">
        <v>10540.322186239997</v>
      </c>
      <c r="R33" s="24">
        <v>17078.547885489996</v>
      </c>
      <c r="S33" s="24">
        <v>27848.388148059999</v>
      </c>
      <c r="T33" s="24">
        <v>81316.086439940002</v>
      </c>
    </row>
    <row r="34" spans="1:20" x14ac:dyDescent="0.2">
      <c r="A34" s="12" t="s">
        <v>18</v>
      </c>
      <c r="B34" s="24">
        <v>302.88474150000002</v>
      </c>
      <c r="C34" s="24">
        <v>377.62760000000003</v>
      </c>
      <c r="D34" s="24">
        <v>482.29217</v>
      </c>
      <c r="E34" s="24">
        <v>590.86609999999996</v>
      </c>
      <c r="F34" s="24">
        <v>688.13941</v>
      </c>
      <c r="G34" s="24">
        <v>922.40699000000006</v>
      </c>
      <c r="H34" s="24">
        <v>1330.1513</v>
      </c>
      <c r="I34" s="24">
        <v>1472.2936199999999</v>
      </c>
      <c r="J34" s="24">
        <v>2127.2780300000004</v>
      </c>
      <c r="K34" s="24">
        <v>2841.6568803799996</v>
      </c>
      <c r="L34" s="24">
        <v>4152.3600100000003</v>
      </c>
      <c r="M34" s="24">
        <v>5226.1787000000004</v>
      </c>
      <c r="N34" s="24">
        <v>7632.5491099999999</v>
      </c>
      <c r="O34" s="24">
        <v>10726.64</v>
      </c>
      <c r="P34" s="24">
        <v>15963.478439779998</v>
      </c>
      <c r="Q34" s="24">
        <v>19030.315003889998</v>
      </c>
      <c r="R34" s="24">
        <v>33141.100113699998</v>
      </c>
      <c r="S34" s="24">
        <v>61997.695530900004</v>
      </c>
      <c r="T34" s="24">
        <v>132656.28839982999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-8.5136867399999865</v>
      </c>
      <c r="E35" s="26">
        <v>38.4978379699999</v>
      </c>
      <c r="F35" s="26">
        <v>-68.588782080809693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</row>
    <row r="36" spans="1:20" s="16" customFormat="1" ht="15.75" customHeight="1" x14ac:dyDescent="0.25">
      <c r="A36" s="33" t="s">
        <v>20</v>
      </c>
      <c r="B36" s="27">
        <f>+B10-B25</f>
        <v>323.32134184724396</v>
      </c>
      <c r="C36" s="27">
        <f t="shared" ref="C36:O36" si="10">+C10-C25</f>
        <v>313.53743498965514</v>
      </c>
      <c r="D36" s="27">
        <f t="shared" si="10"/>
        <v>356.16538395794487</v>
      </c>
      <c r="E36" s="27">
        <f t="shared" si="10"/>
        <v>239.45485549567729</v>
      </c>
      <c r="F36" s="27">
        <f t="shared" si="10"/>
        <v>-192.25148068926137</v>
      </c>
      <c r="G36" s="27">
        <f t="shared" si="10"/>
        <v>915.73664966702199</v>
      </c>
      <c r="H36" s="27">
        <f t="shared" si="10"/>
        <v>618.60909422184523</v>
      </c>
      <c r="I36" s="27">
        <f t="shared" si="10"/>
        <v>316.1765212968894</v>
      </c>
      <c r="J36" s="27">
        <f t="shared" si="10"/>
        <v>-5.3809547762793954</v>
      </c>
      <c r="K36" s="27">
        <f t="shared" si="10"/>
        <v>1576.1885821977921</v>
      </c>
      <c r="L36" s="27">
        <f t="shared" si="10"/>
        <v>797.01762888726807</v>
      </c>
      <c r="M36" s="27">
        <f t="shared" si="10"/>
        <v>-2412.4966718294163</v>
      </c>
      <c r="N36" s="27">
        <f t="shared" si="10"/>
        <v>-1508.6583967852202</v>
      </c>
      <c r="O36" s="27">
        <f t="shared" si="10"/>
        <v>1292.5865972153115</v>
      </c>
      <c r="P36" s="27">
        <f>+P10-P25</f>
        <v>1588.6317370682955</v>
      </c>
      <c r="Q36" s="27">
        <f>+Q10-Q25</f>
        <v>16015.374738986662</v>
      </c>
      <c r="R36" s="27">
        <f>+R10-R25</f>
        <v>28895.819323612493</v>
      </c>
      <c r="S36" s="27">
        <v>59175.378698765533</v>
      </c>
      <c r="T36" s="27">
        <v>105256.2011015272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>
        <v>0</v>
      </c>
      <c r="R37" s="28">
        <v>0</v>
      </c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238.620225</v>
      </c>
      <c r="C38" s="21">
        <f t="shared" ref="C38:O38" si="11">+C39+C40+C41</f>
        <v>199.41383959333334</v>
      </c>
      <c r="D38" s="21">
        <f t="shared" si="11"/>
        <v>323.46893488000001</v>
      </c>
      <c r="E38" s="21">
        <f t="shared" si="11"/>
        <v>319.76116861999998</v>
      </c>
      <c r="F38" s="21">
        <f t="shared" si="11"/>
        <v>793.20820748217568</v>
      </c>
      <c r="G38" s="21">
        <f t="shared" si="11"/>
        <v>995.03626559253837</v>
      </c>
      <c r="H38" s="21">
        <f t="shared" si="11"/>
        <v>1474.7352762039131</v>
      </c>
      <c r="I38" s="21">
        <f t="shared" si="11"/>
        <v>1914.8225649445417</v>
      </c>
      <c r="J38" s="21">
        <f t="shared" si="11"/>
        <v>2749.6730561099998</v>
      </c>
      <c r="K38" s="21">
        <f t="shared" si="11"/>
        <v>4466.9735849070112</v>
      </c>
      <c r="L38" s="21">
        <f t="shared" si="11"/>
        <v>5424.3966460844786</v>
      </c>
      <c r="M38" s="21">
        <f t="shared" si="11"/>
        <v>4225.8914024430533</v>
      </c>
      <c r="N38" s="21">
        <f t="shared" si="11"/>
        <v>4741.955174450427</v>
      </c>
      <c r="O38" s="21">
        <f t="shared" si="11"/>
        <v>3816.2221620396899</v>
      </c>
      <c r="P38" s="21">
        <f>+P39+P40+P41</f>
        <v>1914.7118642200001</v>
      </c>
      <c r="Q38" s="21">
        <f>+Q39+Q40+Q41</f>
        <v>3061.1306973299997</v>
      </c>
      <c r="R38" s="21">
        <f>+R39+R40+R41</f>
        <v>10712.267561639999</v>
      </c>
      <c r="S38" s="21">
        <v>13806.36522009</v>
      </c>
      <c r="T38" s="21">
        <v>27676.182818879995</v>
      </c>
    </row>
    <row r="39" spans="1:20" s="17" customFormat="1" x14ac:dyDescent="0.2">
      <c r="A39" s="10" t="s">
        <v>38</v>
      </c>
      <c r="B39" s="22">
        <v>2.5720999999999998</v>
      </c>
      <c r="C39" s="22">
        <v>11.901933333333332</v>
      </c>
      <c r="D39" s="22">
        <v>54.786670000000001</v>
      </c>
      <c r="E39" s="22">
        <v>27.137869999999999</v>
      </c>
      <c r="F39" s="22">
        <v>24.010810000000003</v>
      </c>
      <c r="G39" s="22">
        <v>37.958650000000006</v>
      </c>
      <c r="H39" s="22">
        <v>46.374260000000007</v>
      </c>
      <c r="I39" s="22">
        <v>54.391130000000004</v>
      </c>
      <c r="J39" s="22">
        <v>73.912820000000011</v>
      </c>
      <c r="K39" s="22">
        <v>86.676039039999992</v>
      </c>
      <c r="L39" s="22">
        <v>105.3077</v>
      </c>
      <c r="M39" s="22">
        <v>96.49360999999999</v>
      </c>
      <c r="N39" s="22">
        <v>98.21811000000001</v>
      </c>
      <c r="O39" s="22">
        <v>128.31</v>
      </c>
      <c r="P39" s="22">
        <v>166.49270647</v>
      </c>
      <c r="Q39" s="22">
        <v>172.33294275</v>
      </c>
      <c r="R39" s="22">
        <v>221.63318440999996</v>
      </c>
      <c r="S39" s="22">
        <v>518.93147741999996</v>
      </c>
      <c r="T39" s="22">
        <v>542.87648062999983</v>
      </c>
    </row>
    <row r="40" spans="1:20" s="17" customFormat="1" x14ac:dyDescent="0.2">
      <c r="A40" s="10" t="s">
        <v>39</v>
      </c>
      <c r="B40" s="23">
        <v>206.587805</v>
      </c>
      <c r="C40" s="23">
        <v>158.35190625999999</v>
      </c>
      <c r="D40" s="23">
        <v>243.28869488000001</v>
      </c>
      <c r="E40" s="23">
        <v>270.76157861999997</v>
      </c>
      <c r="F40" s="23">
        <v>762.93762748217569</v>
      </c>
      <c r="G40" s="23">
        <v>951.32000559253834</v>
      </c>
      <c r="H40" s="23">
        <v>1360.127006203913</v>
      </c>
      <c r="I40" s="23">
        <v>1853.7709730926899</v>
      </c>
      <c r="J40" s="23">
        <v>2656.0464261099996</v>
      </c>
      <c r="K40" s="23">
        <v>4371.1550119770109</v>
      </c>
      <c r="L40" s="23">
        <v>5243.0461535494778</v>
      </c>
      <c r="M40" s="23">
        <v>4108.0850524430534</v>
      </c>
      <c r="N40" s="23">
        <v>4616.8411344504275</v>
      </c>
      <c r="O40" s="23">
        <v>3639.8221620396898</v>
      </c>
      <c r="P40" s="23">
        <v>1651.69615729</v>
      </c>
      <c r="Q40" s="23">
        <v>2743.31549309</v>
      </c>
      <c r="R40" s="23">
        <v>9696.891455519999</v>
      </c>
      <c r="S40" s="23">
        <v>13168.26577365</v>
      </c>
      <c r="T40" s="23">
        <v>27061.376326839996</v>
      </c>
    </row>
    <row r="41" spans="1:20" s="17" customFormat="1" ht="13.5" thickBot="1" x14ac:dyDescent="0.25">
      <c r="A41" s="10" t="s">
        <v>40</v>
      </c>
      <c r="B41" s="25">
        <v>29.460319999999999</v>
      </c>
      <c r="C41" s="25">
        <v>29.159999999999997</v>
      </c>
      <c r="D41" s="25">
        <v>25.39357</v>
      </c>
      <c r="E41" s="25">
        <v>21.861720000000002</v>
      </c>
      <c r="F41" s="25">
        <v>6.2597699999999996</v>
      </c>
      <c r="G41" s="25">
        <v>5.7576099999999988</v>
      </c>
      <c r="H41" s="25">
        <v>68.234010000000012</v>
      </c>
      <c r="I41" s="25">
        <v>6.6604618518518519</v>
      </c>
      <c r="J41" s="25">
        <v>19.713809999999995</v>
      </c>
      <c r="K41" s="25">
        <v>9.1425338900000011</v>
      </c>
      <c r="L41" s="25">
        <v>76.042792535000004</v>
      </c>
      <c r="M41" s="25">
        <v>21.312739999999998</v>
      </c>
      <c r="N41" s="25">
        <v>26.895930000000003</v>
      </c>
      <c r="O41" s="25">
        <v>48.089999999999989</v>
      </c>
      <c r="P41" s="25">
        <v>96.523000459999992</v>
      </c>
      <c r="Q41" s="25">
        <v>145.48226149000001</v>
      </c>
      <c r="R41" s="25">
        <v>793.74292170999991</v>
      </c>
      <c r="S41" s="25">
        <v>119.16796902000048</v>
      </c>
      <c r="T41" s="25">
        <v>71.930011409999992</v>
      </c>
    </row>
    <row r="42" spans="1:20" s="16" customFormat="1" ht="21" customHeight="1" x14ac:dyDescent="0.25">
      <c r="A42" s="5" t="s">
        <v>22</v>
      </c>
      <c r="B42" s="21">
        <f>+B43+B44+B48</f>
        <v>478.26000000000005</v>
      </c>
      <c r="C42" s="21">
        <f t="shared" ref="C42:O42" si="12">+C43+C44+C48</f>
        <v>428.53433820000009</v>
      </c>
      <c r="D42" s="21">
        <f t="shared" si="12"/>
        <v>720.41762141600339</v>
      </c>
      <c r="E42" s="21">
        <f t="shared" si="12"/>
        <v>617.62711118999994</v>
      </c>
      <c r="F42" s="21">
        <f t="shared" si="12"/>
        <v>1082.1453472721755</v>
      </c>
      <c r="G42" s="21">
        <f t="shared" si="12"/>
        <v>1453.2298555925383</v>
      </c>
      <c r="H42" s="21">
        <f t="shared" si="12"/>
        <v>2135.5010962039132</v>
      </c>
      <c r="I42" s="21">
        <f t="shared" si="12"/>
        <v>2407.6406917826898</v>
      </c>
      <c r="J42" s="21">
        <f t="shared" si="12"/>
        <v>2723.8709591100001</v>
      </c>
      <c r="K42" s="21">
        <f t="shared" si="12"/>
        <v>5800.7129515670104</v>
      </c>
      <c r="L42" s="21">
        <f t="shared" si="12"/>
        <v>6803.1037130294771</v>
      </c>
      <c r="M42" s="21">
        <f t="shared" si="12"/>
        <v>6949.450342443055</v>
      </c>
      <c r="N42" s="21">
        <f t="shared" si="12"/>
        <v>8463.0288237304267</v>
      </c>
      <c r="O42" s="21">
        <f t="shared" si="12"/>
        <v>7824.9785457099979</v>
      </c>
      <c r="P42" s="21">
        <f>+P43+P44+P48</f>
        <v>8821.3587589100007</v>
      </c>
      <c r="Q42" s="21">
        <f>+Q43+Q44+Q48</f>
        <v>10253.656976639979</v>
      </c>
      <c r="R42" s="21">
        <f t="shared" ref="R42" si="13">+R43+R44+R48</f>
        <v>36726.38478819</v>
      </c>
      <c r="S42" s="21">
        <v>70475.971891050009</v>
      </c>
      <c r="T42" s="21">
        <v>180529.39608921998</v>
      </c>
    </row>
    <row r="43" spans="1:20" s="17" customFormat="1" ht="13.5" thickBot="1" x14ac:dyDescent="0.25">
      <c r="A43" s="10" t="s">
        <v>41</v>
      </c>
      <c r="B43" s="22">
        <v>437.72900000000004</v>
      </c>
      <c r="C43" s="22">
        <v>394.93433820000007</v>
      </c>
      <c r="D43" s="22">
        <v>572.10972653600334</v>
      </c>
      <c r="E43" s="22">
        <v>514.36485257000004</v>
      </c>
      <c r="F43" s="22">
        <v>716.3890899999999</v>
      </c>
      <c r="G43" s="22">
        <v>1182.4124355925385</v>
      </c>
      <c r="H43" s="22">
        <v>1774.4333262039133</v>
      </c>
      <c r="I43" s="22">
        <v>1981.2676117826902</v>
      </c>
      <c r="J43" s="22">
        <v>1966.9126991100002</v>
      </c>
      <c r="K43" s="22">
        <v>4580.1563027170105</v>
      </c>
      <c r="L43" s="22">
        <v>5457.064583029477</v>
      </c>
      <c r="M43" s="22">
        <v>5074.3160624430548</v>
      </c>
      <c r="N43" s="22">
        <v>6790.3777537304268</v>
      </c>
      <c r="O43" s="22">
        <v>6078.6585457099982</v>
      </c>
      <c r="P43" s="22">
        <v>6188.684742540001</v>
      </c>
      <c r="Q43" s="22">
        <v>8119.2187586699993</v>
      </c>
      <c r="R43" s="25">
        <v>27876.274792969994</v>
      </c>
      <c r="S43" s="25">
        <v>54511.186735610005</v>
      </c>
      <c r="T43" s="25">
        <v>123370.87413972001</v>
      </c>
    </row>
    <row r="44" spans="1:20" s="17" customFormat="1" x14ac:dyDescent="0.2">
      <c r="A44" s="18" t="s">
        <v>42</v>
      </c>
      <c r="B44" s="23">
        <f>+SUM(B45:B47)</f>
        <v>8.6269999999999989</v>
      </c>
      <c r="C44" s="23">
        <f t="shared" ref="C44:O44" si="14">+SUM(C45:C47)</f>
        <v>12.040000000000001</v>
      </c>
      <c r="D44" s="23">
        <f t="shared" si="14"/>
        <v>107.63935488000001</v>
      </c>
      <c r="E44" s="23">
        <f t="shared" si="14"/>
        <v>40.674208619999987</v>
      </c>
      <c r="F44" s="23">
        <f t="shared" si="14"/>
        <v>337.06846727217578</v>
      </c>
      <c r="G44" s="23">
        <f t="shared" si="14"/>
        <v>212.80200999999997</v>
      </c>
      <c r="H44" s="23">
        <f t="shared" si="14"/>
        <v>301.92625999999996</v>
      </c>
      <c r="I44" s="23">
        <f t="shared" si="14"/>
        <v>343.24538999999999</v>
      </c>
      <c r="J44" s="23">
        <f t="shared" si="14"/>
        <v>372.57539000000003</v>
      </c>
      <c r="K44" s="23">
        <f t="shared" si="14"/>
        <v>1011.2347025399999</v>
      </c>
      <c r="L44" s="23">
        <f t="shared" si="14"/>
        <v>876.15224999999998</v>
      </c>
      <c r="M44" s="23">
        <f t="shared" si="14"/>
        <v>817.53373000000011</v>
      </c>
      <c r="N44" s="23">
        <f t="shared" si="14"/>
        <v>823.13455999999996</v>
      </c>
      <c r="O44" s="23">
        <f t="shared" si="14"/>
        <v>950.94999999999993</v>
      </c>
      <c r="P44" s="23">
        <f>+SUM(P45:P47)</f>
        <v>626.66062657000009</v>
      </c>
      <c r="Q44" s="23">
        <f>+SUM(Q45:Q47)</f>
        <v>402.95650654997996</v>
      </c>
      <c r="R44" s="23">
        <f t="shared" ref="R44" si="15">+SUM(R45:R47)</f>
        <v>2913.2335218500002</v>
      </c>
      <c r="S44" s="23">
        <v>6288.1113868699995</v>
      </c>
      <c r="T44" s="23">
        <v>20102.855903060001</v>
      </c>
    </row>
    <row r="45" spans="1:20" x14ac:dyDescent="0.2">
      <c r="A45" s="15" t="s">
        <v>17</v>
      </c>
      <c r="B45" s="24">
        <v>2.6589999999999998</v>
      </c>
      <c r="C45" s="24">
        <v>0.88</v>
      </c>
      <c r="D45" s="24">
        <v>3.1447199999999995</v>
      </c>
      <c r="E45" s="24">
        <v>1.1220599999999998</v>
      </c>
      <c r="F45" s="24">
        <v>5.7895700000000003</v>
      </c>
      <c r="G45" s="24">
        <v>5.0611899999999981</v>
      </c>
      <c r="H45" s="24">
        <v>15.408059999999999</v>
      </c>
      <c r="I45" s="24">
        <v>48.381780000000006</v>
      </c>
      <c r="J45" s="24">
        <v>104.46726000000001</v>
      </c>
      <c r="K45" s="24">
        <v>177.09227942999999</v>
      </c>
      <c r="L45" s="24">
        <v>336.23266999999998</v>
      </c>
      <c r="M45" s="24">
        <v>105.26286999999999</v>
      </c>
      <c r="N45" s="24">
        <v>26.914449999999999</v>
      </c>
      <c r="O45" s="24">
        <v>38.799999999999997</v>
      </c>
      <c r="P45" s="24">
        <v>25.589999999999996</v>
      </c>
      <c r="Q45" s="24">
        <v>78.510402479999996</v>
      </c>
      <c r="R45" s="24">
        <v>436.90979462000001</v>
      </c>
      <c r="S45" s="24">
        <v>286.14795429000003</v>
      </c>
      <c r="T45" s="24">
        <v>391.75312759999997</v>
      </c>
    </row>
    <row r="46" spans="1:20" x14ac:dyDescent="0.2">
      <c r="A46" s="15" t="s">
        <v>18</v>
      </c>
      <c r="B46" s="24">
        <v>5.968</v>
      </c>
      <c r="C46" s="24">
        <v>11.16</v>
      </c>
      <c r="D46" s="24">
        <v>7.3659400000000002</v>
      </c>
      <c r="E46" s="24">
        <v>7.4405699999999992</v>
      </c>
      <c r="F46" s="24">
        <v>331.27889727217575</v>
      </c>
      <c r="G46" s="24">
        <v>207.40602999999996</v>
      </c>
      <c r="H46" s="24">
        <v>285.6952</v>
      </c>
      <c r="I46" s="24">
        <v>294.86360999999999</v>
      </c>
      <c r="J46" s="24">
        <v>268.10813000000002</v>
      </c>
      <c r="K46" s="24">
        <v>834.14242310999998</v>
      </c>
      <c r="L46" s="24">
        <v>535.49307999999996</v>
      </c>
      <c r="M46" s="24">
        <v>712.27086000000008</v>
      </c>
      <c r="N46" s="24">
        <v>796.22010999999998</v>
      </c>
      <c r="O46" s="24">
        <v>912.15</v>
      </c>
      <c r="P46" s="24">
        <v>601.07062657000006</v>
      </c>
      <c r="Q46" s="24">
        <v>324.44610406997998</v>
      </c>
      <c r="R46" s="24">
        <v>2476.3237272300003</v>
      </c>
      <c r="S46" s="24">
        <v>6001.9634325799998</v>
      </c>
      <c r="T46" s="24">
        <v>19711.10277546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97.128694880000012</v>
      </c>
      <c r="E47" s="24">
        <v>32.111578619999989</v>
      </c>
      <c r="F47" s="24">
        <v>0</v>
      </c>
      <c r="G47" s="24">
        <v>0.33478999999999998</v>
      </c>
      <c r="H47" s="24">
        <v>0.82300000000000006</v>
      </c>
      <c r="I47" s="24">
        <v>0</v>
      </c>
      <c r="J47" s="24">
        <v>0</v>
      </c>
      <c r="K47" s="24">
        <v>0</v>
      </c>
      <c r="L47" s="24">
        <v>4.4264999999999999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31.904</v>
      </c>
      <c r="C48" s="25">
        <v>21.560000000000002</v>
      </c>
      <c r="D48" s="25">
        <v>40.66854</v>
      </c>
      <c r="E48" s="25">
        <v>62.588049999999996</v>
      </c>
      <c r="F48" s="25">
        <v>28.687789999999996</v>
      </c>
      <c r="G48" s="25">
        <v>58.015410000000003</v>
      </c>
      <c r="H48" s="25">
        <v>59.141510000000004</v>
      </c>
      <c r="I48" s="25">
        <v>83.127690000000001</v>
      </c>
      <c r="J48" s="25">
        <v>384.38287000000003</v>
      </c>
      <c r="K48" s="25">
        <v>209.32194630999999</v>
      </c>
      <c r="L48" s="25">
        <v>469.88688000000002</v>
      </c>
      <c r="M48" s="25">
        <v>1057.6005499999999</v>
      </c>
      <c r="N48" s="25">
        <v>849.51651000000004</v>
      </c>
      <c r="O48" s="25">
        <v>795.36999999999989</v>
      </c>
      <c r="P48" s="25">
        <v>2006.0133897999997</v>
      </c>
      <c r="Q48" s="25">
        <v>1731.48171142</v>
      </c>
      <c r="R48" s="25">
        <v>5936.8764733700009</v>
      </c>
      <c r="S48" s="25">
        <v>9676.6737685700009</v>
      </c>
      <c r="T48" s="25">
        <v>37055.666046439997</v>
      </c>
    </row>
    <row r="49" spans="1:20" s="16" customFormat="1" ht="21" customHeight="1" thickBot="1" x14ac:dyDescent="0.3">
      <c r="A49" s="6" t="s">
        <v>23</v>
      </c>
      <c r="B49" s="29">
        <f>+B38+B10</f>
        <v>2523.1731168900001</v>
      </c>
      <c r="C49" s="29">
        <f t="shared" ref="C49:O49" si="16">+C38+C10</f>
        <v>3044.6324311804437</v>
      </c>
      <c r="D49" s="29">
        <f t="shared" si="16"/>
        <v>4128.5632412200002</v>
      </c>
      <c r="E49" s="29">
        <f t="shared" si="16"/>
        <v>5622.5854420399992</v>
      </c>
      <c r="F49" s="29">
        <f t="shared" si="16"/>
        <v>6667.0441368913671</v>
      </c>
      <c r="G49" s="29">
        <f t="shared" si="16"/>
        <v>8816.4112532810723</v>
      </c>
      <c r="H49" s="29">
        <f t="shared" si="16"/>
        <v>11703.640005448913</v>
      </c>
      <c r="I49" s="29">
        <f t="shared" si="16"/>
        <v>14775.462881601205</v>
      </c>
      <c r="J49" s="29">
        <f t="shared" si="16"/>
        <v>19411.575491087002</v>
      </c>
      <c r="K49" s="29">
        <f t="shared" si="16"/>
        <v>28071.326846419019</v>
      </c>
      <c r="L49" s="29">
        <f t="shared" si="16"/>
        <v>37089.724371502482</v>
      </c>
      <c r="M49" s="29">
        <f t="shared" si="16"/>
        <v>46004.773542973257</v>
      </c>
      <c r="N49" s="29">
        <f t="shared" si="16"/>
        <v>60524.501804025465</v>
      </c>
      <c r="O49" s="29">
        <f t="shared" si="16"/>
        <v>78661.340430400582</v>
      </c>
      <c r="P49" s="29">
        <f>+P38+P10</f>
        <v>107756.20335752332</v>
      </c>
      <c r="Q49" s="29">
        <f>+Q38+Q10</f>
        <v>152897.08208012499</v>
      </c>
      <c r="R49" s="29">
        <f t="shared" ref="R49" si="17">+R38+R10</f>
        <v>250402.96378069808</v>
      </c>
      <c r="S49" s="29">
        <v>460285.35799135809</v>
      </c>
      <c r="T49" s="29">
        <f t="shared" ref="T49" si="18">+T38+T10</f>
        <v>1034722.2046738655</v>
      </c>
    </row>
    <row r="50" spans="1:20" s="16" customFormat="1" ht="21" customHeight="1" thickBot="1" x14ac:dyDescent="0.3">
      <c r="A50" s="6" t="s">
        <v>24</v>
      </c>
      <c r="B50" s="29">
        <f>+B42+B25</f>
        <v>2439.491550042756</v>
      </c>
      <c r="C50" s="29">
        <f t="shared" ref="C50:O50" si="19">+C42+C25</f>
        <v>2960.2154947974554</v>
      </c>
      <c r="D50" s="29">
        <f t="shared" si="19"/>
        <v>4169.3465437980594</v>
      </c>
      <c r="E50" s="29">
        <f t="shared" si="19"/>
        <v>5680.9965291143217</v>
      </c>
      <c r="F50" s="29">
        <f t="shared" si="19"/>
        <v>7148.232757370628</v>
      </c>
      <c r="G50" s="29">
        <f t="shared" si="19"/>
        <v>8358.8681936140492</v>
      </c>
      <c r="H50" s="29">
        <f t="shared" si="19"/>
        <v>11745.796731227067</v>
      </c>
      <c r="I50" s="29">
        <f t="shared" si="19"/>
        <v>14952.104487142464</v>
      </c>
      <c r="J50" s="29">
        <f t="shared" si="19"/>
        <v>19391.154348863281</v>
      </c>
      <c r="K50" s="29">
        <f t="shared" si="19"/>
        <v>27828.877630881223</v>
      </c>
      <c r="L50" s="29">
        <f t="shared" si="19"/>
        <v>37671.413809560217</v>
      </c>
      <c r="M50" s="29">
        <f t="shared" si="19"/>
        <v>51140.829154802675</v>
      </c>
      <c r="N50" s="29">
        <f t="shared" si="19"/>
        <v>65754.233850090677</v>
      </c>
      <c r="O50" s="29">
        <f t="shared" si="19"/>
        <v>81377.510216855575</v>
      </c>
      <c r="P50" s="29">
        <f>+P42+P25</f>
        <v>113074.21851514504</v>
      </c>
      <c r="Q50" s="29">
        <f>+Q42+Q25</f>
        <v>144074.23362044833</v>
      </c>
      <c r="R50" s="29">
        <f t="shared" ref="R50" si="20">+R42+R25</f>
        <v>247521.26168363559</v>
      </c>
      <c r="S50" s="29">
        <v>457779.58596355253</v>
      </c>
      <c r="T50" s="29">
        <f t="shared" ref="T50" si="21">+T42+T25</f>
        <v>1082319.2168426784</v>
      </c>
    </row>
    <row r="51" spans="1:20" s="16" customFormat="1" ht="21" customHeight="1" thickBot="1" x14ac:dyDescent="0.3">
      <c r="A51" s="6" t="s">
        <v>25</v>
      </c>
      <c r="B51" s="29">
        <f>+B49-B50</f>
        <v>83.681566847244085</v>
      </c>
      <c r="C51" s="29">
        <f t="shared" ref="C51:O51" si="22">+C49-C50</f>
        <v>84.416936382988297</v>
      </c>
      <c r="D51" s="29">
        <f t="shared" si="22"/>
        <v>-40.783302578059192</v>
      </c>
      <c r="E51" s="29">
        <f t="shared" si="22"/>
        <v>-58.411087074322495</v>
      </c>
      <c r="F51" s="29">
        <f t="shared" si="22"/>
        <v>-481.18862047926086</v>
      </c>
      <c r="G51" s="29">
        <f t="shared" si="22"/>
        <v>457.54305966702304</v>
      </c>
      <c r="H51" s="29">
        <f t="shared" si="22"/>
        <v>-42.156725778153486</v>
      </c>
      <c r="I51" s="29">
        <f t="shared" si="22"/>
        <v>-176.6416055412592</v>
      </c>
      <c r="J51" s="29">
        <f t="shared" si="22"/>
        <v>20.421142223720381</v>
      </c>
      <c r="K51" s="29">
        <f t="shared" si="22"/>
        <v>242.44921553779568</v>
      </c>
      <c r="L51" s="29">
        <f t="shared" si="22"/>
        <v>-581.68943805773597</v>
      </c>
      <c r="M51" s="29">
        <f t="shared" si="22"/>
        <v>-5136.0556118294189</v>
      </c>
      <c r="N51" s="29">
        <f t="shared" si="22"/>
        <v>-5229.7320460652118</v>
      </c>
      <c r="O51" s="29">
        <f t="shared" si="22"/>
        <v>-2716.1697864549933</v>
      </c>
      <c r="P51" s="29">
        <f>+P49-P50</f>
        <v>-5318.0151576217177</v>
      </c>
      <c r="Q51" s="29">
        <f>+Q49-Q50</f>
        <v>8822.8484596766648</v>
      </c>
      <c r="R51" s="29">
        <f t="shared" ref="R51" si="23">+R49-R50</f>
        <v>2881.7020970624872</v>
      </c>
      <c r="S51" s="29">
        <v>2505.772027805564</v>
      </c>
      <c r="T51" s="29">
        <f t="shared" ref="T51" si="24">+T49-T50</f>
        <v>-47597.012168812915</v>
      </c>
    </row>
    <row r="52" spans="1:20" s="16" customFormat="1" ht="21" customHeight="1" thickBot="1" x14ac:dyDescent="0.3">
      <c r="A52" s="7" t="s">
        <v>26</v>
      </c>
      <c r="B52" s="29">
        <f>+B51+B30</f>
        <v>186.29648418969992</v>
      </c>
      <c r="C52" s="29">
        <f t="shared" ref="C52:O52" si="25">+C51+C30</f>
        <v>179.75266640901481</v>
      </c>
      <c r="D52" s="29">
        <f t="shared" si="25"/>
        <v>70.522016543996415</v>
      </c>
      <c r="E52" s="29">
        <f t="shared" si="25"/>
        <v>63.485252880000118</v>
      </c>
      <c r="F52" s="29">
        <f t="shared" si="25"/>
        <v>-339.95644829999776</v>
      </c>
      <c r="G52" s="29">
        <f t="shared" si="25"/>
        <v>544.99046045200123</v>
      </c>
      <c r="H52" s="29">
        <f t="shared" si="25"/>
        <v>-6.2771063149989814</v>
      </c>
      <c r="I52" s="29">
        <f t="shared" si="25"/>
        <v>-92.418075851484161</v>
      </c>
      <c r="J52" s="29">
        <f t="shared" si="25"/>
        <v>150.69932926700065</v>
      </c>
      <c r="K52" s="29">
        <f t="shared" si="25"/>
        <v>393.12556956000674</v>
      </c>
      <c r="L52" s="29">
        <f t="shared" si="25"/>
        <v>-464.72039152700148</v>
      </c>
      <c r="M52" s="29">
        <f t="shared" si="25"/>
        <v>-4924.7512590257402</v>
      </c>
      <c r="N52" s="29">
        <f t="shared" si="25"/>
        <v>-4160.9871315226819</v>
      </c>
      <c r="O52" s="29">
        <f t="shared" si="25"/>
        <v>164.10879557292856</v>
      </c>
      <c r="P52" s="29">
        <f>+P51+P30</f>
        <v>438.63056211358617</v>
      </c>
      <c r="Q52" s="29">
        <f>+Q51+Q30</f>
        <v>11539.961486955021</v>
      </c>
      <c r="R52" s="29">
        <f t="shared" ref="R52" si="26">+R51+R30</f>
        <v>8256.0440959640291</v>
      </c>
      <c r="S52" s="29">
        <v>9484.2079481660767</v>
      </c>
      <c r="T52" s="29">
        <f t="shared" ref="T52" si="27">+T51+T30</f>
        <v>-29415.441102190664</v>
      </c>
    </row>
    <row r="53" spans="1:20" s="16" customFormat="1" ht="21" customHeight="1" thickBot="1" x14ac:dyDescent="0.3">
      <c r="A53" s="7" t="s">
        <v>27</v>
      </c>
      <c r="B53" s="29">
        <f>+B50-B30</f>
        <v>2336.8766327003</v>
      </c>
      <c r="C53" s="29">
        <f t="shared" ref="C53:O53" si="28">+C50-C30</f>
        <v>2864.8797647714291</v>
      </c>
      <c r="D53" s="29">
        <f t="shared" si="28"/>
        <v>4058.0412246760038</v>
      </c>
      <c r="E53" s="29">
        <f t="shared" si="28"/>
        <v>5559.100189159999</v>
      </c>
      <c r="F53" s="29">
        <f t="shared" si="28"/>
        <v>7007.0005851913647</v>
      </c>
      <c r="G53" s="29">
        <f t="shared" si="28"/>
        <v>8271.4207928290707</v>
      </c>
      <c r="H53" s="29">
        <f t="shared" si="28"/>
        <v>11709.917111763913</v>
      </c>
      <c r="I53" s="29">
        <f t="shared" si="28"/>
        <v>14867.880957452689</v>
      </c>
      <c r="J53" s="29">
        <f t="shared" si="28"/>
        <v>19260.876161820001</v>
      </c>
      <c r="K53" s="29">
        <f t="shared" si="28"/>
        <v>27678.20127685901</v>
      </c>
      <c r="L53" s="29">
        <f t="shared" si="28"/>
        <v>37554.444763029482</v>
      </c>
      <c r="M53" s="29">
        <f t="shared" si="28"/>
        <v>50929.524801998996</v>
      </c>
      <c r="N53" s="29">
        <f t="shared" si="28"/>
        <v>64685.48893554815</v>
      </c>
      <c r="O53" s="29">
        <f t="shared" si="28"/>
        <v>78497.231634827651</v>
      </c>
      <c r="P53" s="29">
        <f>+P50-P30</f>
        <v>107317.57279540974</v>
      </c>
      <c r="Q53" s="29">
        <f>+Q50-Q30</f>
        <v>141357.12059316997</v>
      </c>
      <c r="R53" s="29">
        <f t="shared" ref="R53" si="29">+R50-R30</f>
        <v>242146.91968473405</v>
      </c>
      <c r="S53" s="29">
        <v>450801.15004319203</v>
      </c>
      <c r="T53" s="29">
        <f t="shared" ref="T53" si="30">+T50-T30</f>
        <v>1064137.6457760562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E7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52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1991.8116230999999</v>
      </c>
      <c r="C10" s="21">
        <f t="shared" ref="C10:O10" si="0">+C11+C18+C19+C22+C23+C24</f>
        <v>2574.8453554123812</v>
      </c>
      <c r="D10" s="21">
        <f t="shared" si="0"/>
        <v>3021.0582519400004</v>
      </c>
      <c r="E10" s="21">
        <f t="shared" si="0"/>
        <v>4133.3688994800004</v>
      </c>
      <c r="F10" s="21">
        <f t="shared" si="0"/>
        <v>4401.9005695999995</v>
      </c>
      <c r="G10" s="21">
        <f t="shared" si="0"/>
        <v>6015.0734510189995</v>
      </c>
      <c r="H10" s="21">
        <f t="shared" si="0"/>
        <v>7210.9034474699993</v>
      </c>
      <c r="I10" s="21">
        <f t="shared" si="0"/>
        <v>8811.1600089310014</v>
      </c>
      <c r="J10" s="21">
        <f t="shared" si="0"/>
        <v>11200.329115268003</v>
      </c>
      <c r="K10" s="21">
        <f t="shared" si="0"/>
        <v>17171.047850248</v>
      </c>
      <c r="L10" s="21">
        <f t="shared" si="0"/>
        <v>21131.789775432997</v>
      </c>
      <c r="M10" s="21">
        <f t="shared" si="0"/>
        <v>26954.320924603006</v>
      </c>
      <c r="N10" s="21">
        <f t="shared" si="0"/>
        <v>35345.78084814606</v>
      </c>
      <c r="O10" s="21">
        <f t="shared" si="0"/>
        <v>54711.100409770181</v>
      </c>
      <c r="P10" s="21">
        <f>+P11+P18+P19+P22+P23+P24</f>
        <v>82051.835012576077</v>
      </c>
      <c r="Q10" s="21">
        <f>+Q11+Q18+Q19+Q22+Q23+Q24</f>
        <v>103313.56367604503</v>
      </c>
      <c r="R10" s="21">
        <f>+R11+R18+R19+R22+R23+R24</f>
        <v>165942.98647924323</v>
      </c>
      <c r="S10" s="21">
        <f t="shared" ref="S10:T10" si="1">+S11+S18+S19+S22+S23+S24</f>
        <v>285984.78437503782</v>
      </c>
      <c r="T10" s="21">
        <f t="shared" si="1"/>
        <v>654842.27329298761</v>
      </c>
    </row>
    <row r="11" spans="1:20" s="17" customFormat="1" x14ac:dyDescent="0.2">
      <c r="A11" s="10" t="s">
        <v>29</v>
      </c>
      <c r="B11" s="22">
        <f>+B12+B13</f>
        <v>830.93324099999995</v>
      </c>
      <c r="C11" s="22">
        <f t="shared" ref="C11:O11" si="2">+C12+C13</f>
        <v>1085.8417382500002</v>
      </c>
      <c r="D11" s="22">
        <f t="shared" si="2"/>
        <v>1443.4662495900002</v>
      </c>
      <c r="E11" s="22">
        <f t="shared" si="2"/>
        <v>1811.5784095000001</v>
      </c>
      <c r="F11" s="22">
        <f t="shared" si="2"/>
        <v>1922.9704289499996</v>
      </c>
      <c r="G11" s="22">
        <f t="shared" si="2"/>
        <v>2558.4852066390004</v>
      </c>
      <c r="H11" s="22">
        <f t="shared" si="2"/>
        <v>3472.4028234500001</v>
      </c>
      <c r="I11" s="22">
        <f t="shared" si="2"/>
        <v>4402.4904638609996</v>
      </c>
      <c r="J11" s="22">
        <f t="shared" si="2"/>
        <v>5916.2434131580003</v>
      </c>
      <c r="K11" s="22">
        <f t="shared" si="2"/>
        <v>8479.4356663380004</v>
      </c>
      <c r="L11" s="22">
        <f t="shared" si="2"/>
        <v>11602.203054902999</v>
      </c>
      <c r="M11" s="22">
        <f t="shared" si="2"/>
        <v>14144.148576733001</v>
      </c>
      <c r="N11" s="22">
        <f t="shared" si="2"/>
        <v>19122.748881666055</v>
      </c>
      <c r="O11" s="22">
        <f t="shared" si="2"/>
        <v>27130.247345400185</v>
      </c>
      <c r="P11" s="22">
        <f>+P12+P13</f>
        <v>39565.745778126067</v>
      </c>
      <c r="Q11" s="22">
        <f>+Q12+Q13</f>
        <v>51392.878818105019</v>
      </c>
      <c r="R11" s="22">
        <f>+R12+R13</f>
        <v>86193.313530313229</v>
      </c>
      <c r="S11" s="22">
        <v>154095.62922719787</v>
      </c>
      <c r="T11" s="22">
        <f t="shared" ref="T11" si="3">+T12+T13</f>
        <v>348201.62956334767</v>
      </c>
    </row>
    <row r="12" spans="1:20" s="17" customFormat="1" x14ac:dyDescent="0.2">
      <c r="A12" s="10" t="s">
        <v>5</v>
      </c>
      <c r="B12" s="23">
        <v>243.456141</v>
      </c>
      <c r="C12" s="23">
        <v>371.17979400000007</v>
      </c>
      <c r="D12" s="23">
        <v>520.00537399999996</v>
      </c>
      <c r="E12" s="23">
        <v>661.44081699999992</v>
      </c>
      <c r="F12" s="23">
        <v>666.42030899999997</v>
      </c>
      <c r="G12" s="23">
        <v>880.38262499999996</v>
      </c>
      <c r="H12" s="23">
        <v>1261.9944895320002</v>
      </c>
      <c r="I12" s="23">
        <v>1591.752866</v>
      </c>
      <c r="J12" s="23">
        <v>2267.2577900000001</v>
      </c>
      <c r="K12" s="23">
        <v>3478.8686659999998</v>
      </c>
      <c r="L12" s="23">
        <v>4792.6001569999999</v>
      </c>
      <c r="M12" s="23">
        <v>5437.3261645699995</v>
      </c>
      <c r="N12" s="23">
        <v>7419.8557079300008</v>
      </c>
      <c r="O12" s="23">
        <v>10872.0917888</v>
      </c>
      <c r="P12" s="23">
        <v>15471.760218829999</v>
      </c>
      <c r="Q12" s="23">
        <v>17831.078018380002</v>
      </c>
      <c r="R12" s="23">
        <v>31479.470386859997</v>
      </c>
      <c r="S12" s="23">
        <v>54360.549552630007</v>
      </c>
      <c r="T12" s="23">
        <v>129964.16462377</v>
      </c>
    </row>
    <row r="13" spans="1:20" s="17" customFormat="1" x14ac:dyDescent="0.2">
      <c r="A13" s="10" t="s">
        <v>6</v>
      </c>
      <c r="B13" s="23">
        <f>+B16+B17</f>
        <v>587.47709999999995</v>
      </c>
      <c r="C13" s="23">
        <f t="shared" ref="C13:O13" si="4">+C16+C17</f>
        <v>714.66194425000003</v>
      </c>
      <c r="D13" s="23">
        <f t="shared" si="4"/>
        <v>923.46087559000011</v>
      </c>
      <c r="E13" s="23">
        <f t="shared" si="4"/>
        <v>1150.1375925000002</v>
      </c>
      <c r="F13" s="23">
        <f t="shared" si="4"/>
        <v>1256.5501199499995</v>
      </c>
      <c r="G13" s="23">
        <f t="shared" si="4"/>
        <v>1678.1025816390002</v>
      </c>
      <c r="H13" s="23">
        <f t="shared" si="4"/>
        <v>2210.4083339180002</v>
      </c>
      <c r="I13" s="23">
        <f t="shared" si="4"/>
        <v>2810.7375978609998</v>
      </c>
      <c r="J13" s="23">
        <f t="shared" si="4"/>
        <v>3648.9856231580002</v>
      </c>
      <c r="K13" s="23">
        <f t="shared" si="4"/>
        <v>5000.567000338001</v>
      </c>
      <c r="L13" s="23">
        <f t="shared" si="4"/>
        <v>6809.6028979029998</v>
      </c>
      <c r="M13" s="23">
        <f t="shared" si="4"/>
        <v>8706.822412163001</v>
      </c>
      <c r="N13" s="23">
        <f t="shared" si="4"/>
        <v>11702.893173736054</v>
      </c>
      <c r="O13" s="23">
        <f t="shared" si="4"/>
        <v>16258.155556600184</v>
      </c>
      <c r="P13" s="23">
        <f>+P16+P17</f>
        <v>24093.98555929607</v>
      </c>
      <c r="Q13" s="23">
        <f>+Q16+Q17</f>
        <v>33561.800799725017</v>
      </c>
      <c r="R13" s="23">
        <f>+R16+R17</f>
        <v>54713.843143453232</v>
      </c>
      <c r="S13" s="23">
        <v>99735.079674567867</v>
      </c>
      <c r="T13" s="23">
        <v>218237.46493957768</v>
      </c>
    </row>
    <row r="14" spans="1:20" x14ac:dyDescent="0.2">
      <c r="A14" s="11" t="s">
        <v>7</v>
      </c>
      <c r="B14" s="24">
        <v>388.89409999999998</v>
      </c>
      <c r="C14" s="24">
        <v>474.48050000000001</v>
      </c>
      <c r="D14" s="24">
        <v>628.87880000000007</v>
      </c>
      <c r="E14" s="24">
        <v>770.29930000000002</v>
      </c>
      <c r="F14" s="24">
        <v>802.66119999999978</v>
      </c>
      <c r="G14" s="24">
        <v>1066.293598146</v>
      </c>
      <c r="H14" s="24">
        <v>1624.7569859050002</v>
      </c>
      <c r="I14" s="24">
        <v>1795.4811490980001</v>
      </c>
      <c r="J14" s="24">
        <v>2354.2295149440001</v>
      </c>
      <c r="K14" s="24">
        <v>3247.955796746</v>
      </c>
      <c r="L14" s="24">
        <v>4026.4603575279998</v>
      </c>
      <c r="M14" s="24">
        <v>5313.3540766980004</v>
      </c>
      <c r="N14" s="24">
        <v>7421.4838930799997</v>
      </c>
      <c r="O14" s="24">
        <v>12619.405999999999</v>
      </c>
      <c r="P14" s="24">
        <v>18448.9944</v>
      </c>
      <c r="Q14" s="24">
        <v>25243.821800000002</v>
      </c>
      <c r="R14" s="24">
        <v>41521.241900000001</v>
      </c>
      <c r="S14" s="24">
        <v>79994.383499999996</v>
      </c>
      <c r="T14" s="24">
        <v>174618.54929999998</v>
      </c>
    </row>
    <row r="15" spans="1:20" x14ac:dyDescent="0.2">
      <c r="A15" s="11" t="s">
        <v>8</v>
      </c>
      <c r="B15" s="24">
        <v>0</v>
      </c>
      <c r="C15" s="24">
        <v>13.97344425</v>
      </c>
      <c r="D15" s="24">
        <v>26.17037559000002</v>
      </c>
      <c r="E15" s="24">
        <v>56.788192500000171</v>
      </c>
      <c r="F15" s="24">
        <v>100.0920199499997</v>
      </c>
      <c r="G15" s="24">
        <v>154.83800950000003</v>
      </c>
      <c r="H15" s="24">
        <v>0</v>
      </c>
      <c r="I15" s="24">
        <v>266.98341717</v>
      </c>
      <c r="J15" s="24">
        <v>331.13094332000003</v>
      </c>
      <c r="K15" s="24">
        <v>423.585260460001</v>
      </c>
      <c r="L15" s="24">
        <v>996.18065927999999</v>
      </c>
      <c r="M15" s="24">
        <v>1307.16663608</v>
      </c>
      <c r="N15" s="24">
        <v>1600.2515867660543</v>
      </c>
      <c r="O15" s="24">
        <v>2029.1867766701848</v>
      </c>
      <c r="P15" s="24">
        <v>3142.5854340660717</v>
      </c>
      <c r="Q15" s="24">
        <v>3776.2763264350142</v>
      </c>
      <c r="R15" s="24">
        <v>6394.3588060920874</v>
      </c>
      <c r="S15" s="24">
        <v>10203.840859799993</v>
      </c>
      <c r="T15" s="24">
        <v>24954.93812951992</v>
      </c>
    </row>
    <row r="16" spans="1:20" x14ac:dyDescent="0.2">
      <c r="A16" s="11" t="s">
        <v>9</v>
      </c>
      <c r="B16" s="24">
        <f>+B14+B15</f>
        <v>388.89409999999998</v>
      </c>
      <c r="C16" s="24">
        <f t="shared" ref="C16:O16" si="5">+C14+C15</f>
        <v>488.45394425000001</v>
      </c>
      <c r="D16" s="24">
        <f t="shared" si="5"/>
        <v>655.04917559000012</v>
      </c>
      <c r="E16" s="24">
        <f t="shared" si="5"/>
        <v>827.08749250000017</v>
      </c>
      <c r="F16" s="24">
        <f t="shared" si="5"/>
        <v>902.75321994999945</v>
      </c>
      <c r="G16" s="24">
        <f t="shared" si="5"/>
        <v>1221.131607646</v>
      </c>
      <c r="H16" s="24">
        <f t="shared" si="5"/>
        <v>1624.7569859050002</v>
      </c>
      <c r="I16" s="24">
        <f t="shared" si="5"/>
        <v>2062.464566268</v>
      </c>
      <c r="J16" s="24">
        <f t="shared" si="5"/>
        <v>2685.360458264</v>
      </c>
      <c r="K16" s="24">
        <f t="shared" si="5"/>
        <v>3671.5410572060009</v>
      </c>
      <c r="L16" s="24">
        <f t="shared" si="5"/>
        <v>5022.6410168080001</v>
      </c>
      <c r="M16" s="24">
        <f t="shared" si="5"/>
        <v>6620.5207127780004</v>
      </c>
      <c r="N16" s="24">
        <f t="shared" si="5"/>
        <v>9021.7354798460547</v>
      </c>
      <c r="O16" s="24">
        <f t="shared" si="5"/>
        <v>14648.592776670184</v>
      </c>
      <c r="P16" s="24">
        <f>+P14+P15</f>
        <v>21591.579834066069</v>
      </c>
      <c r="Q16" s="24">
        <f>+Q14+Q15</f>
        <v>29020.098126435016</v>
      </c>
      <c r="R16" s="24">
        <f>+R14+R15</f>
        <v>47915.600706092089</v>
      </c>
      <c r="S16" s="24">
        <v>90198.224359799991</v>
      </c>
      <c r="T16" s="24">
        <v>199573.48742951988</v>
      </c>
    </row>
    <row r="17" spans="1:20" x14ac:dyDescent="0.2">
      <c r="A17" s="12" t="s">
        <v>10</v>
      </c>
      <c r="B17" s="24">
        <v>198.58299999999997</v>
      </c>
      <c r="C17" s="24">
        <v>226.20799999999997</v>
      </c>
      <c r="D17" s="24">
        <v>268.4117</v>
      </c>
      <c r="E17" s="24">
        <v>323.05010000000004</v>
      </c>
      <c r="F17" s="24">
        <v>353.79690000000005</v>
      </c>
      <c r="G17" s="24">
        <v>456.97097399300003</v>
      </c>
      <c r="H17" s="24">
        <v>585.65134801299996</v>
      </c>
      <c r="I17" s="24">
        <v>748.27303159300004</v>
      </c>
      <c r="J17" s="24">
        <v>963.62516489400002</v>
      </c>
      <c r="K17" s="24">
        <v>1329.0259431320001</v>
      </c>
      <c r="L17" s="24">
        <v>1786.9618810949996</v>
      </c>
      <c r="M17" s="24">
        <v>2086.3016993850006</v>
      </c>
      <c r="N17" s="24">
        <v>2681.1576938899998</v>
      </c>
      <c r="O17" s="24">
        <v>1609.56277993</v>
      </c>
      <c r="P17" s="24">
        <v>2502.4057252299999</v>
      </c>
      <c r="Q17" s="24">
        <v>4541.7026732900003</v>
      </c>
      <c r="R17" s="24">
        <v>6798.2424373611439</v>
      </c>
      <c r="S17" s="24">
        <v>9536.8553147678758</v>
      </c>
      <c r="T17" s="24">
        <v>18663.977510057797</v>
      </c>
    </row>
    <row r="18" spans="1:20" s="17" customFormat="1" x14ac:dyDescent="0.2">
      <c r="A18" s="13" t="s">
        <v>30</v>
      </c>
      <c r="B18" s="23">
        <v>304.59570299999996</v>
      </c>
      <c r="C18" s="23">
        <v>294.75250699999992</v>
      </c>
      <c r="D18" s="23">
        <v>369.92925800000006</v>
      </c>
      <c r="E18" s="23">
        <v>483.67571999999996</v>
      </c>
      <c r="F18" s="23">
        <v>577.362346</v>
      </c>
      <c r="G18" s="23">
        <v>753.23849299999983</v>
      </c>
      <c r="H18" s="23">
        <v>980.07250299999987</v>
      </c>
      <c r="I18" s="23">
        <v>1338.3945140000001</v>
      </c>
      <c r="J18" s="23">
        <v>1830.8017960000002</v>
      </c>
      <c r="K18" s="23">
        <v>2670.474275</v>
      </c>
      <c r="L18" s="23">
        <v>3765.3614889999999</v>
      </c>
      <c r="M18" s="23">
        <v>5203.47739215</v>
      </c>
      <c r="N18" s="23">
        <v>6321.7573542099999</v>
      </c>
      <c r="O18" s="23">
        <v>7761.6582375499993</v>
      </c>
      <c r="P18" s="23">
        <v>14982.28947231</v>
      </c>
      <c r="Q18" s="24">
        <v>20421.005835310007</v>
      </c>
      <c r="R18" s="24">
        <v>24494.829603959999</v>
      </c>
      <c r="S18" s="24">
        <v>45324.066276220001</v>
      </c>
      <c r="T18" s="24">
        <v>100042.91245177001</v>
      </c>
    </row>
    <row r="19" spans="1:20" s="17" customFormat="1" x14ac:dyDescent="0.2">
      <c r="A19" s="10" t="s">
        <v>31</v>
      </c>
      <c r="B19" s="23">
        <f>+B20+B21</f>
        <v>801.24393699999996</v>
      </c>
      <c r="C19" s="23">
        <f t="shared" ref="C19:O19" si="6">+C20+C21</f>
        <v>1095.0499839523809</v>
      </c>
      <c r="D19" s="23">
        <f t="shared" si="6"/>
        <v>1132.891026</v>
      </c>
      <c r="E19" s="23">
        <f t="shared" si="6"/>
        <v>1681.735475</v>
      </c>
      <c r="F19" s="23">
        <f t="shared" si="6"/>
        <v>1717.6437759999999</v>
      </c>
      <c r="G19" s="23">
        <f t="shared" si="6"/>
        <v>2501.6000089999998</v>
      </c>
      <c r="H19" s="23">
        <f t="shared" si="6"/>
        <v>2497.89986</v>
      </c>
      <c r="I19" s="23">
        <f t="shared" si="6"/>
        <v>2752.1974020000002</v>
      </c>
      <c r="J19" s="23">
        <f t="shared" si="6"/>
        <v>3096.3663420000003</v>
      </c>
      <c r="K19" s="23">
        <f t="shared" si="6"/>
        <v>5418.1350490000004</v>
      </c>
      <c r="L19" s="23">
        <f t="shared" si="6"/>
        <v>5153.4320479999997</v>
      </c>
      <c r="M19" s="23">
        <f t="shared" si="6"/>
        <v>6500.6962329400003</v>
      </c>
      <c r="N19" s="23">
        <f t="shared" si="6"/>
        <v>8257.6556996200015</v>
      </c>
      <c r="O19" s="23">
        <f t="shared" si="6"/>
        <v>17334.546585880002</v>
      </c>
      <c r="P19" s="23">
        <f>+P20+P21</f>
        <v>25356.850284519998</v>
      </c>
      <c r="Q19" s="23">
        <f>+Q20+Q21</f>
        <v>27245.975761539998</v>
      </c>
      <c r="R19" s="23">
        <f>+R20+R21</f>
        <v>50321.920940259995</v>
      </c>
      <c r="S19" s="23">
        <v>78008.495914499988</v>
      </c>
      <c r="T19" s="23">
        <v>185476.00057369997</v>
      </c>
    </row>
    <row r="20" spans="1:20" x14ac:dyDescent="0.2">
      <c r="A20" s="12" t="s">
        <v>11</v>
      </c>
      <c r="B20" s="24">
        <v>748.00198699999999</v>
      </c>
      <c r="C20" s="24">
        <v>1045.350727</v>
      </c>
      <c r="D20" s="24">
        <v>1063.56278</v>
      </c>
      <c r="E20" s="24">
        <v>1245.1136819999999</v>
      </c>
      <c r="F20" s="24">
        <v>1357.9876939999999</v>
      </c>
      <c r="G20" s="24">
        <v>1711.1282169999999</v>
      </c>
      <c r="H20" s="24">
        <v>2058.6069339999999</v>
      </c>
      <c r="I20" s="24">
        <v>2373.1059180000002</v>
      </c>
      <c r="J20" s="24">
        <v>2597.1208190000002</v>
      </c>
      <c r="K20" s="24">
        <v>4036.2202090000001</v>
      </c>
      <c r="L20" s="24">
        <v>3810.0502449999999</v>
      </c>
      <c r="M20" s="24">
        <v>4770.3023886600004</v>
      </c>
      <c r="N20" s="24">
        <v>5186.7730725200008</v>
      </c>
      <c r="O20" s="24">
        <v>11921.34690884</v>
      </c>
      <c r="P20" s="24">
        <v>17353.368920969999</v>
      </c>
      <c r="Q20" s="24">
        <v>19303.037344849999</v>
      </c>
      <c r="R20" s="24">
        <v>36340.999689650002</v>
      </c>
      <c r="S20" s="24">
        <v>57973.914176709994</v>
      </c>
      <c r="T20" s="24">
        <v>132227.47856122997</v>
      </c>
    </row>
    <row r="21" spans="1:20" x14ac:dyDescent="0.2">
      <c r="A21" s="12" t="s">
        <v>12</v>
      </c>
      <c r="B21" s="24">
        <v>53.241949999999996</v>
      </c>
      <c r="C21" s="24">
        <v>49.699256952380964</v>
      </c>
      <c r="D21" s="24">
        <v>69.328246000000021</v>
      </c>
      <c r="E21" s="24">
        <v>436.62179300000003</v>
      </c>
      <c r="F21" s="24">
        <v>359.65608200000003</v>
      </c>
      <c r="G21" s="24">
        <v>790.47179200000005</v>
      </c>
      <c r="H21" s="24">
        <v>439.29292599999997</v>
      </c>
      <c r="I21" s="24">
        <v>379.09148399999998</v>
      </c>
      <c r="J21" s="24">
        <v>499.24552299999999</v>
      </c>
      <c r="K21" s="24">
        <v>1381.9148399999999</v>
      </c>
      <c r="L21" s="24">
        <v>1343.381803</v>
      </c>
      <c r="M21" s="24">
        <v>1730.3938442799999</v>
      </c>
      <c r="N21" s="24">
        <v>3070.8826270999998</v>
      </c>
      <c r="O21" s="24">
        <v>5413.1996770400001</v>
      </c>
      <c r="P21" s="24">
        <v>8003.4813635500004</v>
      </c>
      <c r="Q21" s="24">
        <v>7942.9384166899972</v>
      </c>
      <c r="R21" s="24">
        <v>13980.921250609998</v>
      </c>
      <c r="S21" s="24">
        <v>20034.581737789998</v>
      </c>
      <c r="T21" s="24">
        <v>53248.522012469992</v>
      </c>
    </row>
    <row r="22" spans="1:20" s="17" customFormat="1" x14ac:dyDescent="0.2">
      <c r="A22" s="10" t="s">
        <v>32</v>
      </c>
      <c r="B22" s="23">
        <v>12.761685</v>
      </c>
      <c r="C22" s="23">
        <v>14.123966000000001</v>
      </c>
      <c r="D22" s="23">
        <v>16.601914000000001</v>
      </c>
      <c r="E22" s="23">
        <v>22.107484000000003</v>
      </c>
      <c r="F22" s="23">
        <v>37.724198999999999</v>
      </c>
      <c r="G22" s="23">
        <v>37.813264999999994</v>
      </c>
      <c r="H22" s="23">
        <v>42.803775000000002</v>
      </c>
      <c r="I22" s="23">
        <v>54.239519000000001</v>
      </c>
      <c r="J22" s="23">
        <v>58.400564999999993</v>
      </c>
      <c r="K22" s="23">
        <v>71.895540000000011</v>
      </c>
      <c r="L22" s="23">
        <v>101.291269</v>
      </c>
      <c r="M22" s="23">
        <v>172.19218637</v>
      </c>
      <c r="N22" s="23">
        <v>228.60478548999998</v>
      </c>
      <c r="O22" s="23">
        <v>333.22727765999991</v>
      </c>
      <c r="P22" s="23">
        <v>386.18076538000003</v>
      </c>
      <c r="Q22" s="23">
        <v>473.47956920000001</v>
      </c>
      <c r="R22" s="23">
        <v>826.3926002799999</v>
      </c>
      <c r="S22" s="23">
        <v>1803.1330136900001</v>
      </c>
      <c r="T22" s="23">
        <v>3409.6083879399994</v>
      </c>
    </row>
    <row r="23" spans="1:20" s="17" customFormat="1" x14ac:dyDescent="0.2">
      <c r="A23" s="10" t="s">
        <v>33</v>
      </c>
      <c r="B23" s="23">
        <v>1.688404</v>
      </c>
      <c r="C23" s="23">
        <v>46.685506000000004</v>
      </c>
      <c r="D23" s="23">
        <v>4.5519360000000004</v>
      </c>
      <c r="E23" s="23">
        <v>67.090767</v>
      </c>
      <c r="F23" s="23">
        <v>63.986727999999999</v>
      </c>
      <c r="G23" s="23">
        <v>58.759407000000003</v>
      </c>
      <c r="H23" s="23">
        <v>66.316269000000005</v>
      </c>
      <c r="I23" s="23">
        <v>64.570758999999995</v>
      </c>
      <c r="J23" s="23">
        <v>59.462697000000006</v>
      </c>
      <c r="K23" s="23">
        <v>169.22760599999998</v>
      </c>
      <c r="L23" s="23">
        <v>39.230792000000001</v>
      </c>
      <c r="M23" s="23">
        <v>182.22939234999998</v>
      </c>
      <c r="N23" s="23">
        <v>158.74648268999999</v>
      </c>
      <c r="O23" s="23">
        <v>743.55260174</v>
      </c>
      <c r="P23" s="23">
        <v>1036.32121407</v>
      </c>
      <c r="Q23" s="23">
        <v>739.02983624000001</v>
      </c>
      <c r="R23" s="23">
        <v>817.52063978000001</v>
      </c>
      <c r="S23" s="23">
        <v>2287.58621533</v>
      </c>
      <c r="T23" s="23">
        <v>5562.2878782400003</v>
      </c>
    </row>
    <row r="24" spans="1:20" s="17" customFormat="1" ht="13.5" thickBot="1" x14ac:dyDescent="0.25">
      <c r="A24" s="10" t="s">
        <v>34</v>
      </c>
      <c r="B24" s="25">
        <v>40.588653099999995</v>
      </c>
      <c r="C24" s="25">
        <v>38.391654209999999</v>
      </c>
      <c r="D24" s="25">
        <v>53.617868350000002</v>
      </c>
      <c r="E24" s="25">
        <v>67.181043980000013</v>
      </c>
      <c r="F24" s="25">
        <v>82.213091649999996</v>
      </c>
      <c r="G24" s="25">
        <v>105.17707037999998</v>
      </c>
      <c r="H24" s="25">
        <v>151.40821702</v>
      </c>
      <c r="I24" s="25">
        <v>199.26735107000002</v>
      </c>
      <c r="J24" s="25">
        <v>239.05430211000001</v>
      </c>
      <c r="K24" s="25">
        <v>361.87971390999996</v>
      </c>
      <c r="L24" s="25">
        <v>470.27112252999996</v>
      </c>
      <c r="M24" s="25">
        <v>751.57714406000002</v>
      </c>
      <c r="N24" s="25">
        <v>1256.2676444700003</v>
      </c>
      <c r="O24" s="25">
        <v>1407.86836154</v>
      </c>
      <c r="P24" s="25">
        <v>724.44749817000013</v>
      </c>
      <c r="Q24" s="23">
        <v>3041.1938556500004</v>
      </c>
      <c r="R24" s="23">
        <v>3289.0091646500005</v>
      </c>
      <c r="S24" s="23">
        <v>4465.8737281000003</v>
      </c>
      <c r="T24" s="23">
        <v>12149.834437989999</v>
      </c>
    </row>
    <row r="25" spans="1:20" s="16" customFormat="1" ht="21" customHeight="1" x14ac:dyDescent="0.25">
      <c r="A25" s="5" t="s">
        <v>13</v>
      </c>
      <c r="B25" s="21">
        <f>+B26+B30+B31+B32</f>
        <v>1521.242874606553</v>
      </c>
      <c r="C25" s="21">
        <f t="shared" ref="C25:O25" si="7">+C26+C30+C31+C32</f>
        <v>1734.216937864609</v>
      </c>
      <c r="D25" s="21">
        <f t="shared" si="7"/>
        <v>2193.3110365235643</v>
      </c>
      <c r="E25" s="21">
        <f t="shared" si="7"/>
        <v>2859.2385086763688</v>
      </c>
      <c r="F25" s="21">
        <f t="shared" si="7"/>
        <v>3306.0069549621835</v>
      </c>
      <c r="G25" s="21">
        <f t="shared" si="7"/>
        <v>4360.818238283463</v>
      </c>
      <c r="H25" s="21">
        <f t="shared" si="7"/>
        <v>5750.0146338469458</v>
      </c>
      <c r="I25" s="21">
        <f t="shared" si="7"/>
        <v>7481.5602615210255</v>
      </c>
      <c r="J25" s="21">
        <f t="shared" si="7"/>
        <v>9967.6816521863657</v>
      </c>
      <c r="K25" s="21">
        <f t="shared" si="7"/>
        <v>15069.067591727291</v>
      </c>
      <c r="L25" s="21">
        <f t="shared" si="7"/>
        <v>20488.310778816325</v>
      </c>
      <c r="M25" s="21">
        <f t="shared" si="7"/>
        <v>28282.704316133666</v>
      </c>
      <c r="N25" s="21">
        <f t="shared" si="7"/>
        <v>37813.0354258718</v>
      </c>
      <c r="O25" s="21">
        <f t="shared" si="7"/>
        <v>46994.026527136513</v>
      </c>
      <c r="P25" s="21">
        <f>+P26+P30+P31+P32</f>
        <v>83206.377247234326</v>
      </c>
      <c r="Q25" s="21">
        <f>+Q26+Q30+Q31+Q32</f>
        <v>113297.40133812999</v>
      </c>
      <c r="R25" s="21">
        <f>+R26+R30+R31+R32</f>
        <v>144571.10715993584</v>
      </c>
      <c r="S25" s="21">
        <v>257738.20520775119</v>
      </c>
      <c r="T25" s="21">
        <v>556025.85897212662</v>
      </c>
    </row>
    <row r="26" spans="1:20" s="17" customFormat="1" x14ac:dyDescent="0.2">
      <c r="A26" s="10" t="s">
        <v>35</v>
      </c>
      <c r="B26" s="22">
        <f>+SUM(B27:B29)</f>
        <v>1054.698858</v>
      </c>
      <c r="C26" s="22">
        <f t="shared" ref="C26:O26" si="8">+SUM(C27:C29)</f>
        <v>1249.7158649999999</v>
      </c>
      <c r="D26" s="22">
        <f t="shared" si="8"/>
        <v>1566.4132079999999</v>
      </c>
      <c r="E26" s="22">
        <f t="shared" si="8"/>
        <v>2073.8235799999998</v>
      </c>
      <c r="F26" s="22">
        <f t="shared" si="8"/>
        <v>2446.8203400000002</v>
      </c>
      <c r="G26" s="22">
        <f t="shared" si="8"/>
        <v>3188.1156589999991</v>
      </c>
      <c r="H26" s="22">
        <f t="shared" si="8"/>
        <v>4207.9364930000002</v>
      </c>
      <c r="I26" s="22">
        <f t="shared" si="8"/>
        <v>5529.4527609999996</v>
      </c>
      <c r="J26" s="22">
        <f t="shared" si="8"/>
        <v>7333.492037</v>
      </c>
      <c r="K26" s="22">
        <f t="shared" si="8"/>
        <v>10892.591546999998</v>
      </c>
      <c r="L26" s="22">
        <f t="shared" si="8"/>
        <v>14785.54603001</v>
      </c>
      <c r="M26" s="22">
        <f t="shared" si="8"/>
        <v>20171.202156360003</v>
      </c>
      <c r="N26" s="22">
        <f t="shared" si="8"/>
        <v>25514.034416679999</v>
      </c>
      <c r="O26" s="22">
        <f t="shared" si="8"/>
        <v>30011.221358480001</v>
      </c>
      <c r="P26" s="22">
        <f>+SUM(P27:P29)</f>
        <v>54251.033880679999</v>
      </c>
      <c r="Q26" s="22">
        <f>+SUM(Q27:Q29)</f>
        <v>73367.939756909997</v>
      </c>
      <c r="R26" s="22">
        <f>+SUM(R27:R29)</f>
        <v>90609.906702509994</v>
      </c>
      <c r="S26" s="22">
        <v>168082.10206858002</v>
      </c>
      <c r="T26" s="22">
        <v>365970.99259391997</v>
      </c>
    </row>
    <row r="27" spans="1:20" x14ac:dyDescent="0.2">
      <c r="A27" s="12" t="s">
        <v>14</v>
      </c>
      <c r="B27" s="24">
        <v>832.43041160000007</v>
      </c>
      <c r="C27" s="24">
        <v>991.97743199999991</v>
      </c>
      <c r="D27" s="24">
        <v>1228.367804</v>
      </c>
      <c r="E27" s="24">
        <v>1628.8164009999998</v>
      </c>
      <c r="F27" s="24">
        <v>1985.986353</v>
      </c>
      <c r="G27" s="24">
        <v>2618.4802899999995</v>
      </c>
      <c r="H27" s="24">
        <v>3494.9059050000001</v>
      </c>
      <c r="I27" s="24">
        <v>4718.7878279999995</v>
      </c>
      <c r="J27" s="24">
        <v>6294.6278040000007</v>
      </c>
      <c r="K27" s="24">
        <v>9505.1010909999986</v>
      </c>
      <c r="L27" s="24">
        <v>13095.56841928</v>
      </c>
      <c r="M27" s="24">
        <v>18042.07017802</v>
      </c>
      <c r="N27" s="24">
        <v>22997.140085109997</v>
      </c>
      <c r="O27" s="24">
        <v>27133.947538250002</v>
      </c>
      <c r="P27" s="24">
        <v>49948.588557949995</v>
      </c>
      <c r="Q27" s="24">
        <v>68479.134375049995</v>
      </c>
      <c r="R27" s="24">
        <v>79225.856772889994</v>
      </c>
      <c r="S27" s="24">
        <v>148559.39400535001</v>
      </c>
      <c r="T27" s="24">
        <v>321517.85572110995</v>
      </c>
    </row>
    <row r="28" spans="1:20" x14ac:dyDescent="0.2">
      <c r="A28" s="12" t="s">
        <v>15</v>
      </c>
      <c r="B28" s="24">
        <v>77.233035999999998</v>
      </c>
      <c r="C28" s="24">
        <v>98.18461200000003</v>
      </c>
      <c r="D28" s="24">
        <v>104.13254376</v>
      </c>
      <c r="E28" s="24">
        <v>157.19663800000004</v>
      </c>
      <c r="F28" s="24">
        <v>177.61019899999997</v>
      </c>
      <c r="G28" s="24">
        <v>204.61787200000001</v>
      </c>
      <c r="H28" s="24">
        <v>245.898065</v>
      </c>
      <c r="I28" s="24">
        <v>299.42020099999996</v>
      </c>
      <c r="J28" s="24">
        <v>369.21637700000002</v>
      </c>
      <c r="K28" s="24">
        <v>546.438132</v>
      </c>
      <c r="L28" s="24">
        <v>639.85558728000001</v>
      </c>
      <c r="M28" s="24">
        <v>794.64902403999997</v>
      </c>
      <c r="N28" s="24">
        <v>887.61047055999995</v>
      </c>
      <c r="O28" s="24">
        <v>935.30512464999993</v>
      </c>
      <c r="P28" s="24">
        <v>1715.56053529</v>
      </c>
      <c r="Q28" s="24">
        <v>1957.3579463900001</v>
      </c>
      <c r="R28" s="24">
        <v>5443.8040837899998</v>
      </c>
      <c r="S28" s="24">
        <v>8534.8088828900018</v>
      </c>
      <c r="T28" s="24">
        <v>21620.924090460001</v>
      </c>
    </row>
    <row r="29" spans="1:20" x14ac:dyDescent="0.2">
      <c r="A29" s="12" t="s">
        <v>16</v>
      </c>
      <c r="B29" s="24">
        <v>145.03541039999999</v>
      </c>
      <c r="C29" s="24">
        <v>159.55382100000003</v>
      </c>
      <c r="D29" s="24">
        <v>233.91286023999999</v>
      </c>
      <c r="E29" s="24">
        <v>287.810541</v>
      </c>
      <c r="F29" s="24">
        <v>283.22378800000001</v>
      </c>
      <c r="G29" s="24">
        <v>365.01749700000005</v>
      </c>
      <c r="H29" s="24">
        <v>467.13252299999999</v>
      </c>
      <c r="I29" s="24">
        <v>511.244732</v>
      </c>
      <c r="J29" s="24">
        <v>669.64785600000005</v>
      </c>
      <c r="K29" s="24">
        <v>841.052324</v>
      </c>
      <c r="L29" s="24">
        <v>1050.1220234499999</v>
      </c>
      <c r="M29" s="24">
        <v>1334.4829543000001</v>
      </c>
      <c r="N29" s="24">
        <v>1629.28386101</v>
      </c>
      <c r="O29" s="24">
        <v>1941.9686955799998</v>
      </c>
      <c r="P29" s="24">
        <v>2586.8847874400003</v>
      </c>
      <c r="Q29" s="24">
        <v>2931.4474354700005</v>
      </c>
      <c r="R29" s="24">
        <v>5940.2458458300007</v>
      </c>
      <c r="S29" s="24">
        <v>10987.89918034</v>
      </c>
      <c r="T29" s="24">
        <v>22832.212782350001</v>
      </c>
    </row>
    <row r="30" spans="1:20" s="17" customFormat="1" x14ac:dyDescent="0.2">
      <c r="A30" s="10" t="s">
        <v>36</v>
      </c>
      <c r="B30" s="23">
        <v>33.165584506552825</v>
      </c>
      <c r="C30" s="23">
        <v>32.230890864609151</v>
      </c>
      <c r="D30" s="23">
        <v>33.919636523564471</v>
      </c>
      <c r="E30" s="23">
        <v>29.795398676369217</v>
      </c>
      <c r="F30" s="23">
        <v>27.74947596218297</v>
      </c>
      <c r="G30" s="23">
        <v>27.729264903464056</v>
      </c>
      <c r="H30" s="23">
        <v>26.433246826945119</v>
      </c>
      <c r="I30" s="23">
        <v>26.451764451025682</v>
      </c>
      <c r="J30" s="23">
        <v>56.288799076366097</v>
      </c>
      <c r="K30" s="23">
        <v>106.87777581729279</v>
      </c>
      <c r="L30" s="23">
        <v>190.63280206632385</v>
      </c>
      <c r="M30" s="23">
        <v>755.86897344366344</v>
      </c>
      <c r="N30" s="23">
        <v>1972.2408413318001</v>
      </c>
      <c r="O30" s="23">
        <v>3641.225457716514</v>
      </c>
      <c r="P30" s="23">
        <v>4739.1396660543387</v>
      </c>
      <c r="Q30" s="23">
        <v>5572.408359719986</v>
      </c>
      <c r="R30" s="23">
        <v>7133.0002511458497</v>
      </c>
      <c r="S30" s="23">
        <v>11182.31974791115</v>
      </c>
      <c r="T30" s="23">
        <v>19738.596338376672</v>
      </c>
    </row>
    <row r="31" spans="1:20" s="17" customFormat="1" x14ac:dyDescent="0.2">
      <c r="A31" s="10" t="s">
        <v>45</v>
      </c>
      <c r="B31" s="23">
        <v>266.37370300000003</v>
      </c>
      <c r="C31" s="23">
        <v>245.67651300000006</v>
      </c>
      <c r="D31" s="23">
        <v>316.52521200000001</v>
      </c>
      <c r="E31" s="23">
        <v>418.22051099999999</v>
      </c>
      <c r="F31" s="23">
        <v>452.038453</v>
      </c>
      <c r="G31" s="23">
        <v>650.21016000000009</v>
      </c>
      <c r="H31" s="23">
        <v>837.91755100000012</v>
      </c>
      <c r="I31" s="23">
        <v>1150.1384109999999</v>
      </c>
      <c r="J31" s="23">
        <v>1588.0014319999998</v>
      </c>
      <c r="K31" s="23">
        <v>2558.908195</v>
      </c>
      <c r="L31" s="23">
        <v>3578.2853289999998</v>
      </c>
      <c r="M31" s="23">
        <v>5120.2725120600007</v>
      </c>
      <c r="N31" s="23">
        <v>6923.0114694200001</v>
      </c>
      <c r="O31" s="23">
        <v>8984.8141854000005</v>
      </c>
      <c r="P31" s="23">
        <v>16891.053908080001</v>
      </c>
      <c r="Q31" s="23">
        <v>24064.416134210001</v>
      </c>
      <c r="R31" s="23">
        <v>28621.371640540001</v>
      </c>
      <c r="S31" s="23">
        <v>54656.464992430003</v>
      </c>
      <c r="T31" s="23">
        <v>118246.62077222001</v>
      </c>
    </row>
    <row r="32" spans="1:20" s="17" customFormat="1" x14ac:dyDescent="0.2">
      <c r="A32" s="10" t="s">
        <v>37</v>
      </c>
      <c r="B32" s="23">
        <f>+B33+B34+B35</f>
        <v>167.00472910000002</v>
      </c>
      <c r="C32" s="23">
        <f t="shared" ref="C32:O32" si="9">+C33+C34+C35</f>
        <v>206.59366899999998</v>
      </c>
      <c r="D32" s="23">
        <f t="shared" si="9"/>
        <v>276.45298000000003</v>
      </c>
      <c r="E32" s="23">
        <f t="shared" si="9"/>
        <v>337.39901900000001</v>
      </c>
      <c r="F32" s="23">
        <f t="shared" si="9"/>
        <v>379.398686</v>
      </c>
      <c r="G32" s="23">
        <f t="shared" si="9"/>
        <v>494.76315437999995</v>
      </c>
      <c r="H32" s="23">
        <f t="shared" si="9"/>
        <v>677.72734302000003</v>
      </c>
      <c r="I32" s="23">
        <f t="shared" si="9"/>
        <v>775.51732507000008</v>
      </c>
      <c r="J32" s="23">
        <f t="shared" si="9"/>
        <v>989.89938411000003</v>
      </c>
      <c r="K32" s="23">
        <f t="shared" si="9"/>
        <v>1510.6900739100001</v>
      </c>
      <c r="L32" s="23">
        <f t="shared" si="9"/>
        <v>1933.8466177400001</v>
      </c>
      <c r="M32" s="23">
        <f t="shared" si="9"/>
        <v>2235.3606742700003</v>
      </c>
      <c r="N32" s="23">
        <f t="shared" si="9"/>
        <v>3403.7486984400002</v>
      </c>
      <c r="O32" s="23">
        <f t="shared" si="9"/>
        <v>4356.7655255399995</v>
      </c>
      <c r="P32" s="23">
        <f>+P33+P34+P35</f>
        <v>7325.1497924200003</v>
      </c>
      <c r="Q32" s="23">
        <f>+Q33+Q34+Q35</f>
        <v>10292.637087289999</v>
      </c>
      <c r="R32" s="23">
        <f>+R33+R34+R35</f>
        <v>18206.828565740001</v>
      </c>
      <c r="S32" s="23">
        <v>23817.318398830001</v>
      </c>
      <c r="T32" s="23">
        <v>52069.649267609988</v>
      </c>
    </row>
    <row r="33" spans="1:20" x14ac:dyDescent="0.2">
      <c r="A33" s="12" t="s">
        <v>17</v>
      </c>
      <c r="B33" s="24">
        <v>69.754663999999991</v>
      </c>
      <c r="C33" s="24">
        <v>90.351820000000004</v>
      </c>
      <c r="D33" s="24">
        <v>129.59248200000002</v>
      </c>
      <c r="E33" s="24">
        <v>170.7244</v>
      </c>
      <c r="F33" s="24">
        <v>205.497759</v>
      </c>
      <c r="G33" s="24">
        <v>269.12894499999999</v>
      </c>
      <c r="H33" s="24">
        <v>352.48888701999994</v>
      </c>
      <c r="I33" s="24">
        <v>425.00302207000004</v>
      </c>
      <c r="J33" s="24">
        <v>515.95158810999999</v>
      </c>
      <c r="K33" s="24">
        <v>873.80645891000006</v>
      </c>
      <c r="L33" s="24">
        <v>1107.37469192</v>
      </c>
      <c r="M33" s="24">
        <v>1228.1404407500002</v>
      </c>
      <c r="N33" s="24">
        <v>1644.5137589300002</v>
      </c>
      <c r="O33" s="24">
        <v>1720.6929901199996</v>
      </c>
      <c r="P33" s="24">
        <v>2397.2888066800006</v>
      </c>
      <c r="Q33" s="24">
        <v>2635.4254588299991</v>
      </c>
      <c r="R33" s="24">
        <v>4694.6181731799998</v>
      </c>
      <c r="S33" s="24">
        <v>11008.91655684</v>
      </c>
      <c r="T33" s="24">
        <v>19207.090712689995</v>
      </c>
    </row>
    <row r="34" spans="1:20" x14ac:dyDescent="0.2">
      <c r="A34" s="12" t="s">
        <v>18</v>
      </c>
      <c r="B34" s="24">
        <v>97.250065100000015</v>
      </c>
      <c r="C34" s="24">
        <v>116.24184899999999</v>
      </c>
      <c r="D34" s="24">
        <v>146.86049799999998</v>
      </c>
      <c r="E34" s="24">
        <v>166.67461900000001</v>
      </c>
      <c r="F34" s="24">
        <v>180.63243500000002</v>
      </c>
      <c r="G34" s="24">
        <v>237.186396</v>
      </c>
      <c r="H34" s="24">
        <v>325.23845600000004</v>
      </c>
      <c r="I34" s="24">
        <v>350.51430300000004</v>
      </c>
      <c r="J34" s="24">
        <v>469.14021600000001</v>
      </c>
      <c r="K34" s="24">
        <v>636.88361499999996</v>
      </c>
      <c r="L34" s="24">
        <v>825.97582710999995</v>
      </c>
      <c r="M34" s="24">
        <v>1007.2202335200001</v>
      </c>
      <c r="N34" s="24">
        <v>1759.23493951</v>
      </c>
      <c r="O34" s="24">
        <v>2636.0725354199999</v>
      </c>
      <c r="P34" s="24">
        <v>4927.8609857399997</v>
      </c>
      <c r="Q34" s="24">
        <v>7657.2116284599997</v>
      </c>
      <c r="R34" s="24">
        <v>13512.21039256</v>
      </c>
      <c r="S34" s="24">
        <v>12808.40184199</v>
      </c>
      <c r="T34" s="24">
        <v>32862.558554919997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-6.7315080000000025</v>
      </c>
      <c r="G35" s="26">
        <v>-11.552186620000018</v>
      </c>
      <c r="H35" s="26">
        <v>0</v>
      </c>
      <c r="I35" s="26">
        <v>0</v>
      </c>
      <c r="J35" s="26">
        <v>4.8075799999999997</v>
      </c>
      <c r="K35" s="26">
        <v>0</v>
      </c>
      <c r="L35" s="26">
        <v>0.49609871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470.56874849344695</v>
      </c>
      <c r="C36" s="27">
        <f t="shared" ref="C36:O36" si="10">+C10-C25</f>
        <v>840.62841754777219</v>
      </c>
      <c r="D36" s="27">
        <f t="shared" si="10"/>
        <v>827.74721541643612</v>
      </c>
      <c r="E36" s="27">
        <f t="shared" si="10"/>
        <v>1274.1303908036316</v>
      </c>
      <c r="F36" s="27">
        <f t="shared" si="10"/>
        <v>1095.893614637816</v>
      </c>
      <c r="G36" s="27">
        <f t="shared" si="10"/>
        <v>1654.2552127355366</v>
      </c>
      <c r="H36" s="27">
        <f t="shared" si="10"/>
        <v>1460.8888136230535</v>
      </c>
      <c r="I36" s="27">
        <f t="shared" si="10"/>
        <v>1329.5997474099759</v>
      </c>
      <c r="J36" s="27">
        <f t="shared" si="10"/>
        <v>1232.6474630816374</v>
      </c>
      <c r="K36" s="27">
        <f t="shared" si="10"/>
        <v>2101.980258520709</v>
      </c>
      <c r="L36" s="27">
        <f t="shared" si="10"/>
        <v>643.47899661667179</v>
      </c>
      <c r="M36" s="27">
        <f t="shared" si="10"/>
        <v>-1328.3833915306604</v>
      </c>
      <c r="N36" s="27">
        <f t="shared" si="10"/>
        <v>-2467.2545777257401</v>
      </c>
      <c r="O36" s="27">
        <f t="shared" si="10"/>
        <v>7717.0738826336674</v>
      </c>
      <c r="P36" s="27">
        <f>+P10-P25</f>
        <v>-1154.5422346582491</v>
      </c>
      <c r="Q36" s="27">
        <f>+Q10-Q25</f>
        <v>-9983.8376620849594</v>
      </c>
      <c r="R36" s="27">
        <f>+R10-R25</f>
        <v>21371.879319307394</v>
      </c>
      <c r="S36" s="27">
        <v>28246.579167286633</v>
      </c>
      <c r="T36" s="27">
        <v>98816.414320860989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116.75106871</v>
      </c>
      <c r="C38" s="21">
        <f t="shared" ref="C38:O38" si="11">+C39+C40+C41</f>
        <v>190.44681760999998</v>
      </c>
      <c r="D38" s="21">
        <f t="shared" si="11"/>
        <v>238.21843271999998</v>
      </c>
      <c r="E38" s="21">
        <f t="shared" si="11"/>
        <v>230.08576710999998</v>
      </c>
      <c r="F38" s="21">
        <f t="shared" si="11"/>
        <v>357.94252995753362</v>
      </c>
      <c r="G38" s="21">
        <f t="shared" si="11"/>
        <v>284.43646135901201</v>
      </c>
      <c r="H38" s="21">
        <f t="shared" si="11"/>
        <v>207.72410052954962</v>
      </c>
      <c r="I38" s="21">
        <f t="shared" si="11"/>
        <v>376.5888396277424</v>
      </c>
      <c r="J38" s="21">
        <f t="shared" si="11"/>
        <v>572.19745885999987</v>
      </c>
      <c r="K38" s="21">
        <f t="shared" si="11"/>
        <v>674.33102673789438</v>
      </c>
      <c r="L38" s="21">
        <f t="shared" si="11"/>
        <v>832.13624222505518</v>
      </c>
      <c r="M38" s="21">
        <f t="shared" si="11"/>
        <v>1062.3100186077727</v>
      </c>
      <c r="N38" s="21">
        <f t="shared" si="11"/>
        <v>1339.6853069572242</v>
      </c>
      <c r="O38" s="21">
        <f t="shared" si="11"/>
        <v>939.00329186267004</v>
      </c>
      <c r="P38" s="21">
        <f>+P39+P40+P41</f>
        <v>525.00356421999993</v>
      </c>
      <c r="Q38" s="21">
        <f>+Q39+Q40+Q41</f>
        <v>463.55611412999997</v>
      </c>
      <c r="R38" s="21">
        <f>+R39+R40+R41</f>
        <v>2068.2760926299998</v>
      </c>
      <c r="S38" s="21">
        <v>1785.1980987700003</v>
      </c>
      <c r="T38" s="21">
        <v>3603.71840445</v>
      </c>
    </row>
    <row r="39" spans="1:20" s="17" customFormat="1" x14ac:dyDescent="0.2">
      <c r="A39" s="10" t="s">
        <v>38</v>
      </c>
      <c r="B39" s="22">
        <v>0.86306600000000011</v>
      </c>
      <c r="C39" s="22">
        <v>7.5418460000000014</v>
      </c>
      <c r="D39" s="22">
        <v>1.437257</v>
      </c>
      <c r="E39" s="22">
        <v>1.1859679999999999</v>
      </c>
      <c r="F39" s="22">
        <v>1.7569050000000002</v>
      </c>
      <c r="G39" s="22">
        <v>1.5095969999999999</v>
      </c>
      <c r="H39" s="22">
        <v>1.7209749999999999</v>
      </c>
      <c r="I39" s="22">
        <v>2.5577570000000001</v>
      </c>
      <c r="J39" s="22">
        <v>3.0286020000000002</v>
      </c>
      <c r="K39" s="22">
        <v>1.7635770000000002</v>
      </c>
      <c r="L39" s="22">
        <v>14.376460999999999</v>
      </c>
      <c r="M39" s="22">
        <v>2.2656530500000001</v>
      </c>
      <c r="N39" s="22">
        <v>2.44956628</v>
      </c>
      <c r="O39" s="22">
        <v>3.6922832699999999</v>
      </c>
      <c r="P39" s="22">
        <v>3.44255961</v>
      </c>
      <c r="Q39" s="23">
        <v>3.0476713799999997</v>
      </c>
      <c r="R39" s="23">
        <v>14.56992898</v>
      </c>
      <c r="S39" s="23">
        <v>16.76082049</v>
      </c>
      <c r="T39" s="23">
        <v>53.637009400000004</v>
      </c>
    </row>
    <row r="40" spans="1:20" s="17" customFormat="1" x14ac:dyDescent="0.2">
      <c r="A40" s="10" t="s">
        <v>39</v>
      </c>
      <c r="B40" s="23">
        <v>85.939440709999985</v>
      </c>
      <c r="C40" s="23">
        <v>148.73943161</v>
      </c>
      <c r="D40" s="23">
        <v>127.83092372</v>
      </c>
      <c r="E40" s="23">
        <v>175.71384010999998</v>
      </c>
      <c r="F40" s="23">
        <v>295.4117849575336</v>
      </c>
      <c r="G40" s="23">
        <v>208.52711735901198</v>
      </c>
      <c r="H40" s="23">
        <v>137.49277552954962</v>
      </c>
      <c r="I40" s="23">
        <v>274.7817876277424</v>
      </c>
      <c r="J40" s="23">
        <v>470.42955285999994</v>
      </c>
      <c r="K40" s="23">
        <v>568.28646873789432</v>
      </c>
      <c r="L40" s="23">
        <v>724.48842222505527</v>
      </c>
      <c r="M40" s="23">
        <v>887.95936061777275</v>
      </c>
      <c r="N40" s="23">
        <v>1137.3372006072241</v>
      </c>
      <c r="O40" s="23">
        <v>653.10229412267017</v>
      </c>
      <c r="P40" s="23">
        <v>188.73387853</v>
      </c>
      <c r="Q40" s="23">
        <v>148.14784718999999</v>
      </c>
      <c r="R40" s="23">
        <v>1443.66774386</v>
      </c>
      <c r="S40" s="23">
        <v>879.90500457000007</v>
      </c>
      <c r="T40" s="23">
        <v>2212.6779838799998</v>
      </c>
    </row>
    <row r="41" spans="1:20" s="17" customFormat="1" ht="13.5" thickBot="1" x14ac:dyDescent="0.25">
      <c r="A41" s="10" t="s">
        <v>40</v>
      </c>
      <c r="B41" s="25">
        <v>29.948562000000003</v>
      </c>
      <c r="C41" s="25">
        <v>34.165540000000007</v>
      </c>
      <c r="D41" s="25">
        <v>108.95025199999998</v>
      </c>
      <c r="E41" s="25">
        <v>53.185958999999997</v>
      </c>
      <c r="F41" s="25">
        <v>60.77384</v>
      </c>
      <c r="G41" s="25">
        <v>74.399747000000005</v>
      </c>
      <c r="H41" s="25">
        <v>68.510350000000003</v>
      </c>
      <c r="I41" s="25">
        <v>99.249295000000004</v>
      </c>
      <c r="J41" s="25">
        <v>98.73930399999999</v>
      </c>
      <c r="K41" s="25">
        <v>104.280981</v>
      </c>
      <c r="L41" s="25">
        <v>93.27135899999999</v>
      </c>
      <c r="M41" s="25">
        <v>172.08500494</v>
      </c>
      <c r="N41" s="25">
        <v>199.89854007</v>
      </c>
      <c r="O41" s="25">
        <v>282.20871446999996</v>
      </c>
      <c r="P41" s="25">
        <v>332.82712607999997</v>
      </c>
      <c r="Q41" s="23">
        <v>312.36059555999998</v>
      </c>
      <c r="R41" s="23">
        <v>610.03841978999992</v>
      </c>
      <c r="S41" s="23">
        <v>888.53227371000014</v>
      </c>
      <c r="T41" s="23">
        <v>1337.4034111700003</v>
      </c>
    </row>
    <row r="42" spans="1:20" s="16" customFormat="1" ht="21" customHeight="1" x14ac:dyDescent="0.25">
      <c r="A42" s="5" t="s">
        <v>22</v>
      </c>
      <c r="B42" s="21">
        <f>+B43+B44+B48</f>
        <v>584.58965693781693</v>
      </c>
      <c r="C42" s="21">
        <f t="shared" ref="C42:O42" si="12">+C43+C44+C48</f>
        <v>770.58343588000002</v>
      </c>
      <c r="D42" s="21">
        <f t="shared" si="12"/>
        <v>836.90079500000002</v>
      </c>
      <c r="E42" s="21">
        <f t="shared" si="12"/>
        <v>1230.429635</v>
      </c>
      <c r="F42" s="21">
        <f t="shared" si="12"/>
        <v>1223.286413</v>
      </c>
      <c r="G42" s="21">
        <f t="shared" si="12"/>
        <v>1655.9121233590117</v>
      </c>
      <c r="H42" s="21">
        <f t="shared" si="12"/>
        <v>1819.6952675295493</v>
      </c>
      <c r="I42" s="21">
        <f t="shared" si="12"/>
        <v>1790.2513906277425</v>
      </c>
      <c r="J42" s="21">
        <f t="shared" si="12"/>
        <v>2054.1948618600004</v>
      </c>
      <c r="K42" s="21">
        <f t="shared" si="12"/>
        <v>3790.7972677378948</v>
      </c>
      <c r="L42" s="21">
        <f t="shared" si="12"/>
        <v>3929.3951281150557</v>
      </c>
      <c r="M42" s="21">
        <f t="shared" si="12"/>
        <v>4900.3262804477727</v>
      </c>
      <c r="N42" s="21">
        <f t="shared" si="12"/>
        <v>6085.3907746972245</v>
      </c>
      <c r="O42" s="21">
        <f t="shared" si="12"/>
        <v>6244.0087364626706</v>
      </c>
      <c r="P42" s="21">
        <f>+P43+P44+P48</f>
        <v>7034.1454966700003</v>
      </c>
      <c r="Q42" s="21">
        <f>+Q43+Q44+Q48</f>
        <v>8190.1592964300007</v>
      </c>
      <c r="R42" s="21">
        <f t="shared" ref="R42" si="13">+R43+R44+R48</f>
        <v>14173.800097810001</v>
      </c>
      <c r="S42" s="21">
        <v>25893.263710299994</v>
      </c>
      <c r="T42" s="21">
        <v>59519.319267879997</v>
      </c>
    </row>
    <row r="43" spans="1:20" s="17" customFormat="1" x14ac:dyDescent="0.2">
      <c r="A43" s="10" t="s">
        <v>41</v>
      </c>
      <c r="B43" s="22">
        <v>352.24868400000003</v>
      </c>
      <c r="C43" s="22">
        <v>456.28892100000002</v>
      </c>
      <c r="D43" s="22">
        <v>497.92497200000003</v>
      </c>
      <c r="E43" s="22">
        <v>699.04815099999996</v>
      </c>
      <c r="F43" s="22">
        <v>757.82520599999998</v>
      </c>
      <c r="G43" s="22">
        <v>1050.5528119999999</v>
      </c>
      <c r="H43" s="22">
        <v>1067.9049115295495</v>
      </c>
      <c r="I43" s="22">
        <v>1093.5612786277425</v>
      </c>
      <c r="J43" s="22">
        <v>1105.7396708600002</v>
      </c>
      <c r="K43" s="22">
        <v>1521.1905117378947</v>
      </c>
      <c r="L43" s="22">
        <v>1654.9939694150553</v>
      </c>
      <c r="M43" s="22">
        <v>2372.7262657077731</v>
      </c>
      <c r="N43" s="22">
        <v>3053.2271026372241</v>
      </c>
      <c r="O43" s="22">
        <v>1917.6842844326707</v>
      </c>
      <c r="P43" s="22">
        <v>2444.1493892600006</v>
      </c>
      <c r="Q43" s="23">
        <v>3340.60815602</v>
      </c>
      <c r="R43" s="23">
        <v>5450.9988528999984</v>
      </c>
      <c r="S43" s="23">
        <v>10524.555199649996</v>
      </c>
      <c r="T43" s="23">
        <v>25713.450162829999</v>
      </c>
    </row>
    <row r="44" spans="1:20" s="17" customFormat="1" x14ac:dyDescent="0.2">
      <c r="A44" s="18" t="s">
        <v>42</v>
      </c>
      <c r="B44" s="23">
        <f>+SUM(B45:B47)</f>
        <v>159.55578793781694</v>
      </c>
      <c r="C44" s="23">
        <f t="shared" ref="C44:O44" si="14">+SUM(C45:C47)</f>
        <v>259.46637488000005</v>
      </c>
      <c r="D44" s="23">
        <f t="shared" si="14"/>
        <v>266.82408799999996</v>
      </c>
      <c r="E44" s="23">
        <f t="shared" si="14"/>
        <v>372.043543</v>
      </c>
      <c r="F44" s="23">
        <f t="shared" si="14"/>
        <v>410.01646400000004</v>
      </c>
      <c r="G44" s="23">
        <f t="shared" si="14"/>
        <v>491.86930835901205</v>
      </c>
      <c r="H44" s="23">
        <f t="shared" si="14"/>
        <v>638.80788599999994</v>
      </c>
      <c r="I44" s="23">
        <f t="shared" si="14"/>
        <v>595.41272600000002</v>
      </c>
      <c r="J44" s="23">
        <f t="shared" si="14"/>
        <v>860.05593500000009</v>
      </c>
      <c r="K44" s="23">
        <f t="shared" si="14"/>
        <v>2159.1144510000004</v>
      </c>
      <c r="L44" s="23">
        <f t="shared" si="14"/>
        <v>2102.9548986600003</v>
      </c>
      <c r="M44" s="23">
        <f t="shared" si="14"/>
        <v>2401.1056137799997</v>
      </c>
      <c r="N44" s="23">
        <f t="shared" si="14"/>
        <v>2838.8800372000001</v>
      </c>
      <c r="O44" s="23">
        <f t="shared" si="14"/>
        <v>4256.1506998800005</v>
      </c>
      <c r="P44" s="23">
        <f>+SUM(P45:P47)</f>
        <v>4508.3787688699995</v>
      </c>
      <c r="Q44" s="23">
        <f>+SUM(Q45:Q47)</f>
        <v>4486.0295244800009</v>
      </c>
      <c r="R44" s="23">
        <f t="shared" ref="R44" si="15">+SUM(R45:R47)</f>
        <v>8508.0562627200015</v>
      </c>
      <c r="S44" s="23">
        <v>15039.529509989999</v>
      </c>
      <c r="T44" s="23">
        <v>32370.502587120001</v>
      </c>
    </row>
    <row r="45" spans="1:20" x14ac:dyDescent="0.2">
      <c r="A45" s="15" t="s">
        <v>17</v>
      </c>
      <c r="B45" s="24">
        <v>7.5677580000000004</v>
      </c>
      <c r="C45" s="24">
        <v>8.305275</v>
      </c>
      <c r="D45" s="24">
        <v>18.788695999999995</v>
      </c>
      <c r="E45" s="24">
        <v>17.817503000000002</v>
      </c>
      <c r="F45" s="24">
        <v>39.062359000000001</v>
      </c>
      <c r="G45" s="24">
        <v>29.797910000000002</v>
      </c>
      <c r="H45" s="24">
        <v>39.092432999999993</v>
      </c>
      <c r="I45" s="24">
        <v>32.975621999999994</v>
      </c>
      <c r="J45" s="24">
        <v>109.69278800000001</v>
      </c>
      <c r="K45" s="24">
        <v>356.22329300000001</v>
      </c>
      <c r="L45" s="24">
        <v>438.36241877999998</v>
      </c>
      <c r="M45" s="24">
        <v>469.53892358999997</v>
      </c>
      <c r="N45" s="24">
        <v>303.43875381999999</v>
      </c>
      <c r="O45" s="24">
        <v>224.95499179000004</v>
      </c>
      <c r="P45" s="24">
        <v>152.62831527999998</v>
      </c>
      <c r="Q45" s="24">
        <v>81.674448480000009</v>
      </c>
      <c r="R45" s="24">
        <v>139.97241272000002</v>
      </c>
      <c r="S45" s="24">
        <v>642.26577386000008</v>
      </c>
      <c r="T45" s="24">
        <v>1320.7518101800003</v>
      </c>
    </row>
    <row r="46" spans="1:20" x14ac:dyDescent="0.2">
      <c r="A46" s="15" t="s">
        <v>18</v>
      </c>
      <c r="B46" s="24">
        <v>151.98802993781695</v>
      </c>
      <c r="C46" s="24">
        <v>251.16109988000002</v>
      </c>
      <c r="D46" s="24">
        <v>248.03539199999997</v>
      </c>
      <c r="E46" s="24">
        <v>354.22604000000001</v>
      </c>
      <c r="F46" s="24">
        <v>342.05832199999998</v>
      </c>
      <c r="G46" s="24">
        <v>435.24492700000002</v>
      </c>
      <c r="H46" s="24">
        <v>599.71545299999991</v>
      </c>
      <c r="I46" s="24">
        <v>562.43710399999998</v>
      </c>
      <c r="J46" s="24">
        <v>750.36314700000003</v>
      </c>
      <c r="K46" s="24">
        <v>1802.8911580000001</v>
      </c>
      <c r="L46" s="24">
        <v>1664.5924798800002</v>
      </c>
      <c r="M46" s="24">
        <v>1931.5666901899999</v>
      </c>
      <c r="N46" s="24">
        <v>2535.4412833800002</v>
      </c>
      <c r="O46" s="24">
        <v>4031.1957080900002</v>
      </c>
      <c r="P46" s="24">
        <v>4355.7504535899998</v>
      </c>
      <c r="Q46" s="24">
        <v>4404.3550760000007</v>
      </c>
      <c r="R46" s="24">
        <v>8368.0838500000009</v>
      </c>
      <c r="S46" s="24">
        <v>14397.26373613</v>
      </c>
      <c r="T46" s="24">
        <v>31049.75077694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0</v>
      </c>
      <c r="F47" s="24">
        <v>28.895783000000051</v>
      </c>
      <c r="G47" s="24">
        <v>26.826471359012032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72.785184999999998</v>
      </c>
      <c r="C48" s="25">
        <v>54.828140000000005</v>
      </c>
      <c r="D48" s="25">
        <v>72.151735000000002</v>
      </c>
      <c r="E48" s="25">
        <v>159.337941</v>
      </c>
      <c r="F48" s="25">
        <v>55.444742999999995</v>
      </c>
      <c r="G48" s="25">
        <v>113.490003</v>
      </c>
      <c r="H48" s="25">
        <v>112.98247000000001</v>
      </c>
      <c r="I48" s="25">
        <v>101.27738600000001</v>
      </c>
      <c r="J48" s="25">
        <v>88.399255999999994</v>
      </c>
      <c r="K48" s="25">
        <v>110.49230499999999</v>
      </c>
      <c r="L48" s="25">
        <v>171.44626004</v>
      </c>
      <c r="M48" s="25">
        <v>126.49440096000001</v>
      </c>
      <c r="N48" s="25">
        <v>193.28363485999998</v>
      </c>
      <c r="O48" s="25">
        <v>70.173752149999999</v>
      </c>
      <c r="P48" s="25">
        <v>81.61733854000002</v>
      </c>
      <c r="Q48" s="23">
        <v>363.52161593</v>
      </c>
      <c r="R48" s="23">
        <v>214.74498219000003</v>
      </c>
      <c r="S48" s="23">
        <v>329.17900066000004</v>
      </c>
      <c r="T48" s="23">
        <v>1435.3665179299999</v>
      </c>
    </row>
    <row r="49" spans="1:20" s="16" customFormat="1" ht="21" customHeight="1" thickBot="1" x14ac:dyDescent="0.3">
      <c r="A49" s="6" t="s">
        <v>23</v>
      </c>
      <c r="B49" s="29">
        <f>+B38+B10</f>
        <v>2108.5626918099997</v>
      </c>
      <c r="C49" s="29">
        <f t="shared" ref="C49:O49" si="16">+C38+C10</f>
        <v>2765.2921730223811</v>
      </c>
      <c r="D49" s="29">
        <f t="shared" si="16"/>
        <v>3259.2766846600002</v>
      </c>
      <c r="E49" s="29">
        <f t="shared" si="16"/>
        <v>4363.4546665900007</v>
      </c>
      <c r="F49" s="29">
        <f t="shared" si="16"/>
        <v>4759.8430995575327</v>
      </c>
      <c r="G49" s="29">
        <f t="shared" si="16"/>
        <v>6299.5099123780119</v>
      </c>
      <c r="H49" s="29">
        <f t="shared" si="16"/>
        <v>7418.6275479995493</v>
      </c>
      <c r="I49" s="29">
        <f t="shared" si="16"/>
        <v>9187.7488485587437</v>
      </c>
      <c r="J49" s="29">
        <f t="shared" si="16"/>
        <v>11772.526574128004</v>
      </c>
      <c r="K49" s="29">
        <f t="shared" si="16"/>
        <v>17845.378876985895</v>
      </c>
      <c r="L49" s="29">
        <f t="shared" si="16"/>
        <v>21963.926017658054</v>
      </c>
      <c r="M49" s="29">
        <f t="shared" si="16"/>
        <v>28016.630943210777</v>
      </c>
      <c r="N49" s="29">
        <f t="shared" si="16"/>
        <v>36685.466155103284</v>
      </c>
      <c r="O49" s="29">
        <f t="shared" si="16"/>
        <v>55650.103701632848</v>
      </c>
      <c r="P49" s="29">
        <f>+P38+P10</f>
        <v>82576.838576796072</v>
      </c>
      <c r="Q49" s="29">
        <f>+Q38+Q10</f>
        <v>103777.11979017503</v>
      </c>
      <c r="R49" s="29">
        <f t="shared" ref="R49" si="17">+R38+R10</f>
        <v>168011.26257187323</v>
      </c>
      <c r="S49" s="29">
        <v>287769.98247380782</v>
      </c>
      <c r="T49" s="29">
        <f t="shared" ref="T49" si="18">+T38+T10</f>
        <v>658445.9916974376</v>
      </c>
    </row>
    <row r="50" spans="1:20" s="16" customFormat="1" ht="21" customHeight="1" thickBot="1" x14ac:dyDescent="0.3">
      <c r="A50" s="6" t="s">
        <v>24</v>
      </c>
      <c r="B50" s="29">
        <f>+B42+B25</f>
        <v>2105.8325315443699</v>
      </c>
      <c r="C50" s="29">
        <f t="shared" ref="C50:O50" si="19">+C42+C25</f>
        <v>2504.8003737446088</v>
      </c>
      <c r="D50" s="29">
        <f t="shared" si="19"/>
        <v>3030.2118315235643</v>
      </c>
      <c r="E50" s="29">
        <f t="shared" si="19"/>
        <v>4089.6681436763688</v>
      </c>
      <c r="F50" s="29">
        <f t="shared" si="19"/>
        <v>4529.2933679621838</v>
      </c>
      <c r="G50" s="29">
        <f t="shared" si="19"/>
        <v>6016.7303616424742</v>
      </c>
      <c r="H50" s="29">
        <f t="shared" si="19"/>
        <v>7569.7099013764946</v>
      </c>
      <c r="I50" s="29">
        <f t="shared" si="19"/>
        <v>9271.8116521487682</v>
      </c>
      <c r="J50" s="29">
        <f t="shared" si="19"/>
        <v>12021.876514046366</v>
      </c>
      <c r="K50" s="29">
        <f t="shared" si="19"/>
        <v>18859.864859465186</v>
      </c>
      <c r="L50" s="29">
        <f t="shared" si="19"/>
        <v>24417.70590693138</v>
      </c>
      <c r="M50" s="29">
        <f t="shared" si="19"/>
        <v>33183.03059658144</v>
      </c>
      <c r="N50" s="29">
        <f t="shared" si="19"/>
        <v>43898.426200569025</v>
      </c>
      <c r="O50" s="29">
        <f t="shared" si="19"/>
        <v>53238.035263599188</v>
      </c>
      <c r="P50" s="29">
        <f>+P42+P25</f>
        <v>90240.522743904323</v>
      </c>
      <c r="Q50" s="29">
        <f>+Q42+Q25</f>
        <v>121487.56063456</v>
      </c>
      <c r="R50" s="29">
        <f t="shared" ref="R50" si="20">+R42+R25</f>
        <v>158744.90725774583</v>
      </c>
      <c r="S50" s="29">
        <v>283631.46891805116</v>
      </c>
      <c r="T50" s="29">
        <f t="shared" ref="T50" si="21">+T42+T25</f>
        <v>615545.17824000656</v>
      </c>
    </row>
    <row r="51" spans="1:20" s="16" customFormat="1" ht="21" customHeight="1" thickBot="1" x14ac:dyDescent="0.3">
      <c r="A51" s="6" t="s">
        <v>25</v>
      </c>
      <c r="B51" s="29">
        <f>+B49-B50</f>
        <v>2.7301602656298201</v>
      </c>
      <c r="C51" s="29">
        <f t="shared" ref="C51:O51" si="22">+C49-C50</f>
        <v>260.49179927777232</v>
      </c>
      <c r="D51" s="29">
        <f t="shared" si="22"/>
        <v>229.06485313643589</v>
      </c>
      <c r="E51" s="29">
        <f t="shared" si="22"/>
        <v>273.78652291363187</v>
      </c>
      <c r="F51" s="29">
        <f t="shared" si="22"/>
        <v>230.54973159534893</v>
      </c>
      <c r="G51" s="29">
        <f t="shared" si="22"/>
        <v>282.77955073553767</v>
      </c>
      <c r="H51" s="29">
        <f t="shared" si="22"/>
        <v>-151.08235337694532</v>
      </c>
      <c r="I51" s="29">
        <f t="shared" si="22"/>
        <v>-84.062803590024487</v>
      </c>
      <c r="J51" s="29">
        <f t="shared" si="22"/>
        <v>-249.349939918362</v>
      </c>
      <c r="K51" s="29">
        <f t="shared" si="22"/>
        <v>-1014.4859824792911</v>
      </c>
      <c r="L51" s="29">
        <f t="shared" si="22"/>
        <v>-2453.7798892733263</v>
      </c>
      <c r="M51" s="29">
        <f t="shared" si="22"/>
        <v>-5166.3996533706631</v>
      </c>
      <c r="N51" s="29">
        <f t="shared" si="22"/>
        <v>-7212.9600454657411</v>
      </c>
      <c r="O51" s="29">
        <f t="shared" si="22"/>
        <v>2412.0684380336606</v>
      </c>
      <c r="P51" s="29">
        <f>+P49-P50</f>
        <v>-7663.6841671082511</v>
      </c>
      <c r="Q51" s="29">
        <f>+Q49-Q50</f>
        <v>-17710.440844384968</v>
      </c>
      <c r="R51" s="29">
        <f t="shared" ref="R51" si="23">+R49-R50</f>
        <v>9266.3553141274024</v>
      </c>
      <c r="S51" s="29">
        <v>4138.5135557566537</v>
      </c>
      <c r="T51" s="29">
        <f t="shared" ref="T51" si="24">+T49-T50</f>
        <v>42900.813457431039</v>
      </c>
    </row>
    <row r="52" spans="1:20" s="16" customFormat="1" ht="21" customHeight="1" thickBot="1" x14ac:dyDescent="0.3">
      <c r="A52" s="7" t="s">
        <v>26</v>
      </c>
      <c r="B52" s="29">
        <f>+B51+B30</f>
        <v>35.895744772182645</v>
      </c>
      <c r="C52" s="29">
        <f t="shared" ref="C52:O52" si="25">+C51+C30</f>
        <v>292.72269014238145</v>
      </c>
      <c r="D52" s="29">
        <f t="shared" si="25"/>
        <v>262.98448966000035</v>
      </c>
      <c r="E52" s="29">
        <f t="shared" si="25"/>
        <v>303.58192159000112</v>
      </c>
      <c r="F52" s="29">
        <f t="shared" si="25"/>
        <v>258.29920755753187</v>
      </c>
      <c r="G52" s="29">
        <f t="shared" si="25"/>
        <v>310.50881563900174</v>
      </c>
      <c r="H52" s="29">
        <f t="shared" si="25"/>
        <v>-124.6491065500002</v>
      </c>
      <c r="I52" s="29">
        <f t="shared" si="25"/>
        <v>-57.611039138998805</v>
      </c>
      <c r="J52" s="29">
        <f t="shared" si="25"/>
        <v>-193.06114084199589</v>
      </c>
      <c r="K52" s="29">
        <f t="shared" si="25"/>
        <v>-907.60820666199834</v>
      </c>
      <c r="L52" s="29">
        <f t="shared" si="25"/>
        <v>-2263.1470872070022</v>
      </c>
      <c r="M52" s="29">
        <f t="shared" si="25"/>
        <v>-4410.5306799270002</v>
      </c>
      <c r="N52" s="29">
        <f t="shared" si="25"/>
        <v>-5240.7192041339413</v>
      </c>
      <c r="O52" s="29">
        <f t="shared" si="25"/>
        <v>6053.2938957501747</v>
      </c>
      <c r="P52" s="29">
        <f>+P51+P30</f>
        <v>-2924.5445010539124</v>
      </c>
      <c r="Q52" s="29">
        <f>+Q51+Q30</f>
        <v>-12138.032484664982</v>
      </c>
      <c r="R52" s="29">
        <f t="shared" ref="R52" si="26">+R51+R30</f>
        <v>16399.355565273254</v>
      </c>
      <c r="S52" s="29">
        <v>15320.833303667803</v>
      </c>
      <c r="T52" s="29">
        <f t="shared" ref="T52" si="27">+T51+T30</f>
        <v>62639.409795807711</v>
      </c>
    </row>
    <row r="53" spans="1:20" s="16" customFormat="1" ht="21" customHeight="1" thickBot="1" x14ac:dyDescent="0.3">
      <c r="A53" s="7" t="s">
        <v>27</v>
      </c>
      <c r="B53" s="29">
        <f>+B50-B30</f>
        <v>2072.666947037817</v>
      </c>
      <c r="C53" s="29">
        <f t="shared" ref="C53:O53" si="28">+C50-C30</f>
        <v>2472.5694828799997</v>
      </c>
      <c r="D53" s="29">
        <f t="shared" si="28"/>
        <v>2996.292195</v>
      </c>
      <c r="E53" s="29">
        <f t="shared" si="28"/>
        <v>4059.8727449999997</v>
      </c>
      <c r="F53" s="29">
        <f t="shared" si="28"/>
        <v>4501.5438920000006</v>
      </c>
      <c r="G53" s="29">
        <f t="shared" si="28"/>
        <v>5989.0010967390099</v>
      </c>
      <c r="H53" s="29">
        <f t="shared" si="28"/>
        <v>7543.2766545495497</v>
      </c>
      <c r="I53" s="29">
        <f t="shared" si="28"/>
        <v>9245.359887697743</v>
      </c>
      <c r="J53" s="29">
        <f t="shared" si="28"/>
        <v>11965.587714969999</v>
      </c>
      <c r="K53" s="29">
        <f t="shared" si="28"/>
        <v>18752.987083647895</v>
      </c>
      <c r="L53" s="29">
        <f t="shared" si="28"/>
        <v>24227.073104865056</v>
      </c>
      <c r="M53" s="29">
        <f t="shared" si="28"/>
        <v>32427.161623137777</v>
      </c>
      <c r="N53" s="29">
        <f t="shared" si="28"/>
        <v>41926.185359237228</v>
      </c>
      <c r="O53" s="29">
        <f t="shared" si="28"/>
        <v>49596.809805882673</v>
      </c>
      <c r="P53" s="29">
        <f>+P50-P30</f>
        <v>85501.383077849983</v>
      </c>
      <c r="Q53" s="29">
        <f>+Q50-Q30</f>
        <v>115915.15227484002</v>
      </c>
      <c r="R53" s="29">
        <f t="shared" ref="R53" si="29">+R50-R30</f>
        <v>151611.90700659997</v>
      </c>
      <c r="S53" s="29">
        <v>272449.14917014004</v>
      </c>
      <c r="T53" s="29">
        <f t="shared" ref="T53" si="30">+T50-T30</f>
        <v>595806.58190162992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showGridLines="0" topLeftCell="D1" workbookViewId="0">
      <selection activeCell="S29" sqref="S29"/>
    </sheetView>
  </sheetViews>
  <sheetFormatPr baseColWidth="10" defaultRowHeight="12.75" x14ac:dyDescent="0.2"/>
  <cols>
    <col min="1" max="1" width="50.42578125" style="8" customWidth="1"/>
    <col min="2" max="14" width="11.42578125" style="1"/>
    <col min="15" max="16" width="11.85546875" style="1" bestFit="1" customWidth="1"/>
    <col min="17" max="16384" width="11.42578125" style="1"/>
  </cols>
  <sheetData>
    <row r="2" spans="1:20" x14ac:dyDescent="0.2">
      <c r="A2" s="2"/>
    </row>
    <row r="3" spans="1:20" x14ac:dyDescent="0.2">
      <c r="A3" s="2" t="s">
        <v>0</v>
      </c>
    </row>
    <row r="4" spans="1:20" x14ac:dyDescent="0.2">
      <c r="A4" s="2" t="s">
        <v>53</v>
      </c>
    </row>
    <row r="5" spans="1:20" x14ac:dyDescent="0.2">
      <c r="A5" s="2" t="s">
        <v>72</v>
      </c>
    </row>
    <row r="6" spans="1:20" x14ac:dyDescent="0.2">
      <c r="A6" s="3" t="s">
        <v>2</v>
      </c>
    </row>
    <row r="7" spans="1:20" x14ac:dyDescent="0.2">
      <c r="A7" s="9"/>
    </row>
    <row r="8" spans="1:20" ht="13.5" thickBot="1" x14ac:dyDescent="0.25">
      <c r="A8" s="9" t="s">
        <v>3</v>
      </c>
    </row>
    <row r="9" spans="1:20" ht="26.25" customHeight="1" thickBot="1" x14ac:dyDescent="0.25">
      <c r="A9" s="4" t="s">
        <v>44</v>
      </c>
      <c r="B9" s="19">
        <v>2005</v>
      </c>
      <c r="C9" s="19">
        <v>2006</v>
      </c>
      <c r="D9" s="19">
        <v>2007</v>
      </c>
      <c r="E9" s="19">
        <v>2008</v>
      </c>
      <c r="F9" s="19">
        <v>2009</v>
      </c>
      <c r="G9" s="19">
        <v>2010</v>
      </c>
      <c r="H9" s="19">
        <v>2011</v>
      </c>
      <c r="I9" s="19">
        <v>2012</v>
      </c>
      <c r="J9" s="19">
        <v>2013</v>
      </c>
      <c r="K9" s="19">
        <v>2014</v>
      </c>
      <c r="L9" s="19">
        <v>2015</v>
      </c>
      <c r="M9" s="19">
        <v>2016</v>
      </c>
      <c r="N9" s="19">
        <v>2017</v>
      </c>
      <c r="O9" s="19">
        <v>2018</v>
      </c>
      <c r="P9" s="19">
        <v>2019</v>
      </c>
      <c r="Q9" s="19">
        <v>2020</v>
      </c>
      <c r="R9" s="19">
        <v>2021</v>
      </c>
      <c r="S9" s="19">
        <v>2022</v>
      </c>
      <c r="T9" s="19">
        <v>2023</v>
      </c>
    </row>
    <row r="10" spans="1:20" s="16" customFormat="1" ht="21" customHeight="1" x14ac:dyDescent="0.25">
      <c r="A10" s="5" t="s">
        <v>4</v>
      </c>
      <c r="B10" s="21">
        <f>+B11+B18+B19+B22+B23+B24</f>
        <v>2842.2142919951852</v>
      </c>
      <c r="C10" s="21">
        <f t="shared" ref="C10:O10" si="0">+C11+C18+C19+C22+C23+C24</f>
        <v>3502.6739708179475</v>
      </c>
      <c r="D10" s="21">
        <f t="shared" si="0"/>
        <v>4585.9099316678794</v>
      </c>
      <c r="E10" s="21">
        <f t="shared" si="0"/>
        <v>5881.0025048599991</v>
      </c>
      <c r="F10" s="21">
        <f t="shared" si="0"/>
        <v>6585.3448583563759</v>
      </c>
      <c r="G10" s="21">
        <f t="shared" si="0"/>
        <v>8882.4405017476129</v>
      </c>
      <c r="H10" s="21">
        <f t="shared" si="0"/>
        <v>11651.939696570997</v>
      </c>
      <c r="I10" s="21">
        <f t="shared" si="0"/>
        <v>14801.517260805998</v>
      </c>
      <c r="J10" s="21">
        <f t="shared" si="0"/>
        <v>19050.027791010001</v>
      </c>
      <c r="K10" s="21">
        <f t="shared" si="0"/>
        <v>27272.406327479006</v>
      </c>
      <c r="L10" s="21">
        <f t="shared" si="0"/>
        <v>36110.983336478996</v>
      </c>
      <c r="M10" s="21">
        <f t="shared" si="0"/>
        <v>47937.705130881601</v>
      </c>
      <c r="N10" s="21">
        <f t="shared" si="0"/>
        <v>64961.729961565354</v>
      </c>
      <c r="O10" s="21">
        <f t="shared" si="0"/>
        <v>89230.411758045462</v>
      </c>
      <c r="P10" s="21">
        <f>+P11+P18+P19+P22+P23+P24</f>
        <v>127205.95906150409</v>
      </c>
      <c r="Q10" s="21">
        <f>+Q11+Q18+Q19+Q22+Q23+Q24</f>
        <v>179275.36519007859</v>
      </c>
      <c r="R10" s="21">
        <f>+R11+R18+R19+R22+R23+R24</f>
        <v>288458.85612889664</v>
      </c>
      <c r="S10" s="21">
        <f t="shared" ref="S10:T10" si="1">+S11+S18+S19+S22+S23+S24</f>
        <v>523228.54343502125</v>
      </c>
      <c r="T10" s="21">
        <f t="shared" si="1"/>
        <v>1162624.7480482946</v>
      </c>
    </row>
    <row r="11" spans="1:20" s="17" customFormat="1" x14ac:dyDescent="0.2">
      <c r="A11" s="10" t="s">
        <v>29</v>
      </c>
      <c r="B11" s="22">
        <f>+B12+B13</f>
        <v>2141.3792558518521</v>
      </c>
      <c r="C11" s="22">
        <f t="shared" ref="C11:O11" si="2">+C12+C13</f>
        <v>2629.3230802600001</v>
      </c>
      <c r="D11" s="22">
        <f t="shared" si="2"/>
        <v>3437.8445494624939</v>
      </c>
      <c r="E11" s="22">
        <f t="shared" si="2"/>
        <v>4268.8534474999997</v>
      </c>
      <c r="F11" s="22">
        <f t="shared" si="2"/>
        <v>4670.5766327300007</v>
      </c>
      <c r="G11" s="22">
        <f t="shared" si="2"/>
        <v>6249.0128073350452</v>
      </c>
      <c r="H11" s="22">
        <f t="shared" si="2"/>
        <v>8411.5449635609984</v>
      </c>
      <c r="I11" s="22">
        <f t="shared" si="2"/>
        <v>11037.020942476</v>
      </c>
      <c r="J11" s="22">
        <f t="shared" si="2"/>
        <v>14664.71884974</v>
      </c>
      <c r="K11" s="22">
        <f t="shared" si="2"/>
        <v>21015.186921239001</v>
      </c>
      <c r="L11" s="22">
        <f t="shared" si="2"/>
        <v>27810.486824398999</v>
      </c>
      <c r="M11" s="22">
        <f t="shared" si="2"/>
        <v>36145.259327722</v>
      </c>
      <c r="N11" s="22">
        <f t="shared" si="2"/>
        <v>49096.692095220758</v>
      </c>
      <c r="O11" s="22">
        <f t="shared" si="2"/>
        <v>67318.953133305477</v>
      </c>
      <c r="P11" s="22">
        <f>+P12+P13</f>
        <v>99012.5716352241</v>
      </c>
      <c r="Q11" s="22">
        <f>+Q12+Q13</f>
        <v>136416.55622848999</v>
      </c>
      <c r="R11" s="22">
        <f>+R12+R13</f>
        <v>226293.27721477667</v>
      </c>
      <c r="S11" s="22">
        <v>401427.26809579128</v>
      </c>
      <c r="T11" s="22">
        <f t="shared" ref="T11" si="3">+T12+T13</f>
        <v>878394.90032657445</v>
      </c>
    </row>
    <row r="12" spans="1:20" s="17" customFormat="1" x14ac:dyDescent="0.2">
      <c r="A12" s="10" t="s">
        <v>5</v>
      </c>
      <c r="B12" s="23">
        <v>511.72499299999998</v>
      </c>
      <c r="C12" s="23">
        <v>622.75851799999998</v>
      </c>
      <c r="D12" s="23">
        <v>804.87594948249409</v>
      </c>
      <c r="E12" s="23">
        <v>955.67999999999984</v>
      </c>
      <c r="F12" s="23">
        <v>1054.92</v>
      </c>
      <c r="G12" s="23">
        <v>1383.3600000000004</v>
      </c>
      <c r="H12" s="23">
        <v>1954.3899999999999</v>
      </c>
      <c r="I12" s="23">
        <v>2834.66</v>
      </c>
      <c r="J12" s="23">
        <v>3935.3199999999997</v>
      </c>
      <c r="K12" s="23">
        <v>6258.85</v>
      </c>
      <c r="L12" s="23">
        <v>7708.6429256800002</v>
      </c>
      <c r="M12" s="23">
        <v>10400.48</v>
      </c>
      <c r="N12" s="23">
        <v>14545.620000000003</v>
      </c>
      <c r="O12" s="23">
        <v>18853.03</v>
      </c>
      <c r="P12" s="23">
        <v>27240.449999999997</v>
      </c>
      <c r="Q12" s="23">
        <v>35737.379999999997</v>
      </c>
      <c r="R12" s="23">
        <v>62214.78</v>
      </c>
      <c r="S12" s="23">
        <v>99282.18</v>
      </c>
      <c r="T12" s="23">
        <v>212624.93999999997</v>
      </c>
    </row>
    <row r="13" spans="1:20" s="17" customFormat="1" x14ac:dyDescent="0.2">
      <c r="A13" s="10" t="s">
        <v>6</v>
      </c>
      <c r="B13" s="23">
        <f>+B16+B17</f>
        <v>1629.6542628518521</v>
      </c>
      <c r="C13" s="23">
        <f t="shared" ref="C13:O13" si="4">+C16+C17</f>
        <v>2006.56456226</v>
      </c>
      <c r="D13" s="23">
        <f t="shared" si="4"/>
        <v>2632.9685999799999</v>
      </c>
      <c r="E13" s="23">
        <f t="shared" si="4"/>
        <v>3313.1734474999994</v>
      </c>
      <c r="F13" s="23">
        <f t="shared" si="4"/>
        <v>3615.6566327300006</v>
      </c>
      <c r="G13" s="23">
        <f t="shared" si="4"/>
        <v>4865.6528073350446</v>
      </c>
      <c r="H13" s="23">
        <f t="shared" si="4"/>
        <v>6457.154963560999</v>
      </c>
      <c r="I13" s="23">
        <f t="shared" si="4"/>
        <v>8202.3609424759998</v>
      </c>
      <c r="J13" s="23">
        <f t="shared" si="4"/>
        <v>10729.398849740001</v>
      </c>
      <c r="K13" s="23">
        <f t="shared" si="4"/>
        <v>14756.336921239003</v>
      </c>
      <c r="L13" s="23">
        <f t="shared" si="4"/>
        <v>20101.843898718998</v>
      </c>
      <c r="M13" s="23">
        <f t="shared" si="4"/>
        <v>25744.779327722001</v>
      </c>
      <c r="N13" s="23">
        <f t="shared" si="4"/>
        <v>34551.072095220756</v>
      </c>
      <c r="O13" s="23">
        <f t="shared" si="4"/>
        <v>48465.923133305485</v>
      </c>
      <c r="P13" s="23">
        <f>+P16+P17</f>
        <v>71772.121635224103</v>
      </c>
      <c r="Q13" s="23">
        <f>+Q16+Q17</f>
        <v>100679.17622848999</v>
      </c>
      <c r="R13" s="23">
        <f>+R16+R17</f>
        <v>164078.49721477667</v>
      </c>
      <c r="S13" s="23">
        <v>302145.08809579129</v>
      </c>
      <c r="T13" s="23">
        <v>665769.96032657451</v>
      </c>
    </row>
    <row r="14" spans="1:20" x14ac:dyDescent="0.2">
      <c r="A14" s="11" t="s">
        <v>7</v>
      </c>
      <c r="B14" s="24">
        <v>1200.6661000000001</v>
      </c>
      <c r="C14" s="24">
        <v>1476.1743999999999</v>
      </c>
      <c r="D14" s="24">
        <v>1959.8406</v>
      </c>
      <c r="E14" s="24">
        <v>2424.2294999999999</v>
      </c>
      <c r="F14" s="24">
        <v>2559.2348000000002</v>
      </c>
      <c r="G14" s="24">
        <v>3413.7645931839998</v>
      </c>
      <c r="H14" s="24">
        <v>5016.2512970709995</v>
      </c>
      <c r="I14" s="24">
        <v>5782.3815756720005</v>
      </c>
      <c r="J14" s="24">
        <v>7580.8676833899999</v>
      </c>
      <c r="K14" s="24">
        <v>10438.782580891002</v>
      </c>
      <c r="L14" s="24">
        <v>13341.796837792999</v>
      </c>
      <c r="M14" s="24">
        <v>17599.191392215002</v>
      </c>
      <c r="N14" s="24">
        <v>24432.630199999996</v>
      </c>
      <c r="O14" s="24">
        <v>40852.58219999999</v>
      </c>
      <c r="P14" s="24">
        <v>60156.180800000002</v>
      </c>
      <c r="Q14" s="24">
        <v>81803.153300000005</v>
      </c>
      <c r="R14" s="24">
        <v>134778.66130000001</v>
      </c>
      <c r="S14" s="24">
        <v>257218.69579999996</v>
      </c>
      <c r="T14" s="24">
        <v>564970.69130000006</v>
      </c>
    </row>
    <row r="15" spans="1:20" x14ac:dyDescent="0.2">
      <c r="A15" s="11" t="s">
        <v>8</v>
      </c>
      <c r="B15" s="24">
        <v>0</v>
      </c>
      <c r="C15" s="24">
        <v>31.870939260000021</v>
      </c>
      <c r="D15" s="24">
        <v>62.549053979999954</v>
      </c>
      <c r="E15" s="24">
        <v>129.30824749999965</v>
      </c>
      <c r="F15" s="24">
        <v>227.91223273000071</v>
      </c>
      <c r="G15" s="24">
        <v>356.33952939999995</v>
      </c>
      <c r="H15" s="24">
        <v>0</v>
      </c>
      <c r="I15" s="24">
        <v>585.24179536999998</v>
      </c>
      <c r="J15" s="24">
        <v>709.87548544000026</v>
      </c>
      <c r="K15" s="24">
        <v>896.68048544999988</v>
      </c>
      <c r="L15" s="24">
        <v>2165.0326350799996</v>
      </c>
      <c r="M15" s="24">
        <v>2840.9088199999997</v>
      </c>
      <c r="N15" s="24">
        <v>3476.0431817507579</v>
      </c>
      <c r="O15" s="24">
        <v>4380.8933059354949</v>
      </c>
      <c r="P15" s="24">
        <v>6505.3520131941077</v>
      </c>
      <c r="Q15" s="24">
        <v>7793.0798070299825</v>
      </c>
      <c r="R15" s="24">
        <v>13155.273211044929</v>
      </c>
      <c r="S15" s="24">
        <v>21258.001793700034</v>
      </c>
      <c r="T15" s="24">
        <v>51189.616673819961</v>
      </c>
    </row>
    <row r="16" spans="1:20" x14ac:dyDescent="0.2">
      <c r="A16" s="11" t="s">
        <v>9</v>
      </c>
      <c r="B16" s="24">
        <f>+B14+B15</f>
        <v>1200.6661000000001</v>
      </c>
      <c r="C16" s="24">
        <f t="shared" ref="C16:O16" si="5">+C14+C15</f>
        <v>1508.04533926</v>
      </c>
      <c r="D16" s="24">
        <f t="shared" si="5"/>
        <v>2022.38965398</v>
      </c>
      <c r="E16" s="24">
        <f t="shared" si="5"/>
        <v>2553.5377474999996</v>
      </c>
      <c r="F16" s="24">
        <f t="shared" si="5"/>
        <v>2787.1470327300008</v>
      </c>
      <c r="G16" s="24">
        <f t="shared" si="5"/>
        <v>3770.1041225839999</v>
      </c>
      <c r="H16" s="24">
        <f t="shared" si="5"/>
        <v>5016.2512970709995</v>
      </c>
      <c r="I16" s="24">
        <f t="shared" si="5"/>
        <v>6367.6233710420001</v>
      </c>
      <c r="J16" s="24">
        <f t="shared" si="5"/>
        <v>8290.7431688300003</v>
      </c>
      <c r="K16" s="24">
        <f t="shared" si="5"/>
        <v>11335.463066341003</v>
      </c>
      <c r="L16" s="24">
        <f t="shared" si="5"/>
        <v>15506.829472873</v>
      </c>
      <c r="M16" s="24">
        <f t="shared" si="5"/>
        <v>20440.100212215002</v>
      </c>
      <c r="N16" s="24">
        <f t="shared" si="5"/>
        <v>27908.673381750756</v>
      </c>
      <c r="O16" s="24">
        <f t="shared" si="5"/>
        <v>45233.475505935487</v>
      </c>
      <c r="P16" s="24">
        <f>+P14+P15</f>
        <v>66661.532813194106</v>
      </c>
      <c r="Q16" s="24">
        <f>+Q14+Q15</f>
        <v>89596.233107029984</v>
      </c>
      <c r="R16" s="24">
        <f>+R14+R15</f>
        <v>147933.93451104494</v>
      </c>
      <c r="S16" s="24">
        <v>278476.69759369997</v>
      </c>
      <c r="T16" s="24">
        <v>616160.30797382002</v>
      </c>
    </row>
    <row r="17" spans="1:20" x14ac:dyDescent="0.2">
      <c r="A17" s="12" t="s">
        <v>10</v>
      </c>
      <c r="B17" s="24">
        <v>428.98816285185194</v>
      </c>
      <c r="C17" s="24">
        <v>498.51922299999995</v>
      </c>
      <c r="D17" s="24">
        <v>610.57894599999986</v>
      </c>
      <c r="E17" s="24">
        <v>759.63569999999993</v>
      </c>
      <c r="F17" s="24">
        <v>828.50959999999986</v>
      </c>
      <c r="G17" s="24">
        <v>1095.5486847510444</v>
      </c>
      <c r="H17" s="24">
        <v>1440.90366649</v>
      </c>
      <c r="I17" s="24">
        <v>1834.7375714339996</v>
      </c>
      <c r="J17" s="24">
        <v>2438.6556809099998</v>
      </c>
      <c r="K17" s="24">
        <v>3420.873854898</v>
      </c>
      <c r="L17" s="24">
        <v>4595.0144258459986</v>
      </c>
      <c r="M17" s="24">
        <v>5304.6791155069996</v>
      </c>
      <c r="N17" s="24">
        <v>6642.3987134700001</v>
      </c>
      <c r="O17" s="24">
        <v>3232.4476273699997</v>
      </c>
      <c r="P17" s="24">
        <v>5110.5888220300003</v>
      </c>
      <c r="Q17" s="24">
        <v>11082.943121459999</v>
      </c>
      <c r="R17" s="24">
        <v>16144.562703731719</v>
      </c>
      <c r="S17" s="24">
        <v>23668.39050209133</v>
      </c>
      <c r="T17" s="24">
        <v>49609.6523527545</v>
      </c>
    </row>
    <row r="18" spans="1:20" s="17" customFormat="1" x14ac:dyDescent="0.2">
      <c r="A18" s="13" t="s">
        <v>30</v>
      </c>
      <c r="B18" s="23">
        <v>347.43</v>
      </c>
      <c r="C18" s="23">
        <v>466.89600000000002</v>
      </c>
      <c r="D18" s="23">
        <v>603.96</v>
      </c>
      <c r="E18" s="23">
        <v>846.64</v>
      </c>
      <c r="F18" s="23">
        <v>989.42999999999984</v>
      </c>
      <c r="G18" s="23">
        <v>1217.3399999999999</v>
      </c>
      <c r="H18" s="23">
        <v>1734.9699999999998</v>
      </c>
      <c r="I18" s="23">
        <v>2254.46</v>
      </c>
      <c r="J18" s="23">
        <v>2969.28</v>
      </c>
      <c r="K18" s="23">
        <v>4137.47</v>
      </c>
      <c r="L18" s="23">
        <v>5756.3031104399997</v>
      </c>
      <c r="M18" s="23">
        <v>7988.09</v>
      </c>
      <c r="N18" s="23">
        <v>10077.49</v>
      </c>
      <c r="O18" s="23">
        <v>13032.08</v>
      </c>
      <c r="P18" s="23">
        <v>19278.61</v>
      </c>
      <c r="Q18" s="24">
        <v>24821.68</v>
      </c>
      <c r="R18" s="24">
        <v>37284</v>
      </c>
      <c r="S18" s="24">
        <v>69943.23</v>
      </c>
      <c r="T18" s="24">
        <v>168333.22</v>
      </c>
    </row>
    <row r="19" spans="1:20" s="17" customFormat="1" x14ac:dyDescent="0.2">
      <c r="A19" s="10" t="s">
        <v>31</v>
      </c>
      <c r="B19" s="23">
        <f>+B20+B21</f>
        <v>103.04678999999999</v>
      </c>
      <c r="C19" s="23">
        <f t="shared" ref="C19:O19" si="6">+C20+C21</f>
        <v>143.00199999999998</v>
      </c>
      <c r="D19" s="23">
        <f t="shared" si="6"/>
        <v>101.675</v>
      </c>
      <c r="E19" s="23">
        <f t="shared" si="6"/>
        <v>205.11</v>
      </c>
      <c r="F19" s="23">
        <f t="shared" si="6"/>
        <v>265.27</v>
      </c>
      <c r="G19" s="23">
        <f t="shared" si="6"/>
        <v>242.37</v>
      </c>
      <c r="H19" s="23">
        <f t="shared" si="6"/>
        <v>409.09</v>
      </c>
      <c r="I19" s="23">
        <f t="shared" si="6"/>
        <v>506.27</v>
      </c>
      <c r="J19" s="23">
        <f t="shared" si="6"/>
        <v>378.23</v>
      </c>
      <c r="K19" s="23">
        <f t="shared" si="6"/>
        <v>503.13</v>
      </c>
      <c r="L19" s="23">
        <f t="shared" si="6"/>
        <v>528.79989448000003</v>
      </c>
      <c r="M19" s="23">
        <f t="shared" si="6"/>
        <v>697.22</v>
      </c>
      <c r="N19" s="23">
        <f t="shared" si="6"/>
        <v>1484.86</v>
      </c>
      <c r="O19" s="23">
        <f t="shared" si="6"/>
        <v>2177.12</v>
      </c>
      <c r="P19" s="23">
        <f>+P20+P21</f>
        <v>2474.87</v>
      </c>
      <c r="Q19" s="23">
        <f>+Q20+Q21</f>
        <v>2337.35</v>
      </c>
      <c r="R19" s="23">
        <f>+R20+R21</f>
        <v>5355.8</v>
      </c>
      <c r="S19" s="23">
        <v>6539.3099999999995</v>
      </c>
      <c r="T19" s="23">
        <v>23331.84</v>
      </c>
    </row>
    <row r="20" spans="1:20" x14ac:dyDescent="0.2">
      <c r="A20" s="12" t="s">
        <v>11</v>
      </c>
      <c r="B20" s="24">
        <v>74.239999999999995</v>
      </c>
      <c r="C20" s="24">
        <v>116.82099999999998</v>
      </c>
      <c r="D20" s="24">
        <v>67.474999999999994</v>
      </c>
      <c r="E20" s="24">
        <v>148.18</v>
      </c>
      <c r="F20" s="24">
        <v>207.38999999999996</v>
      </c>
      <c r="G20" s="24">
        <v>177.26</v>
      </c>
      <c r="H20" s="24">
        <v>311.33999999999997</v>
      </c>
      <c r="I20" s="24">
        <v>381.77</v>
      </c>
      <c r="J20" s="24">
        <v>184.31</v>
      </c>
      <c r="K20" s="24">
        <v>229.8</v>
      </c>
      <c r="L20" s="24">
        <v>141.41999999999999</v>
      </c>
      <c r="M20" s="24">
        <v>134.96</v>
      </c>
      <c r="N20" s="24">
        <v>139.25</v>
      </c>
      <c r="O20" s="24">
        <v>110.62</v>
      </c>
      <c r="P20" s="24">
        <v>498.01</v>
      </c>
      <c r="Q20" s="24">
        <v>793.62</v>
      </c>
      <c r="R20" s="24">
        <v>850.92</v>
      </c>
      <c r="S20" s="24">
        <v>1998.65</v>
      </c>
      <c r="T20" s="24">
        <v>2915.85</v>
      </c>
    </row>
    <row r="21" spans="1:20" x14ac:dyDescent="0.2">
      <c r="A21" s="12" t="s">
        <v>12</v>
      </c>
      <c r="B21" s="24">
        <v>28.806789999999999</v>
      </c>
      <c r="C21" s="24">
        <v>26.181000000000001</v>
      </c>
      <c r="D21" s="24">
        <v>34.200000000000003</v>
      </c>
      <c r="E21" s="24">
        <v>56.93</v>
      </c>
      <c r="F21" s="24">
        <v>57.879999999999995</v>
      </c>
      <c r="G21" s="24">
        <v>65.11</v>
      </c>
      <c r="H21" s="24">
        <v>97.75</v>
      </c>
      <c r="I21" s="24">
        <v>124.5</v>
      </c>
      <c r="J21" s="24">
        <v>193.92000000000002</v>
      </c>
      <c r="K21" s="24">
        <v>273.33</v>
      </c>
      <c r="L21" s="24">
        <v>387.37989448000002</v>
      </c>
      <c r="M21" s="24">
        <v>562.26</v>
      </c>
      <c r="N21" s="24">
        <v>1345.61</v>
      </c>
      <c r="O21" s="24">
        <v>2066.5</v>
      </c>
      <c r="P21" s="24">
        <v>1976.86</v>
      </c>
      <c r="Q21" s="24">
        <v>1543.73</v>
      </c>
      <c r="R21" s="24">
        <v>4504.88</v>
      </c>
      <c r="S21" s="24">
        <v>4540.66</v>
      </c>
      <c r="T21" s="24">
        <v>20415.990000000002</v>
      </c>
    </row>
    <row r="22" spans="1:20" s="17" customFormat="1" x14ac:dyDescent="0.2">
      <c r="A22" s="10" t="s">
        <v>32</v>
      </c>
      <c r="B22" s="23">
        <v>4.4320000000000004</v>
      </c>
      <c r="C22" s="23">
        <v>27.369</v>
      </c>
      <c r="D22" s="23">
        <v>31.45</v>
      </c>
      <c r="E22" s="23">
        <v>41.45</v>
      </c>
      <c r="F22" s="23">
        <v>53.139999999999993</v>
      </c>
      <c r="G22" s="23">
        <v>77.899999999999991</v>
      </c>
      <c r="H22" s="23">
        <v>107.66000000000001</v>
      </c>
      <c r="I22" s="23">
        <v>90.18</v>
      </c>
      <c r="J22" s="23">
        <v>139.06</v>
      </c>
      <c r="K22" s="23">
        <v>209.09</v>
      </c>
      <c r="L22" s="23">
        <v>241.98834896</v>
      </c>
      <c r="M22" s="23">
        <v>306.14000000000004</v>
      </c>
      <c r="N22" s="23">
        <v>554.75</v>
      </c>
      <c r="O22" s="23">
        <v>473.00999999999993</v>
      </c>
      <c r="P22" s="23">
        <v>850.97</v>
      </c>
      <c r="Q22" s="23">
        <v>904.62</v>
      </c>
      <c r="R22" s="23">
        <v>1766.44</v>
      </c>
      <c r="S22" s="23">
        <v>3131.01</v>
      </c>
      <c r="T22" s="23">
        <v>5967.73</v>
      </c>
    </row>
    <row r="23" spans="1:20" s="17" customFormat="1" x14ac:dyDescent="0.2">
      <c r="A23" s="10" t="s">
        <v>33</v>
      </c>
      <c r="B23" s="23">
        <v>21.014333333333333</v>
      </c>
      <c r="C23" s="23">
        <v>5.1559999999999997</v>
      </c>
      <c r="D23" s="23">
        <v>7.6323333333333334</v>
      </c>
      <c r="E23" s="23">
        <v>6.07</v>
      </c>
      <c r="F23" s="23">
        <v>2.9723230210193683</v>
      </c>
      <c r="G23" s="23">
        <v>3.87</v>
      </c>
      <c r="H23" s="23">
        <v>13.46</v>
      </c>
      <c r="I23" s="23">
        <v>0.05</v>
      </c>
      <c r="J23" s="23">
        <v>3.5999999999999997E-2</v>
      </c>
      <c r="K23" s="23">
        <v>0.08</v>
      </c>
      <c r="L23" s="23">
        <v>0.33840041999999998</v>
      </c>
      <c r="M23" s="23">
        <v>1.1317600000000001</v>
      </c>
      <c r="N23" s="23">
        <v>253.83</v>
      </c>
      <c r="O23" s="23">
        <v>385.17</v>
      </c>
      <c r="P23" s="23">
        <v>992.92000000000007</v>
      </c>
      <c r="Q23" s="23">
        <v>876.89</v>
      </c>
      <c r="R23" s="23">
        <v>7029.79</v>
      </c>
      <c r="S23" s="23">
        <v>24065.35</v>
      </c>
      <c r="T23" s="23">
        <v>42931.1</v>
      </c>
    </row>
    <row r="24" spans="1:20" s="17" customFormat="1" ht="13.5" thickBot="1" x14ac:dyDescent="0.25">
      <c r="A24" s="10" t="s">
        <v>34</v>
      </c>
      <c r="B24" s="25">
        <v>224.91191281000002</v>
      </c>
      <c r="C24" s="25">
        <v>230.92789055794714</v>
      </c>
      <c r="D24" s="25">
        <v>403.3480488720528</v>
      </c>
      <c r="E24" s="25">
        <v>512.87905736000005</v>
      </c>
      <c r="F24" s="25">
        <v>603.95590260535505</v>
      </c>
      <c r="G24" s="25">
        <v>1091.9476944125674</v>
      </c>
      <c r="H24" s="25">
        <v>975.21473300999992</v>
      </c>
      <c r="I24" s="25">
        <v>913.53631832999997</v>
      </c>
      <c r="J24" s="25">
        <v>898.70294127000022</v>
      </c>
      <c r="K24" s="25">
        <v>1407.4494062399999</v>
      </c>
      <c r="L24" s="25">
        <v>1773.0667577799998</v>
      </c>
      <c r="M24" s="25">
        <v>2799.86404315961</v>
      </c>
      <c r="N24" s="25">
        <v>3494.1078663445942</v>
      </c>
      <c r="O24" s="25">
        <v>5844.0786247400001</v>
      </c>
      <c r="P24" s="25">
        <v>4596.0174262800001</v>
      </c>
      <c r="Q24" s="23">
        <v>13918.268961588603</v>
      </c>
      <c r="R24" s="23">
        <v>10729.548914120001</v>
      </c>
      <c r="S24" s="23">
        <v>18122.375339230002</v>
      </c>
      <c r="T24" s="23">
        <v>43665.957721719999</v>
      </c>
    </row>
    <row r="25" spans="1:20" s="16" customFormat="1" ht="21" customHeight="1" x14ac:dyDescent="0.25">
      <c r="A25" s="5" t="s">
        <v>13</v>
      </c>
      <c r="B25" s="21">
        <f>+B26+B30+B31+B32</f>
        <v>2444.9153231872547</v>
      </c>
      <c r="C25" s="21">
        <f t="shared" ref="C25:O25" si="7">+C26+C30+C31+C32</f>
        <v>3152.9931776793628</v>
      </c>
      <c r="D25" s="21">
        <f t="shared" si="7"/>
        <v>4135.7274028390948</v>
      </c>
      <c r="E25" s="21">
        <f t="shared" si="7"/>
        <v>5582.219677013366</v>
      </c>
      <c r="F25" s="21">
        <f t="shared" si="7"/>
        <v>6430.4887044366405</v>
      </c>
      <c r="G25" s="21">
        <f t="shared" si="7"/>
        <v>8205.4257777156818</v>
      </c>
      <c r="H25" s="21">
        <f t="shared" si="7"/>
        <v>11342.441401549964</v>
      </c>
      <c r="I25" s="21">
        <f t="shared" si="7"/>
        <v>14379.399448883585</v>
      </c>
      <c r="J25" s="21">
        <f t="shared" si="7"/>
        <v>18852.155917211618</v>
      </c>
      <c r="K25" s="21">
        <f t="shared" si="7"/>
        <v>26770.664262468184</v>
      </c>
      <c r="L25" s="21">
        <f t="shared" si="7"/>
        <v>36391.064585625747</v>
      </c>
      <c r="M25" s="21">
        <f t="shared" si="7"/>
        <v>51238.816025190376</v>
      </c>
      <c r="N25" s="21">
        <f t="shared" si="7"/>
        <v>66673.178249132165</v>
      </c>
      <c r="O25" s="21">
        <f t="shared" si="7"/>
        <v>87212.820777440502</v>
      </c>
      <c r="P25" s="21">
        <f>+P26+P30+P31+P32</f>
        <v>129732.73131409482</v>
      </c>
      <c r="Q25" s="21">
        <f>+Q26+Q30+Q31+Q32</f>
        <v>169802.94552248661</v>
      </c>
      <c r="R25" s="21">
        <f>+R26+R30+R31+R32</f>
        <v>257328.37843689547</v>
      </c>
      <c r="S25" s="21">
        <v>484357.35657007236</v>
      </c>
      <c r="T25" s="21">
        <v>1168045.5823709203</v>
      </c>
    </row>
    <row r="26" spans="1:20" s="17" customFormat="1" x14ac:dyDescent="0.2">
      <c r="A26" s="10" t="s">
        <v>35</v>
      </c>
      <c r="B26" s="22">
        <f>+SUM(B27:B29)</f>
        <v>1392.7149200000001</v>
      </c>
      <c r="C26" s="22">
        <f t="shared" ref="C26:O26" si="8">+SUM(C27:C29)</f>
        <v>1810.6649949999999</v>
      </c>
      <c r="D26" s="22">
        <f t="shared" si="8"/>
        <v>2372.518</v>
      </c>
      <c r="E26" s="22">
        <f t="shared" si="8"/>
        <v>3264.99</v>
      </c>
      <c r="F26" s="22">
        <f t="shared" si="8"/>
        <v>3749.8660000000004</v>
      </c>
      <c r="G26" s="22">
        <f t="shared" si="8"/>
        <v>4740.4900000000007</v>
      </c>
      <c r="H26" s="22">
        <f t="shared" si="8"/>
        <v>6624.95</v>
      </c>
      <c r="I26" s="22">
        <f t="shared" si="8"/>
        <v>8402.1</v>
      </c>
      <c r="J26" s="22">
        <f t="shared" si="8"/>
        <v>10938.114999999998</v>
      </c>
      <c r="K26" s="22">
        <f t="shared" si="8"/>
        <v>15766.800000000001</v>
      </c>
      <c r="L26" s="22">
        <f t="shared" si="8"/>
        <v>21429.146964459997</v>
      </c>
      <c r="M26" s="22">
        <f t="shared" si="8"/>
        <v>29773.94</v>
      </c>
      <c r="N26" s="22">
        <f t="shared" si="8"/>
        <v>38086.549999999996</v>
      </c>
      <c r="O26" s="22">
        <f t="shared" si="8"/>
        <v>48865.839999999989</v>
      </c>
      <c r="P26" s="22">
        <f>+SUM(P27:P29)</f>
        <v>71855.51999999999</v>
      </c>
      <c r="Q26" s="22">
        <f>+SUM(Q27:Q29)</f>
        <v>93116.01</v>
      </c>
      <c r="R26" s="22">
        <f>+SUM(R27:R29)</f>
        <v>140785.48000000001</v>
      </c>
      <c r="S26" s="22">
        <v>267325.21000000002</v>
      </c>
      <c r="T26" s="22">
        <v>645353.48</v>
      </c>
    </row>
    <row r="27" spans="1:20" x14ac:dyDescent="0.2">
      <c r="A27" s="12" t="s">
        <v>14</v>
      </c>
      <c r="B27" s="24">
        <v>1180.0360000000001</v>
      </c>
      <c r="C27" s="24">
        <v>1536.8398749999999</v>
      </c>
      <c r="D27" s="24">
        <v>2061.288</v>
      </c>
      <c r="E27" s="24">
        <v>2856.46</v>
      </c>
      <c r="F27" s="24">
        <v>3267.9160000000002</v>
      </c>
      <c r="G27" s="24">
        <v>4098.62</v>
      </c>
      <c r="H27" s="24">
        <v>5775.64</v>
      </c>
      <c r="I27" s="24">
        <v>7415.0400000000009</v>
      </c>
      <c r="J27" s="24">
        <v>9666.9839999999986</v>
      </c>
      <c r="K27" s="24">
        <v>13906.67</v>
      </c>
      <c r="L27" s="24">
        <v>18995.522016459996</v>
      </c>
      <c r="M27" s="24">
        <v>26656.6</v>
      </c>
      <c r="N27" s="24">
        <v>33655.46</v>
      </c>
      <c r="O27" s="24">
        <v>43480.159999999989</v>
      </c>
      <c r="P27" s="24">
        <v>63737.01</v>
      </c>
      <c r="Q27" s="24">
        <v>82497.279999999999</v>
      </c>
      <c r="R27" s="24">
        <v>122136.75000000001</v>
      </c>
      <c r="S27" s="24">
        <v>236082.53</v>
      </c>
      <c r="T27" s="24">
        <v>576016.79</v>
      </c>
    </row>
    <row r="28" spans="1:20" x14ac:dyDescent="0.2">
      <c r="A28" s="12" t="s">
        <v>15</v>
      </c>
      <c r="B28" s="24">
        <v>79.710159000000004</v>
      </c>
      <c r="C28" s="24">
        <v>79.586762000000007</v>
      </c>
      <c r="D28" s="24">
        <v>94.98</v>
      </c>
      <c r="E28" s="24">
        <v>125.74</v>
      </c>
      <c r="F28" s="24">
        <v>144.44499999999999</v>
      </c>
      <c r="G28" s="24">
        <v>194.89000000000004</v>
      </c>
      <c r="H28" s="24">
        <v>259.65999999999997</v>
      </c>
      <c r="I28" s="24">
        <v>299.96999999999991</v>
      </c>
      <c r="J28" s="24">
        <v>368.75700000000001</v>
      </c>
      <c r="K28" s="24">
        <v>521.5100000000001</v>
      </c>
      <c r="L28" s="24">
        <v>659.41640622</v>
      </c>
      <c r="M28" s="24">
        <v>913.94999999999993</v>
      </c>
      <c r="N28" s="24">
        <v>1299.1400000000001</v>
      </c>
      <c r="O28" s="24">
        <v>1506.89</v>
      </c>
      <c r="P28" s="24">
        <v>2623.58</v>
      </c>
      <c r="Q28" s="24">
        <v>4365.8599999999997</v>
      </c>
      <c r="R28" s="24">
        <v>7584.9</v>
      </c>
      <c r="S28" s="24">
        <v>11801.95</v>
      </c>
      <c r="T28" s="24">
        <v>26110.83</v>
      </c>
    </row>
    <row r="29" spans="1:20" x14ac:dyDescent="0.2">
      <c r="A29" s="12" t="s">
        <v>16</v>
      </c>
      <c r="B29" s="24">
        <v>132.968761</v>
      </c>
      <c r="C29" s="24">
        <v>194.23835800000001</v>
      </c>
      <c r="D29" s="24">
        <v>216.25</v>
      </c>
      <c r="E29" s="24">
        <v>282.79000000000002</v>
      </c>
      <c r="F29" s="24">
        <v>337.50500000000005</v>
      </c>
      <c r="G29" s="24">
        <v>446.98000000000008</v>
      </c>
      <c r="H29" s="24">
        <v>589.65</v>
      </c>
      <c r="I29" s="24">
        <v>687.09</v>
      </c>
      <c r="J29" s="24">
        <v>902.37400000000002</v>
      </c>
      <c r="K29" s="24">
        <v>1338.6200000000003</v>
      </c>
      <c r="L29" s="24">
        <v>1774.2085417800001</v>
      </c>
      <c r="M29" s="24">
        <v>2203.3900000000003</v>
      </c>
      <c r="N29" s="24">
        <v>3131.9500000000003</v>
      </c>
      <c r="O29" s="24">
        <v>3878.79</v>
      </c>
      <c r="P29" s="24">
        <v>5494.93</v>
      </c>
      <c r="Q29" s="24">
        <v>6252.87</v>
      </c>
      <c r="R29" s="24">
        <v>11063.83</v>
      </c>
      <c r="S29" s="24">
        <v>19440.73</v>
      </c>
      <c r="T29" s="24">
        <v>43225.86</v>
      </c>
    </row>
    <row r="30" spans="1:20" s="17" customFormat="1" x14ac:dyDescent="0.2">
      <c r="A30" s="10" t="s">
        <v>36</v>
      </c>
      <c r="B30" s="23">
        <v>70.917414187254437</v>
      </c>
      <c r="C30" s="23">
        <v>71.481548681416101</v>
      </c>
      <c r="D30" s="23">
        <v>80.76720052704222</v>
      </c>
      <c r="E30" s="23">
        <v>91.898761973366717</v>
      </c>
      <c r="F30" s="23">
        <v>102.894216711285</v>
      </c>
      <c r="G30" s="23">
        <v>106.75305728288619</v>
      </c>
      <c r="H30" s="23">
        <v>51.109015560002483</v>
      </c>
      <c r="I30" s="23">
        <v>68.723720111995675</v>
      </c>
      <c r="J30" s="23">
        <v>157.15590875463357</v>
      </c>
      <c r="K30" s="23">
        <v>228.73485622818129</v>
      </c>
      <c r="L30" s="23">
        <v>418.75763636574817</v>
      </c>
      <c r="M30" s="23">
        <v>1224.901982030774</v>
      </c>
      <c r="N30" s="23">
        <v>1919.2703827875755</v>
      </c>
      <c r="O30" s="23">
        <v>2921.8077965205002</v>
      </c>
      <c r="P30" s="23">
        <v>3538.5571386548336</v>
      </c>
      <c r="Q30" s="23">
        <v>3571.5208848980114</v>
      </c>
      <c r="R30" s="23">
        <v>6131.9709567754417</v>
      </c>
      <c r="S30" s="23">
        <v>7957.9361538422854</v>
      </c>
      <c r="T30" s="23">
        <v>17782.85358320042</v>
      </c>
    </row>
    <row r="31" spans="1:20" s="17" customFormat="1" x14ac:dyDescent="0.2">
      <c r="A31" s="10" t="s">
        <v>45</v>
      </c>
      <c r="B31" s="23">
        <v>519.55399999999997</v>
      </c>
      <c r="C31" s="23">
        <v>692.37</v>
      </c>
      <c r="D31" s="23">
        <v>905.12</v>
      </c>
      <c r="E31" s="23">
        <v>1248.8900000000001</v>
      </c>
      <c r="F31" s="23">
        <v>1459.92</v>
      </c>
      <c r="G31" s="23">
        <v>1829.65</v>
      </c>
      <c r="H31" s="23">
        <v>2593.71</v>
      </c>
      <c r="I31" s="23">
        <v>3316.05</v>
      </c>
      <c r="J31" s="23">
        <v>4314.38</v>
      </c>
      <c r="K31" s="23">
        <v>6048.77</v>
      </c>
      <c r="L31" s="23">
        <v>8403.7675444199995</v>
      </c>
      <c r="M31" s="23">
        <v>11876.26</v>
      </c>
      <c r="N31" s="23">
        <v>15443.440000000002</v>
      </c>
      <c r="O31" s="23">
        <v>20762.5</v>
      </c>
      <c r="P31" s="23">
        <v>32634.49</v>
      </c>
      <c r="Q31" s="23">
        <v>43466.73</v>
      </c>
      <c r="R31" s="23">
        <v>62431.22</v>
      </c>
      <c r="S31" s="23">
        <v>122682.98</v>
      </c>
      <c r="T31" s="23">
        <v>303790.36</v>
      </c>
    </row>
    <row r="32" spans="1:20" s="17" customFormat="1" x14ac:dyDescent="0.2">
      <c r="A32" s="10" t="s">
        <v>37</v>
      </c>
      <c r="B32" s="23">
        <f>+B33+B34+B35</f>
        <v>461.72898900000001</v>
      </c>
      <c r="C32" s="23">
        <f t="shared" ref="C32:O32" si="9">+C33+C34+C35</f>
        <v>578.47663399794715</v>
      </c>
      <c r="D32" s="23">
        <f t="shared" si="9"/>
        <v>777.32220231205292</v>
      </c>
      <c r="E32" s="23">
        <f t="shared" si="9"/>
        <v>976.44091503999994</v>
      </c>
      <c r="F32" s="23">
        <f t="shared" si="9"/>
        <v>1117.808487725355</v>
      </c>
      <c r="G32" s="23">
        <f t="shared" si="9"/>
        <v>1528.5327204327948</v>
      </c>
      <c r="H32" s="23">
        <f t="shared" si="9"/>
        <v>2072.6723859899621</v>
      </c>
      <c r="I32" s="23">
        <f t="shared" si="9"/>
        <v>2592.5257287715904</v>
      </c>
      <c r="J32" s="23">
        <f t="shared" si="9"/>
        <v>3442.5050084569839</v>
      </c>
      <c r="K32" s="23">
        <f t="shared" si="9"/>
        <v>4726.3594062400007</v>
      </c>
      <c r="L32" s="23">
        <f t="shared" si="9"/>
        <v>6139.3924403800002</v>
      </c>
      <c r="M32" s="23">
        <f t="shared" si="9"/>
        <v>8363.714043159609</v>
      </c>
      <c r="N32" s="23">
        <f t="shared" si="9"/>
        <v>11223.917866344596</v>
      </c>
      <c r="O32" s="23">
        <f t="shared" si="9"/>
        <v>14662.672980920001</v>
      </c>
      <c r="P32" s="23">
        <f>+P33+P34+P35</f>
        <v>21704.164175439997</v>
      </c>
      <c r="Q32" s="23">
        <f>+Q33+Q34+Q35</f>
        <v>29648.684637588602</v>
      </c>
      <c r="R32" s="23">
        <f>+R33+R34+R35</f>
        <v>47979.70748012</v>
      </c>
      <c r="S32" s="23">
        <v>86391.230416230013</v>
      </c>
      <c r="T32" s="23">
        <v>201118.88878772</v>
      </c>
    </row>
    <row r="33" spans="1:20" x14ac:dyDescent="0.2">
      <c r="A33" s="12" t="s">
        <v>17</v>
      </c>
      <c r="B33" s="24">
        <v>220.381989</v>
      </c>
      <c r="C33" s="24">
        <v>272.24563399794715</v>
      </c>
      <c r="D33" s="24">
        <v>370.48204887205281</v>
      </c>
      <c r="E33" s="24">
        <v>474.73</v>
      </c>
      <c r="F33" s="24">
        <v>565.11699999999996</v>
      </c>
      <c r="G33" s="24">
        <v>737.92543823000005</v>
      </c>
      <c r="H33" s="24">
        <v>899.3767932838623</v>
      </c>
      <c r="I33" s="24">
        <v>1101.5017063</v>
      </c>
      <c r="J33" s="24">
        <v>1357.84294127</v>
      </c>
      <c r="K33" s="24">
        <v>1877.7294062400001</v>
      </c>
      <c r="L33" s="24">
        <v>2496.8924403800002</v>
      </c>
      <c r="M33" s="24">
        <v>3520.8640431596095</v>
      </c>
      <c r="N33" s="24">
        <v>4589.187866344595</v>
      </c>
      <c r="O33" s="24">
        <v>5515.9129809199994</v>
      </c>
      <c r="P33" s="24">
        <v>8144.1541754400005</v>
      </c>
      <c r="Q33" s="24">
        <v>10084.094637588603</v>
      </c>
      <c r="R33" s="24">
        <v>16141.267480119999</v>
      </c>
      <c r="S33" s="24">
        <v>28735.360416230007</v>
      </c>
      <c r="T33" s="24">
        <v>71468.398787719998</v>
      </c>
    </row>
    <row r="34" spans="1:20" x14ac:dyDescent="0.2">
      <c r="A34" s="12" t="s">
        <v>18</v>
      </c>
      <c r="B34" s="24">
        <v>241.34700000000001</v>
      </c>
      <c r="C34" s="24">
        <v>306.23099999999999</v>
      </c>
      <c r="D34" s="24">
        <v>406.84015344000005</v>
      </c>
      <c r="E34" s="24">
        <v>501.71091503999997</v>
      </c>
      <c r="F34" s="24">
        <v>552.69148772535505</v>
      </c>
      <c r="G34" s="24">
        <v>790.60728220279475</v>
      </c>
      <c r="H34" s="24">
        <v>1173.2955927060998</v>
      </c>
      <c r="I34" s="24">
        <v>1491.0240224715901</v>
      </c>
      <c r="J34" s="24">
        <v>2084.6620671869837</v>
      </c>
      <c r="K34" s="24">
        <v>2848.63</v>
      </c>
      <c r="L34" s="24">
        <v>3642.5</v>
      </c>
      <c r="M34" s="24">
        <v>4842.8500000000004</v>
      </c>
      <c r="N34" s="24">
        <v>6634.7300000000014</v>
      </c>
      <c r="O34" s="24">
        <v>9146.76</v>
      </c>
      <c r="P34" s="24">
        <v>13560.009999999998</v>
      </c>
      <c r="Q34" s="24">
        <v>19564.59</v>
      </c>
      <c r="R34" s="24">
        <v>31838.44</v>
      </c>
      <c r="S34" s="24">
        <v>57655.87</v>
      </c>
      <c r="T34" s="24">
        <v>129650.49</v>
      </c>
    </row>
    <row r="35" spans="1:20" ht="13.5" thickBot="1" x14ac:dyDescent="0.25">
      <c r="A35" s="14" t="s">
        <v>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s="16" customFormat="1" ht="15.75" customHeight="1" x14ac:dyDescent="0.25">
      <c r="A36" s="33" t="s">
        <v>20</v>
      </c>
      <c r="B36" s="27">
        <f>+B10-B25</f>
        <v>397.29896880793058</v>
      </c>
      <c r="C36" s="27">
        <f t="shared" ref="C36:O36" si="10">+C10-C25</f>
        <v>349.6807931385847</v>
      </c>
      <c r="D36" s="27">
        <f t="shared" si="10"/>
        <v>450.1825288287846</v>
      </c>
      <c r="E36" s="27">
        <f t="shared" si="10"/>
        <v>298.78282784663315</v>
      </c>
      <c r="F36" s="27">
        <f t="shared" si="10"/>
        <v>154.85615391973533</v>
      </c>
      <c r="G36" s="27">
        <f t="shared" si="10"/>
        <v>677.01472403193111</v>
      </c>
      <c r="H36" s="27">
        <f t="shared" si="10"/>
        <v>309.49829502103239</v>
      </c>
      <c r="I36" s="27">
        <f t="shared" si="10"/>
        <v>422.11781192241324</v>
      </c>
      <c r="J36" s="27">
        <f t="shared" si="10"/>
        <v>197.8718737983836</v>
      </c>
      <c r="K36" s="27">
        <f t="shared" si="10"/>
        <v>501.74206501082153</v>
      </c>
      <c r="L36" s="27">
        <f t="shared" si="10"/>
        <v>-280.08124914675136</v>
      </c>
      <c r="M36" s="27">
        <f t="shared" si="10"/>
        <v>-3301.1108943087747</v>
      </c>
      <c r="N36" s="27">
        <f t="shared" si="10"/>
        <v>-1711.4482875668109</v>
      </c>
      <c r="O36" s="27">
        <f t="shared" si="10"/>
        <v>2017.5909806049604</v>
      </c>
      <c r="P36" s="27">
        <f>+P10-P25</f>
        <v>-2526.7722525907302</v>
      </c>
      <c r="Q36" s="27">
        <f>+Q10-Q25</f>
        <v>9472.4196675919811</v>
      </c>
      <c r="R36" s="27">
        <f>+R10-R25</f>
        <v>31130.477692001179</v>
      </c>
      <c r="S36" s="27">
        <v>38871.18686494889</v>
      </c>
      <c r="T36" s="27">
        <v>-5420.8343226257712</v>
      </c>
    </row>
    <row r="37" spans="1:20" s="17" customFormat="1" ht="6" customHeight="1" thickBot="1" x14ac:dyDescent="0.25">
      <c r="A37" s="3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>
        <v>0</v>
      </c>
      <c r="T37" s="28">
        <v>0</v>
      </c>
    </row>
    <row r="38" spans="1:20" s="16" customFormat="1" ht="21" customHeight="1" x14ac:dyDescent="0.25">
      <c r="A38" s="5" t="s">
        <v>21</v>
      </c>
      <c r="B38" s="21">
        <f>+B39+B40+B41</f>
        <v>83.589983513333323</v>
      </c>
      <c r="C38" s="21">
        <f t="shared" ref="C38:O38" si="11">+C39+C40+C41</f>
        <v>117.95558378999999</v>
      </c>
      <c r="D38" s="21">
        <f t="shared" si="11"/>
        <v>168.71410216999999</v>
      </c>
      <c r="E38" s="21">
        <f t="shared" si="11"/>
        <v>141.92311023000002</v>
      </c>
      <c r="F38" s="21">
        <f t="shared" si="11"/>
        <v>510.33424209070722</v>
      </c>
      <c r="G38" s="21">
        <f t="shared" si="11"/>
        <v>849.099548533914</v>
      </c>
      <c r="H38" s="21">
        <f t="shared" si="11"/>
        <v>931.98005382586121</v>
      </c>
      <c r="I38" s="21">
        <f t="shared" si="11"/>
        <v>1142.7488797787128</v>
      </c>
      <c r="J38" s="21">
        <f t="shared" si="11"/>
        <v>1651.5303448300001</v>
      </c>
      <c r="K38" s="21">
        <f t="shared" si="11"/>
        <v>2262.6280881269568</v>
      </c>
      <c r="L38" s="21">
        <f t="shared" si="11"/>
        <v>2413.0287601512046</v>
      </c>
      <c r="M38" s="21">
        <f t="shared" si="11"/>
        <v>2689.1687146283616</v>
      </c>
      <c r="N38" s="21">
        <f t="shared" si="11"/>
        <v>2598.5700322252278</v>
      </c>
      <c r="O38" s="21">
        <f t="shared" si="11"/>
        <v>2653.9320841725153</v>
      </c>
      <c r="P38" s="21">
        <f>+P39+P40+P41</f>
        <v>1252.48575325</v>
      </c>
      <c r="Q38" s="21">
        <f>+Q39+Q40+Q41</f>
        <v>1671.75816831</v>
      </c>
      <c r="R38" s="21">
        <f>+R39+R40+R41</f>
        <v>5275.0696096700003</v>
      </c>
      <c r="S38" s="21">
        <v>9556.1283986699982</v>
      </c>
      <c r="T38" s="21">
        <v>13778.39181368</v>
      </c>
    </row>
    <row r="39" spans="1:20" s="17" customFormat="1" x14ac:dyDescent="0.2">
      <c r="A39" s="10" t="s">
        <v>38</v>
      </c>
      <c r="B39" s="22">
        <v>8.9753333333333338E-2</v>
      </c>
      <c r="C39" s="22">
        <v>2.6930000000000005</v>
      </c>
      <c r="D39" s="22">
        <v>1.1299999999999999</v>
      </c>
      <c r="E39" s="22">
        <v>3.4</v>
      </c>
      <c r="F39" s="22">
        <v>1.7609999999999999</v>
      </c>
      <c r="G39" s="22">
        <v>0.87</v>
      </c>
      <c r="H39" s="22">
        <v>0.31999999999999995</v>
      </c>
      <c r="I39" s="22">
        <v>5.71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17" customFormat="1" x14ac:dyDescent="0.2">
      <c r="A40" s="10" t="s">
        <v>39</v>
      </c>
      <c r="B40" s="23">
        <v>69.481045179999995</v>
      </c>
      <c r="C40" s="23">
        <v>82.718583789999997</v>
      </c>
      <c r="D40" s="23">
        <v>134.27610217</v>
      </c>
      <c r="E40" s="23">
        <v>89.703110230000007</v>
      </c>
      <c r="F40" s="23">
        <v>457.04324209070717</v>
      </c>
      <c r="G40" s="23">
        <v>789.05954853391404</v>
      </c>
      <c r="H40" s="23">
        <v>888.51005382586118</v>
      </c>
      <c r="I40" s="23">
        <v>1088.9988797787128</v>
      </c>
      <c r="J40" s="23">
        <v>1575.90034483</v>
      </c>
      <c r="K40" s="23">
        <v>2081.5480881269568</v>
      </c>
      <c r="L40" s="23">
        <v>2282.2588247012045</v>
      </c>
      <c r="M40" s="23">
        <v>2498.8187146283617</v>
      </c>
      <c r="N40" s="23">
        <v>2367.5700322252278</v>
      </c>
      <c r="O40" s="23">
        <v>2359.0320841725152</v>
      </c>
      <c r="P40" s="23">
        <v>865.84575325000014</v>
      </c>
      <c r="Q40" s="23">
        <v>1199.00816831</v>
      </c>
      <c r="R40" s="23">
        <v>4558.8696096700005</v>
      </c>
      <c r="S40" s="23">
        <v>8566.9883986699988</v>
      </c>
      <c r="T40" s="23">
        <v>11775.421813680001</v>
      </c>
    </row>
    <row r="41" spans="1:20" s="17" customFormat="1" ht="13.5" thickBot="1" x14ac:dyDescent="0.25">
      <c r="A41" s="10" t="s">
        <v>40</v>
      </c>
      <c r="B41" s="25">
        <v>14.019185</v>
      </c>
      <c r="C41" s="25">
        <v>32.543999999999997</v>
      </c>
      <c r="D41" s="25">
        <v>33.308</v>
      </c>
      <c r="E41" s="25">
        <v>48.82</v>
      </c>
      <c r="F41" s="25">
        <v>51.530000000000015</v>
      </c>
      <c r="G41" s="25">
        <v>59.17</v>
      </c>
      <c r="H41" s="25">
        <v>43.15</v>
      </c>
      <c r="I41" s="25">
        <v>48.040000000000006</v>
      </c>
      <c r="J41" s="25">
        <v>75.63000000000001</v>
      </c>
      <c r="K41" s="25">
        <v>181.08</v>
      </c>
      <c r="L41" s="25">
        <v>130.76993544999999</v>
      </c>
      <c r="M41" s="25">
        <v>190.35</v>
      </c>
      <c r="N41" s="25">
        <v>231</v>
      </c>
      <c r="O41" s="25">
        <v>294.89999999999998</v>
      </c>
      <c r="P41" s="25">
        <v>386.64</v>
      </c>
      <c r="Q41" s="23">
        <v>472.75</v>
      </c>
      <c r="R41" s="23">
        <v>716.2</v>
      </c>
      <c r="S41" s="23">
        <v>989.14</v>
      </c>
      <c r="T41" s="23">
        <v>2002.97</v>
      </c>
    </row>
    <row r="42" spans="1:20" s="16" customFormat="1" ht="21" customHeight="1" x14ac:dyDescent="0.25">
      <c r="A42" s="5" t="s">
        <v>22</v>
      </c>
      <c r="B42" s="21">
        <f>+B43+B44+B48</f>
        <v>317.94729950000004</v>
      </c>
      <c r="C42" s="21">
        <f t="shared" ref="C42:O42" si="12">+C43+C44+C48</f>
        <v>399.87978379000003</v>
      </c>
      <c r="D42" s="21">
        <f t="shared" si="12"/>
        <v>455.81046579736238</v>
      </c>
      <c r="E42" s="21">
        <f t="shared" si="12"/>
        <v>550.85311022999986</v>
      </c>
      <c r="F42" s="21">
        <f t="shared" si="12"/>
        <v>1083.4305389903184</v>
      </c>
      <c r="G42" s="21">
        <f t="shared" si="12"/>
        <v>1302.6988047164814</v>
      </c>
      <c r="H42" s="21">
        <f t="shared" si="12"/>
        <v>2065.8400538258611</v>
      </c>
      <c r="I42" s="21">
        <f t="shared" si="12"/>
        <v>2162.9788797787123</v>
      </c>
      <c r="J42" s="21">
        <f t="shared" si="12"/>
        <v>3038.1303448299991</v>
      </c>
      <c r="K42" s="21">
        <f t="shared" si="12"/>
        <v>4289.6480881269563</v>
      </c>
      <c r="L42" s="21">
        <f t="shared" si="12"/>
        <v>4295.1197914612048</v>
      </c>
      <c r="M42" s="21">
        <f t="shared" si="12"/>
        <v>4337.998714628362</v>
      </c>
      <c r="N42" s="21">
        <f t="shared" si="12"/>
        <v>4938.6400322252284</v>
      </c>
      <c r="O42" s="21">
        <f t="shared" si="12"/>
        <v>5329.046215422517</v>
      </c>
      <c r="P42" s="21">
        <f>+P43+P44+P48</f>
        <v>6987.4057532500001</v>
      </c>
      <c r="Q42" s="21">
        <f>+Q43+Q44+Q48</f>
        <v>7121.5081683099997</v>
      </c>
      <c r="R42" s="21">
        <f t="shared" ref="R42" si="13">+R43+R44+R48</f>
        <v>16161.959609670001</v>
      </c>
      <c r="S42" s="21">
        <v>30914.098398669998</v>
      </c>
      <c r="T42" s="21">
        <v>78214.961813679984</v>
      </c>
    </row>
    <row r="43" spans="1:20" s="17" customFormat="1" x14ac:dyDescent="0.2">
      <c r="A43" s="10" t="s">
        <v>41</v>
      </c>
      <c r="B43" s="22">
        <v>287.40170240000003</v>
      </c>
      <c r="C43" s="22">
        <v>341.82678379000004</v>
      </c>
      <c r="D43" s="22">
        <v>373.40946579736237</v>
      </c>
      <c r="E43" s="22">
        <v>482.35999999999996</v>
      </c>
      <c r="F43" s="22">
        <v>956.77053899031841</v>
      </c>
      <c r="G43" s="22">
        <v>1066.9188047164814</v>
      </c>
      <c r="H43" s="22">
        <v>1780.0000538258612</v>
      </c>
      <c r="I43" s="22">
        <v>1939.9488797787124</v>
      </c>
      <c r="J43" s="22">
        <v>2737.5203448299994</v>
      </c>
      <c r="K43" s="22">
        <v>3697.258088126956</v>
      </c>
      <c r="L43" s="22">
        <v>3651.3405593312045</v>
      </c>
      <c r="M43" s="22">
        <v>3773.6387146283628</v>
      </c>
      <c r="N43" s="22">
        <v>4318.6800322252284</v>
      </c>
      <c r="O43" s="22">
        <v>4505.8262154225167</v>
      </c>
      <c r="P43" s="22">
        <v>6396.7457532500002</v>
      </c>
      <c r="Q43" s="23">
        <v>6585.8381683099997</v>
      </c>
      <c r="R43" s="23">
        <v>12121.909609670001</v>
      </c>
      <c r="S43" s="23">
        <v>26988.498398669999</v>
      </c>
      <c r="T43" s="23">
        <v>68013.621813679987</v>
      </c>
    </row>
    <row r="44" spans="1:20" s="17" customFormat="1" x14ac:dyDescent="0.2">
      <c r="A44" s="18" t="s">
        <v>42</v>
      </c>
      <c r="B44" s="23">
        <f>+SUM(B45:B47)</f>
        <v>16.411000000000001</v>
      </c>
      <c r="C44" s="23">
        <f t="shared" ref="C44:O44" si="14">+SUM(C45:C47)</f>
        <v>51.673000000000002</v>
      </c>
      <c r="D44" s="23">
        <f t="shared" si="14"/>
        <v>59.5</v>
      </c>
      <c r="E44" s="23">
        <f t="shared" si="14"/>
        <v>30.933110230000004</v>
      </c>
      <c r="F44" s="23">
        <f t="shared" si="14"/>
        <v>100.79</v>
      </c>
      <c r="G44" s="23">
        <f t="shared" si="14"/>
        <v>213.47</v>
      </c>
      <c r="H44" s="23">
        <f t="shared" si="14"/>
        <v>246.71999999999997</v>
      </c>
      <c r="I44" s="23">
        <f t="shared" si="14"/>
        <v>205.8</v>
      </c>
      <c r="J44" s="23">
        <f t="shared" si="14"/>
        <v>299.26</v>
      </c>
      <c r="K44" s="23">
        <f t="shared" si="14"/>
        <v>446.54999999999995</v>
      </c>
      <c r="L44" s="23">
        <f t="shared" si="14"/>
        <v>594.93923212999994</v>
      </c>
      <c r="M44" s="23">
        <f t="shared" si="14"/>
        <v>475.13</v>
      </c>
      <c r="N44" s="23">
        <f t="shared" si="14"/>
        <v>588.30999999999995</v>
      </c>
      <c r="O44" s="23">
        <f t="shared" si="14"/>
        <v>714.87</v>
      </c>
      <c r="P44" s="23">
        <f>+SUM(P45:P47)</f>
        <v>548.88</v>
      </c>
      <c r="Q44" s="23">
        <f>+SUM(Q45:Q47)</f>
        <v>393.39</v>
      </c>
      <c r="R44" s="23">
        <f t="shared" ref="R44" si="15">+SUM(R45:R47)</f>
        <v>853.06000000000006</v>
      </c>
      <c r="S44" s="23">
        <v>3093.1200000000003</v>
      </c>
      <c r="T44" s="23">
        <v>9229.68</v>
      </c>
    </row>
    <row r="45" spans="1:20" x14ac:dyDescent="0.2">
      <c r="A45" s="15" t="s">
        <v>17</v>
      </c>
      <c r="B45" s="24">
        <v>3.867</v>
      </c>
      <c r="C45" s="24">
        <v>21.915999999999997</v>
      </c>
      <c r="D45" s="24">
        <v>14.43</v>
      </c>
      <c r="E45" s="24">
        <v>10.34</v>
      </c>
      <c r="F45" s="24">
        <v>21.850000000000005</v>
      </c>
      <c r="G45" s="24">
        <v>42.23</v>
      </c>
      <c r="H45" s="24">
        <v>82.21</v>
      </c>
      <c r="I45" s="24">
        <v>37.56</v>
      </c>
      <c r="J45" s="24">
        <v>45.97</v>
      </c>
      <c r="K45" s="24">
        <v>67.02</v>
      </c>
      <c r="L45" s="24">
        <v>120.55923213</v>
      </c>
      <c r="M45" s="24">
        <v>63.46</v>
      </c>
      <c r="N45" s="24">
        <v>79.78</v>
      </c>
      <c r="O45" s="24">
        <v>136.29</v>
      </c>
      <c r="P45" s="24">
        <v>244</v>
      </c>
      <c r="Q45" s="24">
        <v>67.8</v>
      </c>
      <c r="R45" s="24">
        <v>165.12</v>
      </c>
      <c r="S45" s="24">
        <v>439.3</v>
      </c>
      <c r="T45" s="24">
        <v>1361.6599999999999</v>
      </c>
    </row>
    <row r="46" spans="1:20" x14ac:dyDescent="0.2">
      <c r="A46" s="15" t="s">
        <v>18</v>
      </c>
      <c r="B46" s="24">
        <v>12.544</v>
      </c>
      <c r="C46" s="24">
        <v>29.757000000000005</v>
      </c>
      <c r="D46" s="24">
        <v>45.07</v>
      </c>
      <c r="E46" s="24">
        <v>19</v>
      </c>
      <c r="F46" s="24">
        <v>78.94</v>
      </c>
      <c r="G46" s="24">
        <v>171.24</v>
      </c>
      <c r="H46" s="24">
        <v>164.51</v>
      </c>
      <c r="I46" s="24">
        <v>168.24</v>
      </c>
      <c r="J46" s="24">
        <v>253.29</v>
      </c>
      <c r="K46" s="24">
        <v>379.53</v>
      </c>
      <c r="L46" s="24">
        <v>474.38</v>
      </c>
      <c r="M46" s="24">
        <v>411.67</v>
      </c>
      <c r="N46" s="24">
        <v>508.53</v>
      </c>
      <c r="O46" s="24">
        <v>578.58000000000004</v>
      </c>
      <c r="P46" s="24">
        <v>304.88</v>
      </c>
      <c r="Q46" s="24">
        <v>325.58999999999997</v>
      </c>
      <c r="R46" s="24">
        <v>687.94</v>
      </c>
      <c r="S46" s="24">
        <v>2653.82</v>
      </c>
      <c r="T46" s="24">
        <v>7868.02</v>
      </c>
    </row>
    <row r="47" spans="1:20" x14ac:dyDescent="0.2">
      <c r="A47" s="12" t="s">
        <v>19</v>
      </c>
      <c r="B47" s="24">
        <v>0</v>
      </c>
      <c r="C47" s="24">
        <v>0</v>
      </c>
      <c r="D47" s="24">
        <v>0</v>
      </c>
      <c r="E47" s="24">
        <v>1.5931102300000042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</row>
    <row r="48" spans="1:20" s="17" customFormat="1" ht="13.5" thickBot="1" x14ac:dyDescent="0.25">
      <c r="A48" s="10" t="s">
        <v>43</v>
      </c>
      <c r="B48" s="25">
        <v>14.134597100000001</v>
      </c>
      <c r="C48" s="25">
        <v>6.379999999999999</v>
      </c>
      <c r="D48" s="25">
        <v>22.901</v>
      </c>
      <c r="E48" s="25">
        <v>37.56</v>
      </c>
      <c r="F48" s="25">
        <v>25.869999999999997</v>
      </c>
      <c r="G48" s="25">
        <v>22.31</v>
      </c>
      <c r="H48" s="25">
        <v>39.11999999999999</v>
      </c>
      <c r="I48" s="25">
        <v>17.23</v>
      </c>
      <c r="J48" s="25">
        <v>1.35</v>
      </c>
      <c r="K48" s="25">
        <v>145.84</v>
      </c>
      <c r="L48" s="25">
        <v>48.84</v>
      </c>
      <c r="M48" s="25">
        <v>89.23</v>
      </c>
      <c r="N48" s="25">
        <v>31.650000000000002</v>
      </c>
      <c r="O48" s="25">
        <v>108.35</v>
      </c>
      <c r="P48" s="25">
        <v>41.78</v>
      </c>
      <c r="Q48" s="23">
        <v>142.28</v>
      </c>
      <c r="R48" s="23">
        <v>3186.99</v>
      </c>
      <c r="S48" s="23">
        <v>832.48</v>
      </c>
      <c r="T48" s="23">
        <v>971.66000000000008</v>
      </c>
    </row>
    <row r="49" spans="1:20" s="16" customFormat="1" ht="21" customHeight="1" thickBot="1" x14ac:dyDescent="0.3">
      <c r="A49" s="6" t="s">
        <v>23</v>
      </c>
      <c r="B49" s="29">
        <f>+B38+B10</f>
        <v>2925.8042755085185</v>
      </c>
      <c r="C49" s="29">
        <f t="shared" ref="C49:O49" si="16">+C38+C10</f>
        <v>3620.6295546079473</v>
      </c>
      <c r="D49" s="29">
        <f t="shared" si="16"/>
        <v>4754.6240338378793</v>
      </c>
      <c r="E49" s="29">
        <f t="shared" si="16"/>
        <v>6022.9256150899992</v>
      </c>
      <c r="F49" s="29">
        <f t="shared" si="16"/>
        <v>7095.6791004470833</v>
      </c>
      <c r="G49" s="29">
        <f t="shared" si="16"/>
        <v>9731.5400502815264</v>
      </c>
      <c r="H49" s="29">
        <f t="shared" si="16"/>
        <v>12583.919750396857</v>
      </c>
      <c r="I49" s="29">
        <f t="shared" si="16"/>
        <v>15944.26614058471</v>
      </c>
      <c r="J49" s="29">
        <f t="shared" si="16"/>
        <v>20701.558135840001</v>
      </c>
      <c r="K49" s="29">
        <f t="shared" si="16"/>
        <v>29535.034415605962</v>
      </c>
      <c r="L49" s="29">
        <f t="shared" si="16"/>
        <v>38524.012096630198</v>
      </c>
      <c r="M49" s="29">
        <f t="shared" si="16"/>
        <v>50626.873845509959</v>
      </c>
      <c r="N49" s="29">
        <f t="shared" si="16"/>
        <v>67560.299993790584</v>
      </c>
      <c r="O49" s="29">
        <f t="shared" si="16"/>
        <v>91884.343842217975</v>
      </c>
      <c r="P49" s="29">
        <f>+P38+P10</f>
        <v>128458.4448147541</v>
      </c>
      <c r="Q49" s="29">
        <f>+Q38+Q10</f>
        <v>180947.12335838861</v>
      </c>
      <c r="R49" s="29">
        <f t="shared" ref="R49" si="17">+R38+R10</f>
        <v>293733.92573856667</v>
      </c>
      <c r="S49" s="29">
        <v>532784.67183369119</v>
      </c>
      <c r="T49" s="29">
        <f t="shared" ref="T49" si="18">+T38+T10</f>
        <v>1176403.1398619746</v>
      </c>
    </row>
    <row r="50" spans="1:20" s="16" customFormat="1" ht="21" customHeight="1" thickBot="1" x14ac:dyDescent="0.3">
      <c r="A50" s="6" t="s">
        <v>24</v>
      </c>
      <c r="B50" s="29">
        <f>+B42+B25</f>
        <v>2762.8626226872548</v>
      </c>
      <c r="C50" s="29">
        <f t="shared" ref="C50:O50" si="19">+C42+C25</f>
        <v>3552.872961469363</v>
      </c>
      <c r="D50" s="29">
        <f t="shared" si="19"/>
        <v>4591.5378686364575</v>
      </c>
      <c r="E50" s="29">
        <f t="shared" si="19"/>
        <v>6133.0727872433654</v>
      </c>
      <c r="F50" s="29">
        <f t="shared" si="19"/>
        <v>7513.9192434269589</v>
      </c>
      <c r="G50" s="29">
        <f t="shared" si="19"/>
        <v>9508.1245824321632</v>
      </c>
      <c r="H50" s="29">
        <f t="shared" si="19"/>
        <v>13408.281455375825</v>
      </c>
      <c r="I50" s="29">
        <f t="shared" si="19"/>
        <v>16542.378328662297</v>
      </c>
      <c r="J50" s="29">
        <f t="shared" si="19"/>
        <v>21890.286262041616</v>
      </c>
      <c r="K50" s="29">
        <f t="shared" si="19"/>
        <v>31060.312350595141</v>
      </c>
      <c r="L50" s="29">
        <f t="shared" si="19"/>
        <v>40686.184377086953</v>
      </c>
      <c r="M50" s="29">
        <f t="shared" si="19"/>
        <v>55576.814739818736</v>
      </c>
      <c r="N50" s="29">
        <f t="shared" si="19"/>
        <v>71611.818281357395</v>
      </c>
      <c r="O50" s="29">
        <f t="shared" si="19"/>
        <v>92541.866992863012</v>
      </c>
      <c r="P50" s="29">
        <f>+P42+P25</f>
        <v>136720.13706734483</v>
      </c>
      <c r="Q50" s="29">
        <f>+Q42+Q25</f>
        <v>176924.45369079662</v>
      </c>
      <c r="R50" s="29">
        <f t="shared" ref="R50" si="20">+R42+R25</f>
        <v>273490.33804656548</v>
      </c>
      <c r="S50" s="29">
        <v>515271.45496874233</v>
      </c>
      <c r="T50" s="29">
        <f t="shared" ref="T50" si="21">+T42+T25</f>
        <v>1246260.5441846002</v>
      </c>
    </row>
    <row r="51" spans="1:20" s="16" customFormat="1" ht="21" customHeight="1" thickBot="1" x14ac:dyDescent="0.3">
      <c r="A51" s="6" t="s">
        <v>25</v>
      </c>
      <c r="B51" s="29">
        <f>+B49-B50</f>
        <v>162.94165282126369</v>
      </c>
      <c r="C51" s="29">
        <f t="shared" ref="C51:O51" si="22">+C49-C50</f>
        <v>67.756593138584321</v>
      </c>
      <c r="D51" s="29">
        <f t="shared" si="22"/>
        <v>163.08616520142186</v>
      </c>
      <c r="E51" s="29">
        <f t="shared" si="22"/>
        <v>-110.14717215336623</v>
      </c>
      <c r="F51" s="29">
        <f t="shared" si="22"/>
        <v>-418.2401429798756</v>
      </c>
      <c r="G51" s="29">
        <f t="shared" si="22"/>
        <v>223.41546784936327</v>
      </c>
      <c r="H51" s="29">
        <f t="shared" si="22"/>
        <v>-824.36170497896819</v>
      </c>
      <c r="I51" s="29">
        <f t="shared" si="22"/>
        <v>-598.11218807758632</v>
      </c>
      <c r="J51" s="29">
        <f t="shared" si="22"/>
        <v>-1188.7281262016149</v>
      </c>
      <c r="K51" s="29">
        <f t="shared" si="22"/>
        <v>-1525.2779349891789</v>
      </c>
      <c r="L51" s="29">
        <f t="shared" si="22"/>
        <v>-2162.1722804567544</v>
      </c>
      <c r="M51" s="29">
        <f t="shared" si="22"/>
        <v>-4949.9408943087765</v>
      </c>
      <c r="N51" s="29">
        <f t="shared" si="22"/>
        <v>-4051.5182875668106</v>
      </c>
      <c r="O51" s="29">
        <f t="shared" si="22"/>
        <v>-657.52315064503637</v>
      </c>
      <c r="P51" s="29">
        <f>+P49-P50</f>
        <v>-8261.6922525907285</v>
      </c>
      <c r="Q51" s="29">
        <f>+Q49-Q50</f>
        <v>4022.6696675919811</v>
      </c>
      <c r="R51" s="29">
        <f t="shared" ref="R51" si="23">+R49-R50</f>
        <v>20243.587692001194</v>
      </c>
      <c r="S51" s="29">
        <v>17513.216864948859</v>
      </c>
      <c r="T51" s="29">
        <f t="shared" ref="T51" si="24">+T49-T50</f>
        <v>-69857.404322625604</v>
      </c>
    </row>
    <row r="52" spans="1:20" s="16" customFormat="1" ht="21" customHeight="1" thickBot="1" x14ac:dyDescent="0.3">
      <c r="A52" s="7" t="s">
        <v>26</v>
      </c>
      <c r="B52" s="29">
        <f>+B51+B30</f>
        <v>233.85906700851814</v>
      </c>
      <c r="C52" s="29">
        <f t="shared" ref="C52:O52" si="25">+C51+C30</f>
        <v>139.23814182000041</v>
      </c>
      <c r="D52" s="29">
        <f t="shared" si="25"/>
        <v>243.8533657284641</v>
      </c>
      <c r="E52" s="29">
        <f t="shared" si="25"/>
        <v>-18.24841017999951</v>
      </c>
      <c r="F52" s="29">
        <f t="shared" si="25"/>
        <v>-315.34592626859057</v>
      </c>
      <c r="G52" s="29">
        <f t="shared" si="25"/>
        <v>330.16852513224944</v>
      </c>
      <c r="H52" s="29">
        <f t="shared" si="25"/>
        <v>-773.2526894189657</v>
      </c>
      <c r="I52" s="29">
        <f t="shared" si="25"/>
        <v>-529.38846796559062</v>
      </c>
      <c r="J52" s="29">
        <f t="shared" si="25"/>
        <v>-1031.5722174469813</v>
      </c>
      <c r="K52" s="29">
        <f t="shared" si="25"/>
        <v>-1296.5430787609976</v>
      </c>
      <c r="L52" s="29">
        <f t="shared" si="25"/>
        <v>-1743.4146440910063</v>
      </c>
      <c r="M52" s="29">
        <f t="shared" si="25"/>
        <v>-3725.0389122780025</v>
      </c>
      <c r="N52" s="29">
        <f t="shared" si="25"/>
        <v>-2132.2479047792349</v>
      </c>
      <c r="O52" s="29">
        <f t="shared" si="25"/>
        <v>2264.2846458754639</v>
      </c>
      <c r="P52" s="29">
        <f>+P51+P30</f>
        <v>-4723.1351139358949</v>
      </c>
      <c r="Q52" s="29">
        <f>+Q51+Q30</f>
        <v>7594.1905524899921</v>
      </c>
      <c r="R52" s="29">
        <f t="shared" ref="R52" si="26">+R51+R30</f>
        <v>26375.558648776634</v>
      </c>
      <c r="S52" s="29">
        <v>25471.153018791145</v>
      </c>
      <c r="T52" s="29">
        <f t="shared" ref="T52" si="27">+T51+T30</f>
        <v>-52074.550739425184</v>
      </c>
    </row>
    <row r="53" spans="1:20" s="16" customFormat="1" ht="21" customHeight="1" thickBot="1" x14ac:dyDescent="0.3">
      <c r="A53" s="7" t="s">
        <v>27</v>
      </c>
      <c r="B53" s="29">
        <f>+B50-B30</f>
        <v>2691.9452085000003</v>
      </c>
      <c r="C53" s="29">
        <f t="shared" ref="C53:O53" si="28">+C50-C30</f>
        <v>3481.391412787947</v>
      </c>
      <c r="D53" s="29">
        <f t="shared" si="28"/>
        <v>4510.7706681094151</v>
      </c>
      <c r="E53" s="29">
        <f t="shared" si="28"/>
        <v>6041.1740252699983</v>
      </c>
      <c r="F53" s="29">
        <f t="shared" si="28"/>
        <v>7411.0250267156744</v>
      </c>
      <c r="G53" s="29">
        <f t="shared" si="28"/>
        <v>9401.3715251492777</v>
      </c>
      <c r="H53" s="29">
        <f t="shared" si="28"/>
        <v>13357.172439815822</v>
      </c>
      <c r="I53" s="29">
        <f t="shared" si="28"/>
        <v>16473.6546085503</v>
      </c>
      <c r="J53" s="29">
        <f t="shared" si="28"/>
        <v>21733.130353286982</v>
      </c>
      <c r="K53" s="29">
        <f t="shared" si="28"/>
        <v>30831.57749436696</v>
      </c>
      <c r="L53" s="29">
        <f t="shared" si="28"/>
        <v>40267.426740721203</v>
      </c>
      <c r="M53" s="29">
        <f t="shared" si="28"/>
        <v>54351.912757787963</v>
      </c>
      <c r="N53" s="29">
        <f t="shared" si="28"/>
        <v>69692.547898569814</v>
      </c>
      <c r="O53" s="29">
        <f t="shared" si="28"/>
        <v>89620.05919634251</v>
      </c>
      <c r="P53" s="29">
        <f>+P50-P30</f>
        <v>133181.57992868999</v>
      </c>
      <c r="Q53" s="29">
        <f>+Q50-Q30</f>
        <v>173352.9328058986</v>
      </c>
      <c r="R53" s="29">
        <f t="shared" ref="R53" si="29">+R50-R30</f>
        <v>267358.36708979006</v>
      </c>
      <c r="S53" s="29">
        <v>507313.51881490002</v>
      </c>
      <c r="T53" s="29">
        <f t="shared" ref="T53" si="30">+T50-T30</f>
        <v>1228477.6906013999</v>
      </c>
    </row>
    <row r="55" spans="1:20" x14ac:dyDescent="0.2">
      <c r="R55" s="31"/>
    </row>
  </sheetData>
  <mergeCells count="1">
    <mergeCell ref="A36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Consolidado</vt:lpstr>
      <vt:lpstr>Ciudad</vt:lpstr>
      <vt:lpstr>Buenos Aires</vt:lpstr>
      <vt:lpstr>Catamarca</vt:lpstr>
      <vt:lpstr>Córdoba</vt:lpstr>
      <vt:lpstr>Corrientes</vt:lpstr>
      <vt:lpstr>Chaco</vt:lpstr>
      <vt:lpstr>Chubut</vt:lpstr>
      <vt:lpstr>Entre Ríos</vt:lpstr>
      <vt:lpstr>Formosa</vt:lpstr>
      <vt:lpstr>Jujuy</vt:lpstr>
      <vt:lpstr>La Pampa</vt:lpstr>
      <vt:lpstr>La Rioja</vt:lpstr>
      <vt:lpstr>Mendoza</vt:lpstr>
      <vt:lpstr>Misiones</vt:lpstr>
      <vt:lpstr>Neuquén</vt:lpstr>
      <vt:lpstr>Río Negro</vt:lpstr>
      <vt:lpstr>Salta</vt:lpstr>
      <vt:lpstr>San Juan</vt:lpstr>
      <vt:lpstr>San Luis</vt:lpstr>
      <vt:lpstr>Santa Cruz</vt:lpstr>
      <vt:lpstr>Santa Fe</vt:lpstr>
      <vt:lpstr>Santiago del  Estero</vt:lpstr>
      <vt:lpstr>Tucumán</vt:lpstr>
      <vt:lpstr>Tierra del Fuego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ftomas</dc:creator>
  <cp:lastModifiedBy>ftomas</cp:lastModifiedBy>
  <cp:lastPrinted>2019-11-21T21:17:12Z</cp:lastPrinted>
  <dcterms:created xsi:type="dcterms:W3CDTF">2019-07-25T18:33:46Z</dcterms:created>
  <dcterms:modified xsi:type="dcterms:W3CDTF">2025-01-24T22:22:10Z</dcterms:modified>
</cp:coreProperties>
</file>