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cmusci\WEB\DNAP_PROD\deuda\stock\consolidado\2020\"/>
    </mc:Choice>
  </mc:AlternateContent>
  <bookViews>
    <workbookView xWindow="0" yWindow="0" windowWidth="19200" windowHeight="6465"/>
  </bookViews>
  <sheets>
    <sheet name="Mar-2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2" l="1"/>
  <c r="B17" i="2"/>
  <c r="B13" i="2"/>
  <c r="I7" i="2"/>
  <c r="H7" i="2"/>
  <c r="B9" i="2"/>
  <c r="F7" i="2"/>
  <c r="B14" i="2"/>
  <c r="B21" i="2"/>
  <c r="B22" i="2"/>
  <c r="B25" i="2"/>
  <c r="B26" i="2"/>
  <c r="B30" i="2"/>
  <c r="G7" i="2"/>
  <c r="B31" i="2"/>
  <c r="B27" i="2"/>
  <c r="B23" i="2"/>
  <c r="B19" i="2"/>
  <c r="B15" i="2"/>
  <c r="B11" i="2"/>
  <c r="B18" i="2" l="1"/>
  <c r="B10" i="2"/>
  <c r="B28" i="2"/>
  <c r="B24" i="2"/>
  <c r="B20" i="2"/>
  <c r="B16" i="2"/>
  <c r="B12" i="2"/>
  <c r="C7" i="2"/>
  <c r="D7" i="2"/>
  <c r="E7" i="2"/>
  <c r="B8" i="2"/>
  <c r="B7" i="2" l="1"/>
</calcChain>
</file>

<file path=xl/sharedStrings.xml><?xml version="1.0" encoding="utf-8"?>
<sst xmlns="http://schemas.openxmlformats.org/spreadsheetml/2006/main" count="39" uniqueCount="39">
  <si>
    <t>- en miles de pesos -</t>
  </si>
  <si>
    <t>JURISDICCIÓN</t>
  </si>
  <si>
    <t>TOTAL SIN
DEUDA FLOTANTE</t>
  </si>
  <si>
    <t>GOBIERNO NACIONAL</t>
  </si>
  <si>
    <t>FFFIR</t>
  </si>
  <si>
    <t>FFDP</t>
  </si>
  <si>
    <t xml:space="preserve">BANCOS </t>
  </si>
  <si>
    <t>DEUDA CONSOLIDADA</t>
  </si>
  <si>
    <t>BONOS
(2)</t>
  </si>
  <si>
    <t>ORGANISMOS INTERNACIONALES</t>
  </si>
  <si>
    <t xml:space="preserve">TOTAL </t>
  </si>
  <si>
    <t>BUENOS AIRES</t>
  </si>
  <si>
    <t>CATAMARCA</t>
  </si>
  <si>
    <t xml:space="preserve">CÓRDOBA </t>
  </si>
  <si>
    <t>CORRIENTES</t>
  </si>
  <si>
    <t>CHACO</t>
  </si>
  <si>
    <t>CHUBUT</t>
  </si>
  <si>
    <t xml:space="preserve">ENTRE RÍOS </t>
  </si>
  <si>
    <t xml:space="preserve">FORMOSA </t>
  </si>
  <si>
    <t>GCBA</t>
  </si>
  <si>
    <t>JUJUY</t>
  </si>
  <si>
    <t>LA PAMPA</t>
  </si>
  <si>
    <t xml:space="preserve">LA RIOJA  </t>
  </si>
  <si>
    <t>MENDOZA</t>
  </si>
  <si>
    <t>MISIONES</t>
  </si>
  <si>
    <t>NEUQUÉN</t>
  </si>
  <si>
    <t>RÍO NEGRO</t>
  </si>
  <si>
    <t>SALTA</t>
  </si>
  <si>
    <t>SAN JUAN</t>
  </si>
  <si>
    <t xml:space="preserve">SAN LUIS </t>
  </si>
  <si>
    <t xml:space="preserve">SANTA CRUZ </t>
  </si>
  <si>
    <t xml:space="preserve">SANTA FE </t>
  </si>
  <si>
    <t xml:space="preserve">SANTIAGO DEL ESTERO </t>
  </si>
  <si>
    <t>TIERRA DEL FUEGO</t>
  </si>
  <si>
    <t>TUCUMÁN</t>
  </si>
  <si>
    <t>Notas:</t>
  </si>
  <si>
    <t>1).-Todos los datos son preliminares y se encuentran sujetos a revisión. No se incluye la Deuda Flotante ni Contingente.</t>
  </si>
  <si>
    <t>2).- Bonos expresados a Valor Residual.</t>
  </si>
  <si>
    <t>STOCK DE DEUDA PROVINCIAL AL 31 DE MARZO DE 2020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</si>
</sst>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  <scheme val="minor"/>
    </font>
    <font>
      <sz val="11"/>
      <color indexed="56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b/>
      <i/>
      <sz val="8"/>
      <name val="Arial"/>
      <family val="2"/>
    </font>
    <font>
      <b/>
      <sz val="8"/>
      <color indexed="8"/>
      <name val="Arial"/>
      <family val="2"/>
    </font>
    <font>
      <sz val="10"/>
      <color indexed="56"/>
      <name val="Arial"/>
      <family val="2"/>
    </font>
    <font>
      <b/>
      <u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i/>
      <sz val="1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9" fontId="3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">
    <xf numFmtId="0" fontId="0" fillId="0" borderId="0" xfId="0"/>
    <xf numFmtId="0" fontId="1" fillId="3" borderId="4" xfId="1" applyNumberFormat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/>
    </xf>
    <xf numFmtId="3" fontId="1" fillId="2" borderId="4" xfId="1" applyNumberFormat="1" applyFont="1" applyFill="1" applyBorder="1"/>
    <xf numFmtId="0" fontId="7" fillId="0" borderId="5" xfId="1" applyFont="1" applyFill="1" applyBorder="1" applyAlignment="1">
      <alignment horizontal="left"/>
    </xf>
    <xf numFmtId="3" fontId="10" fillId="0" borderId="5" xfId="1" applyNumberFormat="1" applyFont="1" applyFill="1" applyBorder="1"/>
    <xf numFmtId="0" fontId="7" fillId="4" borderId="5" xfId="1" applyFont="1" applyFill="1" applyBorder="1" applyAlignment="1">
      <alignment horizontal="left"/>
    </xf>
    <xf numFmtId="3" fontId="10" fillId="4" borderId="5" xfId="1" applyNumberFormat="1" applyFont="1" applyFill="1" applyBorder="1"/>
    <xf numFmtId="0" fontId="7" fillId="4" borderId="6" xfId="1" applyFont="1" applyFill="1" applyBorder="1" applyAlignment="1">
      <alignment horizontal="left"/>
    </xf>
    <xf numFmtId="3" fontId="10" fillId="4" borderId="6" xfId="1" applyNumberFormat="1" applyFont="1" applyFill="1" applyBorder="1"/>
    <xf numFmtId="0" fontId="3" fillId="5" borderId="0" xfId="1" applyFill="1"/>
    <xf numFmtId="3" fontId="5" fillId="5" borderId="0" xfId="1" applyNumberFormat="1" applyFont="1" applyFill="1" applyBorder="1"/>
    <xf numFmtId="164" fontId="5" fillId="5" borderId="0" xfId="2" applyNumberFormat="1" applyFont="1" applyFill="1" applyBorder="1"/>
    <xf numFmtId="0" fontId="5" fillId="5" borderId="0" xfId="1" applyFont="1" applyFill="1" applyBorder="1"/>
    <xf numFmtId="0" fontId="6" fillId="5" borderId="0" xfId="1" applyFont="1" applyFill="1" applyBorder="1" applyAlignment="1">
      <alignment horizontal="center"/>
    </xf>
    <xf numFmtId="0" fontId="2" fillId="5" borderId="0" xfId="1" applyFont="1" applyFill="1" applyAlignment="1">
      <alignment vertical="center"/>
    </xf>
    <xf numFmtId="0" fontId="8" fillId="5" borderId="0" xfId="1" applyFont="1" applyFill="1" applyBorder="1"/>
    <xf numFmtId="3" fontId="3" fillId="5" borderId="0" xfId="1" applyNumberFormat="1" applyFill="1"/>
    <xf numFmtId="0" fontId="11" fillId="5" borderId="0" xfId="1" applyFont="1" applyFill="1"/>
    <xf numFmtId="0" fontId="12" fillId="5" borderId="0" xfId="1" applyFont="1" applyFill="1" applyBorder="1" applyAlignment="1">
      <alignment horizontal="center"/>
    </xf>
    <xf numFmtId="3" fontId="13" fillId="5" borderId="0" xfId="1" applyNumberFormat="1" applyFont="1" applyFill="1" applyBorder="1"/>
    <xf numFmtId="0" fontId="14" fillId="5" borderId="0" xfId="1" applyFont="1" applyFill="1" applyBorder="1"/>
    <xf numFmtId="0" fontId="15" fillId="5" borderId="0" xfId="1" applyFont="1" applyFill="1" applyBorder="1"/>
    <xf numFmtId="0" fontId="16" fillId="5" borderId="0" xfId="1" applyFont="1" applyFill="1" applyBorder="1"/>
    <xf numFmtId="0" fontId="3" fillId="5" borderId="0" xfId="1" applyFont="1" applyFill="1" applyBorder="1"/>
    <xf numFmtId="3" fontId="3" fillId="5" borderId="0" xfId="1" applyNumberFormat="1" applyFont="1" applyFill="1" applyBorder="1"/>
    <xf numFmtId="0" fontId="9" fillId="5" borderId="0" xfId="1" applyFont="1" applyFill="1" applyBorder="1" applyAlignment="1">
      <alignment horizontal="center"/>
    </xf>
    <xf numFmtId="0" fontId="17" fillId="5" borderId="0" xfId="1" applyFont="1" applyFill="1" applyAlignment="1">
      <alignment horizontal="left"/>
    </xf>
    <xf numFmtId="0" fontId="18" fillId="5" borderId="0" xfId="1" applyFont="1" applyFill="1"/>
    <xf numFmtId="43" fontId="3" fillId="5" borderId="0" xfId="3" applyFont="1" applyFill="1"/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7" fillId="5" borderId="0" xfId="1" applyFont="1" applyFill="1" applyBorder="1" applyAlignment="1">
      <alignment horizontal="center"/>
    </xf>
  </cellXfs>
  <cellStyles count="4">
    <cellStyle name="Millares" xfId="3" builtinId="3"/>
    <cellStyle name="Normal" xfId="0" builtinId="0"/>
    <cellStyle name="Normal 2" xfId="1"/>
    <cellStyle name="Porcentaj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zoomScale="85" zoomScaleNormal="85" workbookViewId="0">
      <selection activeCell="B8" sqref="B8"/>
    </sheetView>
  </sheetViews>
  <sheetFormatPr baseColWidth="10" defaultColWidth="11.42578125" defaultRowHeight="12.75" x14ac:dyDescent="0.2"/>
  <cols>
    <col min="1" max="1" width="23.5703125" style="10" customWidth="1"/>
    <col min="2" max="9" width="19.5703125" style="10" customWidth="1"/>
    <col min="10" max="10" width="14.85546875" style="29" bestFit="1" customWidth="1"/>
    <col min="11" max="11" width="11.5703125" style="29" bestFit="1" customWidth="1"/>
    <col min="12" max="16384" width="11.42578125" style="10"/>
  </cols>
  <sheetData>
    <row r="1" spans="1:13" ht="13.5" thickBot="1" x14ac:dyDescent="0.25"/>
    <row r="2" spans="1:13" ht="16.5" thickBot="1" x14ac:dyDescent="0.25">
      <c r="A2" s="30" t="s">
        <v>38</v>
      </c>
      <c r="B2" s="31"/>
      <c r="C2" s="31"/>
      <c r="D2" s="31"/>
      <c r="E2" s="31"/>
      <c r="F2" s="31"/>
      <c r="G2" s="31"/>
      <c r="H2" s="31"/>
      <c r="I2" s="32"/>
    </row>
    <row r="3" spans="1:13" ht="15" x14ac:dyDescent="0.25">
      <c r="A3" s="11"/>
      <c r="B3" s="12"/>
      <c r="C3" s="11"/>
      <c r="D3" s="13"/>
      <c r="E3" s="14"/>
      <c r="F3" s="14"/>
      <c r="G3" s="13"/>
      <c r="H3" s="15"/>
      <c r="I3" s="15"/>
    </row>
    <row r="4" spans="1:13" ht="15" x14ac:dyDescent="0.25">
      <c r="A4" s="33" t="s">
        <v>0</v>
      </c>
      <c r="B4" s="33"/>
      <c r="C4" s="33"/>
      <c r="D4" s="33"/>
      <c r="E4" s="33"/>
      <c r="F4" s="33"/>
      <c r="G4" s="33"/>
      <c r="H4" s="33"/>
      <c r="I4" s="33"/>
    </row>
    <row r="5" spans="1:13" ht="15.75" thickBot="1" x14ac:dyDescent="0.3">
      <c r="A5" s="16"/>
      <c r="B5" s="11"/>
      <c r="C5" s="11"/>
      <c r="D5" s="11"/>
      <c r="E5" s="11"/>
      <c r="F5" s="11"/>
      <c r="G5" s="11"/>
      <c r="H5" s="11"/>
      <c r="I5" s="11"/>
    </row>
    <row r="6" spans="1:13" ht="30.75" thickBot="1" x14ac:dyDescent="0.2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</row>
    <row r="7" spans="1:13" ht="15.75" thickBot="1" x14ac:dyDescent="0.3">
      <c r="A7" s="2" t="s">
        <v>10</v>
      </c>
      <c r="B7" s="3">
        <f t="shared" ref="B7:I7" si="0">SUM(B8:B31)</f>
        <v>1637556961.0842569</v>
      </c>
      <c r="C7" s="3">
        <f t="shared" si="0"/>
        <v>177100680.84092662</v>
      </c>
      <c r="D7" s="3">
        <f t="shared" si="0"/>
        <v>16578882.480456572</v>
      </c>
      <c r="E7" s="3">
        <f t="shared" si="0"/>
        <v>52552687.430901833</v>
      </c>
      <c r="F7" s="3">
        <f t="shared" si="0"/>
        <v>44123544.694843844</v>
      </c>
      <c r="G7" s="3">
        <f t="shared" si="0"/>
        <v>8246597.6454447573</v>
      </c>
      <c r="H7" s="3">
        <f t="shared" si="0"/>
        <v>1145585028.4312942</v>
      </c>
      <c r="I7" s="3">
        <f t="shared" si="0"/>
        <v>193369539.56038862</v>
      </c>
    </row>
    <row r="8" spans="1:13" ht="15" x14ac:dyDescent="0.25">
      <c r="A8" s="4" t="s">
        <v>11</v>
      </c>
      <c r="B8" s="5">
        <f t="shared" ref="B8:B31" si="1">+C8+D8+E8+F8+G8+H8+I8</f>
        <v>652766313.75620461</v>
      </c>
      <c r="C8" s="5">
        <v>25422134.499000002</v>
      </c>
      <c r="D8" s="5">
        <v>1211472.0383756761</v>
      </c>
      <c r="E8" s="5">
        <v>7000000</v>
      </c>
      <c r="F8" s="5">
        <v>3560352.0042139161</v>
      </c>
      <c r="G8" s="5">
        <v>0</v>
      </c>
      <c r="H8" s="5">
        <v>572099276.42881012</v>
      </c>
      <c r="I8" s="5">
        <v>43473078.785804905</v>
      </c>
    </row>
    <row r="9" spans="1:13" ht="15" x14ac:dyDescent="0.25">
      <c r="A9" s="6" t="s">
        <v>12</v>
      </c>
      <c r="B9" s="7">
        <f t="shared" si="1"/>
        <v>6725221.8613951504</v>
      </c>
      <c r="C9" s="7">
        <v>5501732.8141323254</v>
      </c>
      <c r="D9" s="7">
        <v>592253.626108367</v>
      </c>
      <c r="E9" s="7">
        <v>0</v>
      </c>
      <c r="F9" s="7">
        <v>0</v>
      </c>
      <c r="G9" s="7">
        <v>146624.06682000004</v>
      </c>
      <c r="H9" s="7">
        <v>0</v>
      </c>
      <c r="I9" s="7">
        <v>484611.35433445766</v>
      </c>
    </row>
    <row r="10" spans="1:13" ht="15" x14ac:dyDescent="0.25">
      <c r="A10" s="4" t="s">
        <v>13</v>
      </c>
      <c r="B10" s="5">
        <f t="shared" si="1"/>
        <v>173242136.09021184</v>
      </c>
      <c r="C10" s="5">
        <v>1851136.6215367385</v>
      </c>
      <c r="D10" s="5">
        <v>5933486.1882215217</v>
      </c>
      <c r="E10" s="5">
        <v>1917671.1114569043</v>
      </c>
      <c r="F10" s="5">
        <v>3414872.0595983616</v>
      </c>
      <c r="G10" s="5">
        <v>0</v>
      </c>
      <c r="H10" s="5">
        <v>124948980.62499999</v>
      </c>
      <c r="I10" s="5">
        <v>35175989.484398335</v>
      </c>
      <c r="M10" s="17"/>
    </row>
    <row r="11" spans="1:13" ht="15" x14ac:dyDescent="0.25">
      <c r="A11" s="6" t="s">
        <v>14</v>
      </c>
      <c r="B11" s="7">
        <f t="shared" si="1"/>
        <v>11171065.001149708</v>
      </c>
      <c r="C11" s="7">
        <v>5753036.7311517121</v>
      </c>
      <c r="D11" s="7">
        <v>1593761.5454536998</v>
      </c>
      <c r="E11" s="7">
        <v>2424921.4730971833</v>
      </c>
      <c r="F11" s="7">
        <v>15000</v>
      </c>
      <c r="G11" s="7">
        <v>20258.893599999999</v>
      </c>
      <c r="H11" s="7">
        <v>0</v>
      </c>
      <c r="I11" s="7">
        <v>1364086.3578471139</v>
      </c>
    </row>
    <row r="12" spans="1:13" ht="15" x14ac:dyDescent="0.25">
      <c r="A12" s="4" t="s">
        <v>15</v>
      </c>
      <c r="B12" s="5">
        <f t="shared" si="1"/>
        <v>38687985.069797561</v>
      </c>
      <c r="C12" s="5">
        <v>5775101.2609999999</v>
      </c>
      <c r="D12" s="5">
        <v>339142.62959569221</v>
      </c>
      <c r="E12" s="5">
        <v>8712059.626857914</v>
      </c>
      <c r="F12" s="5">
        <v>4355620.6997622354</v>
      </c>
      <c r="G12" s="5">
        <v>0</v>
      </c>
      <c r="H12" s="5">
        <v>18233009.072104055</v>
      </c>
      <c r="I12" s="5">
        <v>1273051.7804776554</v>
      </c>
    </row>
    <row r="13" spans="1:13" ht="15" x14ac:dyDescent="0.25">
      <c r="A13" s="6" t="s">
        <v>16</v>
      </c>
      <c r="B13" s="7">
        <f t="shared" si="1"/>
        <v>61925832.169810168</v>
      </c>
      <c r="C13" s="7">
        <v>1884166.9247979107</v>
      </c>
      <c r="D13" s="7">
        <v>649402.91821918171</v>
      </c>
      <c r="E13" s="7">
        <v>3493889.90458374</v>
      </c>
      <c r="F13" s="7">
        <v>0</v>
      </c>
      <c r="G13" s="7">
        <v>4796998.8373839995</v>
      </c>
      <c r="H13" s="7">
        <v>48746383.153408751</v>
      </c>
      <c r="I13" s="7">
        <v>2354990.4314165846</v>
      </c>
    </row>
    <row r="14" spans="1:13" ht="15" x14ac:dyDescent="0.25">
      <c r="A14" s="4" t="s">
        <v>17</v>
      </c>
      <c r="B14" s="5">
        <f t="shared" si="1"/>
        <v>57185188.271158308</v>
      </c>
      <c r="C14" s="5">
        <v>5721017.1862730673</v>
      </c>
      <c r="D14" s="5">
        <v>794066.59360263241</v>
      </c>
      <c r="E14" s="5">
        <v>1108535.5305789826</v>
      </c>
      <c r="F14" s="5">
        <v>3002111.5028571431</v>
      </c>
      <c r="G14" s="5">
        <v>0</v>
      </c>
      <c r="H14" s="5">
        <v>32504913.323796682</v>
      </c>
      <c r="I14" s="5">
        <v>14054544.134049807</v>
      </c>
    </row>
    <row r="15" spans="1:13" ht="15" x14ac:dyDescent="0.25">
      <c r="A15" s="6" t="s">
        <v>18</v>
      </c>
      <c r="B15" s="7">
        <f t="shared" si="1"/>
        <v>9607893.7313026991</v>
      </c>
      <c r="C15" s="7">
        <v>8323532.0045898389</v>
      </c>
      <c r="D15" s="7">
        <v>397247.12392357795</v>
      </c>
      <c r="E15" s="7">
        <v>0</v>
      </c>
      <c r="F15" s="7">
        <v>0</v>
      </c>
      <c r="G15" s="7">
        <v>8039.9889999999996</v>
      </c>
      <c r="H15" s="7">
        <v>611159.33823969576</v>
      </c>
      <c r="I15" s="7">
        <v>267915.27554958605</v>
      </c>
    </row>
    <row r="16" spans="1:13" ht="15" x14ac:dyDescent="0.25">
      <c r="A16" s="4" t="s">
        <v>19</v>
      </c>
      <c r="B16" s="5">
        <f t="shared" si="1"/>
        <v>180465998.67831489</v>
      </c>
      <c r="C16" s="5">
        <v>14142265.992197616</v>
      </c>
      <c r="D16" s="5">
        <v>0</v>
      </c>
      <c r="E16" s="5">
        <v>0</v>
      </c>
      <c r="F16" s="5">
        <v>621809.55928378995</v>
      </c>
      <c r="G16" s="5">
        <v>14500</v>
      </c>
      <c r="H16" s="5">
        <v>123365449.265</v>
      </c>
      <c r="I16" s="5">
        <v>42321973.861833476</v>
      </c>
    </row>
    <row r="17" spans="1:9" ht="15" x14ac:dyDescent="0.25">
      <c r="A17" s="6" t="s">
        <v>20</v>
      </c>
      <c r="B17" s="7">
        <f t="shared" si="1"/>
        <v>58691335.197889939</v>
      </c>
      <c r="C17" s="7">
        <v>34022026.526616484</v>
      </c>
      <c r="D17" s="7">
        <v>0</v>
      </c>
      <c r="E17" s="7">
        <v>9016124.4147030432</v>
      </c>
      <c r="F17" s="7">
        <v>864805.49518138997</v>
      </c>
      <c r="G17" s="7">
        <v>0</v>
      </c>
      <c r="H17" s="7">
        <v>13539790.009999998</v>
      </c>
      <c r="I17" s="7">
        <v>1248588.7513890299</v>
      </c>
    </row>
    <row r="18" spans="1:9" ht="15" x14ac:dyDescent="0.25">
      <c r="A18" s="4" t="s">
        <v>21</v>
      </c>
      <c r="B18" s="5">
        <f t="shared" si="1"/>
        <v>2220280.7457322311</v>
      </c>
      <c r="C18" s="5">
        <v>2186801.2695669192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33479.476165311695</v>
      </c>
    </row>
    <row r="19" spans="1:9" ht="15" x14ac:dyDescent="0.25">
      <c r="A19" s="6" t="s">
        <v>22</v>
      </c>
      <c r="B19" s="7">
        <f t="shared" si="1"/>
        <v>25140448.273240533</v>
      </c>
      <c r="C19" s="7">
        <v>3323531.8044967428</v>
      </c>
      <c r="D19" s="7">
        <v>0</v>
      </c>
      <c r="E19" s="7">
        <v>0</v>
      </c>
      <c r="F19" s="7">
        <v>271264.2215299604</v>
      </c>
      <c r="G19" s="7">
        <v>0</v>
      </c>
      <c r="H19" s="7">
        <v>19409038.354174696</v>
      </c>
      <c r="I19" s="7">
        <v>2136613.8930391334</v>
      </c>
    </row>
    <row r="20" spans="1:9" ht="15" x14ac:dyDescent="0.25">
      <c r="A20" s="4" t="s">
        <v>23</v>
      </c>
      <c r="B20" s="5">
        <f t="shared" si="1"/>
        <v>83839269.871344</v>
      </c>
      <c r="C20" s="5">
        <v>8802283.2758071795</v>
      </c>
      <c r="D20" s="5">
        <v>897824.96679781668</v>
      </c>
      <c r="E20" s="5">
        <v>7205480.9488520697</v>
      </c>
      <c r="F20" s="5">
        <v>11554199.178660467</v>
      </c>
      <c r="G20" s="5">
        <v>0</v>
      </c>
      <c r="H20" s="5">
        <v>41435667.373350978</v>
      </c>
      <c r="I20" s="5">
        <v>13943814.12787549</v>
      </c>
    </row>
    <row r="21" spans="1:9" ht="15" x14ac:dyDescent="0.25">
      <c r="A21" s="6" t="s">
        <v>24</v>
      </c>
      <c r="B21" s="7">
        <f t="shared" si="1"/>
        <v>8893014.2286101766</v>
      </c>
      <c r="C21" s="7">
        <v>4117292.6957049724</v>
      </c>
      <c r="D21" s="7">
        <v>884232.83458509203</v>
      </c>
      <c r="E21" s="7">
        <v>21538.73</v>
      </c>
      <c r="F21" s="7">
        <v>191986.72009633764</v>
      </c>
      <c r="G21" s="7">
        <v>30707.173444972083</v>
      </c>
      <c r="H21" s="7">
        <v>2888356.2190746963</v>
      </c>
      <c r="I21" s="7">
        <v>758899.85570410546</v>
      </c>
    </row>
    <row r="22" spans="1:9" ht="15" x14ac:dyDescent="0.25">
      <c r="A22" s="4" t="s">
        <v>25</v>
      </c>
      <c r="B22" s="5">
        <f t="shared" si="1"/>
        <v>74177970.561645493</v>
      </c>
      <c r="C22" s="5">
        <v>3503891.9820634122</v>
      </c>
      <c r="D22" s="5">
        <v>585284.78486199467</v>
      </c>
      <c r="E22" s="5">
        <v>1528085.4363357199</v>
      </c>
      <c r="F22" s="5">
        <v>13076067.762900243</v>
      </c>
      <c r="G22" s="5">
        <v>1222433.7739111034</v>
      </c>
      <c r="H22" s="5">
        <v>49383472.850233711</v>
      </c>
      <c r="I22" s="5">
        <v>4878733.9713393059</v>
      </c>
    </row>
    <row r="23" spans="1:9" ht="15" x14ac:dyDescent="0.25">
      <c r="A23" s="6" t="s">
        <v>26</v>
      </c>
      <c r="B23" s="7">
        <f t="shared" si="1"/>
        <v>38550877.643892147</v>
      </c>
      <c r="C23" s="7">
        <v>4534471.379331314</v>
      </c>
      <c r="D23" s="7">
        <v>427417.93425585568</v>
      </c>
      <c r="E23" s="7">
        <v>1111310.2987142783</v>
      </c>
      <c r="F23" s="7">
        <v>0</v>
      </c>
      <c r="G23" s="7">
        <v>0</v>
      </c>
      <c r="H23" s="7">
        <v>27513848.216067083</v>
      </c>
      <c r="I23" s="7">
        <v>4963829.8155236142</v>
      </c>
    </row>
    <row r="24" spans="1:9" ht="15" x14ac:dyDescent="0.25">
      <c r="A24" s="4" t="s">
        <v>27</v>
      </c>
      <c r="B24" s="5">
        <f t="shared" si="1"/>
        <v>37683996.747020692</v>
      </c>
      <c r="C24" s="5">
        <v>6387999.2775149764</v>
      </c>
      <c r="D24" s="5">
        <v>976491.16936864634</v>
      </c>
      <c r="E24" s="5">
        <v>1432086.7540814411</v>
      </c>
      <c r="F24" s="5">
        <v>0</v>
      </c>
      <c r="G24" s="5">
        <v>0</v>
      </c>
      <c r="H24" s="5">
        <v>25732404.271945387</v>
      </c>
      <c r="I24" s="5">
        <v>3155015.2741102418</v>
      </c>
    </row>
    <row r="25" spans="1:9" ht="15" x14ac:dyDescent="0.25">
      <c r="A25" s="6" t="s">
        <v>28</v>
      </c>
      <c r="B25" s="7">
        <f t="shared" si="1"/>
        <v>18520520.8558685</v>
      </c>
      <c r="C25" s="7">
        <v>6474784.1230225554</v>
      </c>
      <c r="D25" s="7">
        <v>0</v>
      </c>
      <c r="E25" s="7">
        <v>1674592.8323299999</v>
      </c>
      <c r="F25" s="7">
        <v>0</v>
      </c>
      <c r="G25" s="7">
        <v>0</v>
      </c>
      <c r="H25" s="7">
        <v>55765.676771896593</v>
      </c>
      <c r="I25" s="7">
        <v>10315378.223744048</v>
      </c>
    </row>
    <row r="26" spans="1:9" ht="15" x14ac:dyDescent="0.25">
      <c r="A26" s="4" t="s">
        <v>29</v>
      </c>
      <c r="B26" s="5">
        <f t="shared" si="1"/>
        <v>957022.06893377646</v>
      </c>
      <c r="C26" s="5">
        <v>686999.18729197315</v>
      </c>
      <c r="D26" s="5">
        <v>0</v>
      </c>
      <c r="E26" s="5">
        <v>270022.88164180331</v>
      </c>
      <c r="F26" s="5">
        <v>0</v>
      </c>
      <c r="G26" s="5">
        <v>0</v>
      </c>
      <c r="H26" s="5">
        <v>0</v>
      </c>
      <c r="I26" s="5">
        <v>0</v>
      </c>
    </row>
    <row r="27" spans="1:9" ht="15" x14ac:dyDescent="0.25">
      <c r="A27" s="6" t="s">
        <v>30</v>
      </c>
      <c r="B27" s="7">
        <f t="shared" si="1"/>
        <v>9867898.7283502147</v>
      </c>
      <c r="C27" s="7">
        <v>7687487.2005377924</v>
      </c>
      <c r="D27" s="7">
        <v>60239.558162377303</v>
      </c>
      <c r="E27" s="7">
        <v>1849326.0352896443</v>
      </c>
      <c r="F27" s="7">
        <v>195455.49075999999</v>
      </c>
      <c r="G27" s="7">
        <v>0</v>
      </c>
      <c r="H27" s="7">
        <v>0</v>
      </c>
      <c r="I27" s="7">
        <v>75390.443600398779</v>
      </c>
    </row>
    <row r="28" spans="1:9" ht="15" x14ac:dyDescent="0.25">
      <c r="A28" s="4" t="s">
        <v>31</v>
      </c>
      <c r="B28" s="5">
        <f t="shared" si="1"/>
        <v>43043543.2876243</v>
      </c>
      <c r="C28" s="5">
        <v>14963.999339999995</v>
      </c>
      <c r="D28" s="5">
        <v>0</v>
      </c>
      <c r="E28" s="5">
        <v>0</v>
      </c>
      <c r="F28" s="5">
        <v>0</v>
      </c>
      <c r="G28" s="5">
        <v>392421.15978555562</v>
      </c>
      <c r="H28" s="5">
        <v>32234499.999999996</v>
      </c>
      <c r="I28" s="5">
        <v>10401658.128498752</v>
      </c>
    </row>
    <row r="29" spans="1:9" ht="15" x14ac:dyDescent="0.25">
      <c r="A29" s="6" t="s">
        <v>32</v>
      </c>
      <c r="B29" s="7">
        <f t="shared" si="1"/>
        <v>6970463.4499816922</v>
      </c>
      <c r="C29" s="7">
        <v>5970199.1773128361</v>
      </c>
      <c r="D29" s="7">
        <v>0</v>
      </c>
      <c r="E29" s="7">
        <v>0</v>
      </c>
      <c r="F29" s="7">
        <v>0</v>
      </c>
      <c r="G29" s="7">
        <v>0</v>
      </c>
      <c r="H29" s="7">
        <v>546522.78615364991</v>
      </c>
      <c r="I29" s="7">
        <v>453741.4865152064</v>
      </c>
    </row>
    <row r="30" spans="1:9" ht="15" x14ac:dyDescent="0.25">
      <c r="A30" s="4" t="s">
        <v>33</v>
      </c>
      <c r="B30" s="5">
        <f t="shared" si="1"/>
        <v>16551866.702699868</v>
      </c>
      <c r="C30" s="5">
        <v>2765856.7883682763</v>
      </c>
      <c r="D30" s="5">
        <v>1068103.1981192613</v>
      </c>
      <c r="E30" s="5">
        <v>593750</v>
      </c>
      <c r="F30" s="5">
        <v>0</v>
      </c>
      <c r="G30" s="5">
        <v>487689.34229079296</v>
      </c>
      <c r="H30" s="5">
        <v>11604430.880139997</v>
      </c>
      <c r="I30" s="5">
        <v>32036.493781539979</v>
      </c>
    </row>
    <row r="31" spans="1:9" ht="15.75" thickBot="1" x14ac:dyDescent="0.3">
      <c r="A31" s="8" t="s">
        <v>34</v>
      </c>
      <c r="B31" s="9">
        <f t="shared" si="1"/>
        <v>20670818.09207793</v>
      </c>
      <c r="C31" s="9">
        <v>12247968.119271958</v>
      </c>
      <c r="D31" s="9">
        <v>168455.37080517728</v>
      </c>
      <c r="E31" s="9">
        <v>3193291.4523790982</v>
      </c>
      <c r="F31" s="9">
        <v>3000000</v>
      </c>
      <c r="G31" s="9">
        <v>1126924.4092083334</v>
      </c>
      <c r="H31" s="9">
        <v>732060.58702281024</v>
      </c>
      <c r="I31" s="9">
        <v>202118.15339054816</v>
      </c>
    </row>
    <row r="32" spans="1:9" x14ac:dyDescent="0.2">
      <c r="A32" s="18"/>
      <c r="B32" s="19"/>
      <c r="C32" s="20"/>
      <c r="D32" s="20"/>
      <c r="E32" s="20"/>
      <c r="F32" s="20"/>
      <c r="G32" s="20"/>
      <c r="H32" s="20"/>
      <c r="I32" s="20"/>
    </row>
    <row r="33" spans="1:9" ht="15" x14ac:dyDescent="0.25">
      <c r="A33" s="21" t="s">
        <v>35</v>
      </c>
      <c r="B33" s="19"/>
      <c r="C33" s="20"/>
      <c r="D33" s="20"/>
      <c r="E33" s="20"/>
      <c r="F33" s="20"/>
      <c r="G33" s="20"/>
      <c r="H33" s="20"/>
      <c r="I33" s="20"/>
    </row>
    <row r="34" spans="1:9" ht="15" x14ac:dyDescent="0.25">
      <c r="A34" s="22" t="s">
        <v>36</v>
      </c>
      <c r="B34" s="23"/>
      <c r="C34" s="23"/>
      <c r="D34" s="24"/>
      <c r="E34" s="24"/>
      <c r="F34" s="25"/>
      <c r="G34" s="24"/>
      <c r="H34" s="25"/>
      <c r="I34" s="24"/>
    </row>
    <row r="35" spans="1:9" ht="15" x14ac:dyDescent="0.25">
      <c r="A35" s="22" t="s">
        <v>37</v>
      </c>
      <c r="B35" s="26"/>
      <c r="C35" s="24"/>
      <c r="D35" s="24"/>
      <c r="E35" s="24"/>
      <c r="F35" s="24"/>
      <c r="G35" s="24"/>
      <c r="H35" s="24"/>
      <c r="I35" s="24"/>
    </row>
    <row r="36" spans="1:9" ht="15" x14ac:dyDescent="0.25">
      <c r="A36" s="27"/>
      <c r="B36" s="23"/>
      <c r="C36" s="23"/>
      <c r="D36" s="24"/>
      <c r="E36" s="24"/>
      <c r="F36" s="24"/>
      <c r="G36" s="24"/>
      <c r="H36" s="24"/>
      <c r="I36" s="24"/>
    </row>
    <row r="37" spans="1:9" ht="14.25" x14ac:dyDescent="0.2">
      <c r="A37" s="28"/>
    </row>
  </sheetData>
  <mergeCells count="2">
    <mergeCell ref="A2:I2"/>
    <mergeCell ref="A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Mar-20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cmusci</cp:lastModifiedBy>
  <dcterms:created xsi:type="dcterms:W3CDTF">2020-06-24T18:12:20Z</dcterms:created>
  <dcterms:modified xsi:type="dcterms:W3CDTF">2020-09-10T19:08:37Z</dcterms:modified>
</cp:coreProperties>
</file>