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DNCFP\DEUDA\Publicaciones Internet\deuda\servicios\consolidado\2024\"/>
    </mc:Choice>
  </mc:AlternateContent>
  <bookViews>
    <workbookView xWindow="0" yWindow="0" windowWidth="28800" windowHeight="12300"/>
  </bookViews>
  <sheets>
    <sheet name="III Trim 2024 millones" sheetId="1" r:id="rId1"/>
  </sheets>
  <definedNames>
    <definedName name="_xlnm.Print_Area" localSheetId="0">'III Trim 2024 millones'!$B$9:$T$38</definedName>
    <definedName name="_xlnm.Print_Titles" localSheetId="0">'III Trim 2024 millones'!$B:$B,'III Trim 2024 millones'!$12:$13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7" i="1" l="1"/>
  <c r="C36" i="1"/>
  <c r="D35" i="1"/>
  <c r="D26" i="1"/>
  <c r="C26" i="1"/>
  <c r="D19" i="1"/>
  <c r="C16" i="1"/>
  <c r="E14" i="1" l="1"/>
  <c r="C15" i="1"/>
  <c r="T14" i="1"/>
  <c r="D29" i="1"/>
  <c r="J14" i="1"/>
  <c r="S14" i="1"/>
  <c r="D17" i="1"/>
  <c r="D30" i="1"/>
  <c r="C31" i="1"/>
  <c r="D31" i="1"/>
  <c r="C22" i="1"/>
  <c r="C28" i="1"/>
  <c r="D22" i="1"/>
  <c r="D28" i="1"/>
  <c r="I14" i="1"/>
  <c r="C32" i="1"/>
  <c r="D18" i="1"/>
  <c r="D16" i="1"/>
  <c r="N14" i="1"/>
  <c r="C19" i="1"/>
  <c r="M14" i="1"/>
  <c r="G14" i="1"/>
  <c r="C30" i="1"/>
  <c r="C20" i="1"/>
  <c r="C21" i="1"/>
  <c r="O14" i="1"/>
  <c r="C27" i="1"/>
  <c r="H14" i="1"/>
  <c r="D20" i="1"/>
  <c r="C34" i="1"/>
  <c r="D23" i="1"/>
  <c r="C24" i="1"/>
  <c r="P14" i="1"/>
  <c r="D21" i="1"/>
  <c r="C35" i="1"/>
  <c r="D24" i="1"/>
  <c r="Q14" i="1"/>
  <c r="C29" i="1"/>
  <c r="C18" i="1"/>
  <c r="D36" i="1"/>
  <c r="R14" i="1"/>
  <c r="C33" i="1"/>
  <c r="D33" i="1"/>
  <c r="D27" i="1"/>
  <c r="C23" i="1"/>
  <c r="D38" i="1"/>
  <c r="L14" i="1"/>
  <c r="D37" i="1"/>
  <c r="F14" i="1"/>
  <c r="D15" i="1"/>
  <c r="D34" i="1"/>
  <c r="D32" i="1"/>
  <c r="C38" i="1"/>
  <c r="K14" i="1"/>
  <c r="D14" i="1" l="1"/>
  <c r="C37" i="1"/>
  <c r="C14" i="1"/>
</calcChain>
</file>

<file path=xl/sharedStrings.xml><?xml version="1.0" encoding="utf-8"?>
<sst xmlns="http://schemas.openxmlformats.org/spreadsheetml/2006/main" count="61" uniqueCount="45">
  <si>
    <t>SERVICIOS DEVENGADOS ACUMULADOS AL 30/09/2024 (1)</t>
  </si>
  <si>
    <t xml:space="preserve"> En millones de pesos</t>
  </si>
  <si>
    <t>Año</t>
  </si>
  <si>
    <t>TOTAL (5)</t>
  </si>
  <si>
    <t>Gobierno Nacional</t>
  </si>
  <si>
    <t>FFFIR (2)</t>
  </si>
  <si>
    <t>FFDP (3)</t>
  </si>
  <si>
    <t>Bancos</t>
  </si>
  <si>
    <t>Deuda Consolidada</t>
  </si>
  <si>
    <t>Bonos (4)</t>
  </si>
  <si>
    <t>Organismos Internacionales</t>
  </si>
  <si>
    <t>Deuda Indirecta</t>
  </si>
  <si>
    <t>Amortización</t>
  </si>
  <si>
    <t>Interés</t>
  </si>
  <si>
    <t xml:space="preserve">TOTAL </t>
  </si>
  <si>
    <t>CABA</t>
  </si>
  <si>
    <t>Buenos Aires</t>
  </si>
  <si>
    <t>Catamarca</t>
  </si>
  <si>
    <t>Córdoba</t>
  </si>
  <si>
    <t>Corrientes</t>
  </si>
  <si>
    <t>Chaco</t>
  </si>
  <si>
    <t>Chubut</t>
  </si>
  <si>
    <t>Entre Ríos</t>
  </si>
  <si>
    <t>Formosa</t>
  </si>
  <si>
    <t>Jujuy</t>
  </si>
  <si>
    <t>La Pampa</t>
  </si>
  <si>
    <t>La Rioja</t>
  </si>
  <si>
    <t>Mendoza</t>
  </si>
  <si>
    <t>Misiones</t>
  </si>
  <si>
    <t>Neuquén</t>
  </si>
  <si>
    <t>Río Negro</t>
  </si>
  <si>
    <t>Salta</t>
  </si>
  <si>
    <t>San Juan</t>
  </si>
  <si>
    <t>San Luis</t>
  </si>
  <si>
    <t>Santa Cruz</t>
  </si>
  <si>
    <t>Santa Fé</t>
  </si>
  <si>
    <t>Santiago del Estero</t>
  </si>
  <si>
    <t>Tierra del Fuego</t>
  </si>
  <si>
    <t>Tucumán</t>
  </si>
  <si>
    <t>Notas:</t>
  </si>
  <si>
    <t>1).-Todos los datos son preliminares y se encuentran sujetos a revisión.</t>
  </si>
  <si>
    <t>2).- Fondo Fiduciario Federal de Infraestructura Regional.</t>
  </si>
  <si>
    <t>3).- Fondo Fiduciario de Desarrollo Provincial.</t>
  </si>
  <si>
    <t>4).- Bonos expresados a Valor Residual.</t>
  </si>
  <si>
    <t>5). - El Total de Deuda Pública Provincial es neto de Deuda Indirecta.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</si>
</sst>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_ * #,##0.00_ ;_ * \-#,##0.00_ ;_ * &quot;-&quot;??_ ;_ @_ "/>
    <numFmt numFmtId="166" formatCode="_ * #,##0_ ;_ * \-#,##0_ ;_ * &quot;-&quot;??_ ;_ @_ "/>
    <numFmt numFmtId="167" formatCode="#,##0;\ \-0;\ \-;\ @"/>
  </numFmts>
  <fonts count="13" x14ac:knownFonts="1">
    <font>
      <sz val="10"/>
      <name val="Arial"/>
      <family val="2"/>
    </font>
    <font>
      <sz val="10"/>
      <name val="Arial"/>
      <family val="2"/>
    </font>
    <font>
      <sz val="11"/>
      <name val="Roboto"/>
    </font>
    <font>
      <b/>
      <sz val="14"/>
      <name val="Roboto"/>
    </font>
    <font>
      <b/>
      <sz val="11"/>
      <color indexed="8"/>
      <name val="Roboto"/>
    </font>
    <font>
      <b/>
      <sz val="11"/>
      <color indexed="56"/>
      <name val="Roboto"/>
    </font>
    <font>
      <b/>
      <sz val="11"/>
      <color indexed="60"/>
      <name val="Roboto"/>
    </font>
    <font>
      <b/>
      <sz val="11"/>
      <color theme="0"/>
      <name val="Roboto"/>
    </font>
    <font>
      <b/>
      <i/>
      <sz val="11"/>
      <name val="Roboto"/>
    </font>
    <font>
      <sz val="11"/>
      <color indexed="56"/>
      <name val="Roboto"/>
    </font>
    <font>
      <b/>
      <u/>
      <sz val="11"/>
      <color indexed="8"/>
      <name val="Roboto"/>
    </font>
    <font>
      <b/>
      <sz val="11"/>
      <name val="Roboto"/>
    </font>
    <font>
      <sz val="11"/>
      <color indexed="8"/>
      <name val="Roboto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252C4F"/>
        <bgColor indexed="64"/>
      </patternFill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/>
      <right/>
      <top style="thin">
        <color theme="1" tint="0.34998626667073579"/>
      </top>
      <bottom style="thin">
        <color theme="0" tint="-0.14996795556505021"/>
      </bottom>
      <diagonal/>
    </border>
    <border>
      <left/>
      <right style="thin">
        <color theme="1" tint="0.34998626667073579"/>
      </right>
      <top style="thin">
        <color theme="1" tint="0.34998626667073579"/>
      </top>
      <bottom style="thin">
        <color theme="0" tint="-0.14996795556505021"/>
      </bottom>
      <diagonal/>
    </border>
  </borders>
  <cellStyleXfs count="4">
    <xf numFmtId="0" fontId="0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</cellStyleXfs>
  <cellXfs count="39">
    <xf numFmtId="0" fontId="0" fillId="0" borderId="0" xfId="0"/>
    <xf numFmtId="0" fontId="2" fillId="2" borderId="0" xfId="0" applyFont="1" applyFill="1" applyBorder="1"/>
    <xf numFmtId="0" fontId="2" fillId="2" borderId="0" xfId="0" applyFont="1" applyFill="1"/>
    <xf numFmtId="0" fontId="5" fillId="0" borderId="0" xfId="0" applyFont="1" applyFill="1" applyBorder="1" applyAlignment="1"/>
    <xf numFmtId="164" fontId="6" fillId="0" borderId="0" xfId="0" applyNumberFormat="1" applyFont="1" applyFill="1" applyAlignment="1"/>
    <xf numFmtId="0" fontId="2" fillId="0" borderId="0" xfId="0" applyFont="1" applyFill="1" applyAlignment="1"/>
    <xf numFmtId="166" fontId="2" fillId="0" borderId="0" xfId="1" applyNumberFormat="1" applyFont="1" applyFill="1" applyAlignment="1"/>
    <xf numFmtId="166" fontId="2" fillId="0" borderId="0" xfId="1" applyNumberFormat="1" applyFont="1" applyFill="1" applyBorder="1" applyAlignment="1"/>
    <xf numFmtId="0" fontId="2" fillId="2" borderId="0" xfId="0" applyFont="1" applyFill="1" applyAlignment="1"/>
    <xf numFmtId="9" fontId="2" fillId="2" borderId="0" xfId="2" applyFont="1" applyFill="1"/>
    <xf numFmtId="166" fontId="2" fillId="2" borderId="0" xfId="0" applyNumberFormat="1" applyFont="1" applyFill="1"/>
    <xf numFmtId="166" fontId="2" fillId="0" borderId="0" xfId="0" applyNumberFormat="1" applyFont="1" applyFill="1"/>
    <xf numFmtId="0" fontId="2" fillId="0" borderId="0" xfId="0" applyFont="1" applyFill="1"/>
    <xf numFmtId="0" fontId="8" fillId="2" borderId="0" xfId="0" applyFont="1" applyFill="1"/>
    <xf numFmtId="166" fontId="4" fillId="2" borderId="0" xfId="0" applyNumberFormat="1" applyFont="1" applyFill="1" applyBorder="1" applyAlignment="1">
      <alignment horizontal="center"/>
    </xf>
    <xf numFmtId="166" fontId="9" fillId="2" borderId="0" xfId="0" applyNumberFormat="1" applyFont="1" applyFill="1" applyBorder="1"/>
    <xf numFmtId="166" fontId="2" fillId="2" borderId="0" xfId="0" applyNumberFormat="1" applyFont="1" applyFill="1" applyBorder="1" applyAlignment="1">
      <alignment horizontal="center"/>
    </xf>
    <xf numFmtId="166" fontId="2" fillId="2" borderId="0" xfId="0" applyNumberFormat="1" applyFont="1" applyFill="1" applyBorder="1"/>
    <xf numFmtId="0" fontId="10" fillId="2" borderId="0" xfId="0" applyFont="1" applyFill="1" applyBorder="1"/>
    <xf numFmtId="3" fontId="4" fillId="2" borderId="0" xfId="0" applyNumberFormat="1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3" fontId="9" fillId="2" borderId="0" xfId="0" applyNumberFormat="1" applyFont="1" applyFill="1" applyBorder="1"/>
    <xf numFmtId="3" fontId="2" fillId="2" borderId="0" xfId="0" applyNumberFormat="1" applyFont="1" applyFill="1" applyBorder="1" applyAlignment="1">
      <alignment horizontal="center"/>
    </xf>
    <xf numFmtId="0" fontId="11" fillId="2" borderId="0" xfId="0" applyFont="1" applyFill="1" applyBorder="1" applyAlignment="1">
      <alignment horizontal="center"/>
    </xf>
    <xf numFmtId="3" fontId="2" fillId="2" borderId="0" xfId="0" applyNumberFormat="1" applyFont="1" applyFill="1" applyBorder="1"/>
    <xf numFmtId="0" fontId="2" fillId="2" borderId="0" xfId="0" applyFont="1" applyFill="1" applyBorder="1" applyAlignment="1">
      <alignment vertical="center" wrapText="1"/>
    </xf>
    <xf numFmtId="0" fontId="2" fillId="2" borderId="0" xfId="0" applyFont="1" applyFill="1" applyBorder="1" applyAlignment="1">
      <alignment horizontal="left"/>
    </xf>
    <xf numFmtId="0" fontId="7" fillId="3" borderId="1" xfId="3" applyNumberFormat="1" applyFont="1" applyFill="1" applyBorder="1" applyAlignment="1">
      <alignment horizontal="center" vertical="center" wrapText="1"/>
    </xf>
    <xf numFmtId="0" fontId="11" fillId="4" borderId="1" xfId="3" applyFont="1" applyFill="1" applyBorder="1" applyAlignment="1">
      <alignment horizontal="center"/>
    </xf>
    <xf numFmtId="167" fontId="11" fillId="4" borderId="1" xfId="3" applyNumberFormat="1" applyFont="1" applyFill="1" applyBorder="1" applyAlignment="1">
      <alignment horizontal="center"/>
    </xf>
    <xf numFmtId="0" fontId="4" fillId="2" borderId="1" xfId="3" applyFont="1" applyFill="1" applyBorder="1" applyAlignment="1">
      <alignment horizontal="left"/>
    </xf>
    <xf numFmtId="167" fontId="2" fillId="0" borderId="1" xfId="3" applyNumberFormat="1" applyFont="1" applyFill="1" applyBorder="1" applyAlignment="1">
      <alignment horizontal="center" vertical="center" wrapText="1"/>
    </xf>
    <xf numFmtId="167" fontId="12" fillId="2" borderId="1" xfId="3" applyNumberFormat="1" applyFont="1" applyFill="1" applyBorder="1" applyAlignment="1">
      <alignment horizontal="center"/>
    </xf>
    <xf numFmtId="0" fontId="7" fillId="3" borderId="1" xfId="3" applyNumberFormat="1" applyFont="1" applyFill="1" applyBorder="1" applyAlignment="1">
      <alignment horizontal="center" vertical="center" wrapText="1"/>
    </xf>
    <xf numFmtId="0" fontId="7" fillId="3" borderId="2" xfId="3" applyNumberFormat="1" applyFont="1" applyFill="1" applyBorder="1" applyAlignment="1">
      <alignment horizontal="center" vertical="center" wrapText="1"/>
    </xf>
    <xf numFmtId="0" fontId="7" fillId="3" borderId="3" xfId="3" applyNumberFormat="1" applyFont="1" applyFill="1" applyBorder="1" applyAlignment="1">
      <alignment horizontal="center" vertical="center" wrapText="1"/>
    </xf>
    <xf numFmtId="0" fontId="3" fillId="2" borderId="0" xfId="3" applyFont="1" applyFill="1" applyBorder="1" applyAlignment="1">
      <alignment horizontal="center" vertical="center"/>
    </xf>
    <xf numFmtId="0" fontId="4" fillId="2" borderId="0" xfId="0" quotePrefix="1" applyFont="1" applyFill="1" applyBorder="1" applyAlignment="1">
      <alignment horizontal="center"/>
    </xf>
    <xf numFmtId="0" fontId="7" fillId="3" borderId="1" xfId="3" quotePrefix="1" applyNumberFormat="1" applyFont="1" applyFill="1" applyBorder="1" applyAlignment="1">
      <alignment horizontal="center" vertical="center" wrapText="1"/>
    </xf>
  </cellXfs>
  <cellStyles count="4">
    <cellStyle name="Millares" xfId="1" builtinId="3"/>
    <cellStyle name="Normal" xfId="0" builtinId="0"/>
    <cellStyle name="Normal 2" xfId="3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19050</xdr:rowOff>
    </xdr:from>
    <xdr:to>
      <xdr:col>2</xdr:col>
      <xdr:colOff>123190</xdr:colOff>
      <xdr:row>8</xdr:row>
      <xdr:rowOff>38100</xdr:rowOff>
    </xdr:to>
    <xdr:pic>
      <xdr:nvPicPr>
        <xdr:cNvPr id="2" name="image1.png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3580" t="23640" r="18195" b="20468"/>
        <a:stretch>
          <a:fillRect/>
        </a:stretch>
      </xdr:blipFill>
      <xdr:spPr bwMode="auto">
        <a:xfrm>
          <a:off x="47625" y="209550"/>
          <a:ext cx="1656715" cy="13525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8:Y46"/>
  <sheetViews>
    <sheetView showGridLines="0" tabSelected="1" topLeftCell="A12" workbookViewId="0">
      <selection activeCell="A26" sqref="A26"/>
    </sheetView>
  </sheetViews>
  <sheetFormatPr baseColWidth="10" defaultRowHeight="15" x14ac:dyDescent="0.25"/>
  <cols>
    <col min="1" max="1" width="0.7109375" style="2" customWidth="1"/>
    <col min="2" max="2" width="23" style="2" customWidth="1"/>
    <col min="3" max="20" width="15.140625" style="2" customWidth="1"/>
    <col min="21" max="16384" width="11.42578125" style="2"/>
  </cols>
  <sheetData>
    <row r="8" spans="2:25" s="1" customFormat="1" x14ac:dyDescent="0.25"/>
    <row r="9" spans="2:25" ht="18.75" x14ac:dyDescent="0.25">
      <c r="B9" s="36" t="s">
        <v>0</v>
      </c>
      <c r="C9" s="36"/>
      <c r="D9" s="36"/>
      <c r="E9" s="36"/>
      <c r="F9" s="36"/>
      <c r="G9" s="36"/>
      <c r="H9" s="36"/>
      <c r="I9" s="36"/>
      <c r="J9" s="36"/>
      <c r="K9" s="36"/>
      <c r="L9" s="36"/>
      <c r="M9" s="36"/>
      <c r="N9" s="36"/>
      <c r="O9" s="36"/>
      <c r="P9" s="36"/>
      <c r="Q9" s="36"/>
      <c r="R9" s="36"/>
      <c r="S9" s="36"/>
      <c r="T9" s="36"/>
    </row>
    <row r="10" spans="2:25" x14ac:dyDescent="0.25">
      <c r="B10" s="37" t="s">
        <v>1</v>
      </c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37"/>
      <c r="P10" s="37"/>
      <c r="Q10" s="37"/>
      <c r="R10" s="37"/>
      <c r="S10" s="37"/>
      <c r="T10" s="37"/>
    </row>
    <row r="11" spans="2:25" s="8" customFormat="1" x14ac:dyDescent="0.25">
      <c r="B11" s="3"/>
      <c r="C11" s="4"/>
      <c r="D11" s="4"/>
      <c r="E11" s="5"/>
      <c r="F11" s="5"/>
      <c r="G11" s="5"/>
      <c r="H11" s="5"/>
      <c r="I11" s="5"/>
      <c r="J11" s="5"/>
      <c r="K11" s="5"/>
      <c r="L11" s="6"/>
      <c r="M11" s="7"/>
      <c r="N11" s="7"/>
      <c r="O11" s="6"/>
      <c r="P11" s="6"/>
      <c r="Q11" s="5"/>
      <c r="R11" s="5"/>
      <c r="S11" s="5"/>
      <c r="T11" s="5"/>
      <c r="U11" s="5"/>
      <c r="V11" s="5"/>
      <c r="W11" s="5"/>
      <c r="X11" s="5"/>
      <c r="Y11" s="5"/>
    </row>
    <row r="12" spans="2:25" ht="33.75" customHeight="1" x14ac:dyDescent="0.25">
      <c r="B12" s="33" t="s">
        <v>2</v>
      </c>
      <c r="C12" s="38" t="s">
        <v>3</v>
      </c>
      <c r="D12" s="33"/>
      <c r="E12" s="33" t="s">
        <v>4</v>
      </c>
      <c r="F12" s="33"/>
      <c r="G12" s="33" t="s">
        <v>5</v>
      </c>
      <c r="H12" s="33"/>
      <c r="I12" s="33" t="s">
        <v>6</v>
      </c>
      <c r="J12" s="33"/>
      <c r="K12" s="33" t="s">
        <v>7</v>
      </c>
      <c r="L12" s="33"/>
      <c r="M12" s="33" t="s">
        <v>8</v>
      </c>
      <c r="N12" s="33"/>
      <c r="O12" s="33" t="s">
        <v>9</v>
      </c>
      <c r="P12" s="33"/>
      <c r="Q12" s="33" t="s">
        <v>10</v>
      </c>
      <c r="R12" s="33"/>
      <c r="S12" s="34" t="s">
        <v>11</v>
      </c>
      <c r="T12" s="35"/>
    </row>
    <row r="13" spans="2:25" ht="20.25" customHeight="1" x14ac:dyDescent="0.25">
      <c r="B13" s="33"/>
      <c r="C13" s="27" t="s">
        <v>12</v>
      </c>
      <c r="D13" s="27" t="s">
        <v>13</v>
      </c>
      <c r="E13" s="27" t="s">
        <v>12</v>
      </c>
      <c r="F13" s="27" t="s">
        <v>13</v>
      </c>
      <c r="G13" s="27" t="s">
        <v>12</v>
      </c>
      <c r="H13" s="27" t="s">
        <v>13</v>
      </c>
      <c r="I13" s="27" t="s">
        <v>12</v>
      </c>
      <c r="J13" s="27" t="s">
        <v>13</v>
      </c>
      <c r="K13" s="27" t="s">
        <v>12</v>
      </c>
      <c r="L13" s="27" t="s">
        <v>13</v>
      </c>
      <c r="M13" s="27" t="s">
        <v>12</v>
      </c>
      <c r="N13" s="27" t="s">
        <v>13</v>
      </c>
      <c r="O13" s="27" t="s">
        <v>12</v>
      </c>
      <c r="P13" s="27" t="s">
        <v>13</v>
      </c>
      <c r="Q13" s="27" t="s">
        <v>12</v>
      </c>
      <c r="R13" s="27" t="s">
        <v>13</v>
      </c>
      <c r="S13" s="27" t="s">
        <v>12</v>
      </c>
      <c r="T13" s="27" t="s">
        <v>13</v>
      </c>
    </row>
    <row r="14" spans="2:25" ht="20.100000000000001" customHeight="1" x14ac:dyDescent="0.25">
      <c r="B14" s="28" t="s">
        <v>14</v>
      </c>
      <c r="C14" s="29">
        <f t="shared" ref="C14:T14" si="0">+SUM(C15:C38)</f>
        <v>2236021.2561699948</v>
      </c>
      <c r="D14" s="29">
        <f>+SUM(D15:D38)</f>
        <v>1230010.9291417901</v>
      </c>
      <c r="E14" s="29">
        <f t="shared" si="0"/>
        <v>31580.161571045253</v>
      </c>
      <c r="F14" s="29">
        <f t="shared" si="0"/>
        <v>22390.297452172665</v>
      </c>
      <c r="G14" s="29">
        <f t="shared" si="0"/>
        <v>15669.312081621927</v>
      </c>
      <c r="H14" s="29">
        <f t="shared" si="0"/>
        <v>6640.9556629751496</v>
      </c>
      <c r="I14" s="29">
        <f t="shared" si="0"/>
        <v>265976.24798493716</v>
      </c>
      <c r="J14" s="29">
        <f t="shared" si="0"/>
        <v>112.81591549473286</v>
      </c>
      <c r="K14" s="29">
        <f t="shared" si="0"/>
        <v>55361.731076824581</v>
      </c>
      <c r="L14" s="29">
        <f t="shared" si="0"/>
        <v>82299.512448055728</v>
      </c>
      <c r="M14" s="29">
        <f t="shared" si="0"/>
        <v>3135.4248822628415</v>
      </c>
      <c r="N14" s="29">
        <f>+SUM(N15:N38)</f>
        <v>4951.6720430625764</v>
      </c>
      <c r="O14" s="29">
        <f t="shared" si="0"/>
        <v>1714008.7135453145</v>
      </c>
      <c r="P14" s="29">
        <f t="shared" si="0"/>
        <v>944124.92447284947</v>
      </c>
      <c r="Q14" s="29">
        <f t="shared" si="0"/>
        <v>150289.66502798873</v>
      </c>
      <c r="R14" s="29">
        <f t="shared" si="0"/>
        <v>169490.75114717984</v>
      </c>
      <c r="S14" s="29">
        <f t="shared" si="0"/>
        <v>925.48417807634337</v>
      </c>
      <c r="T14" s="29">
        <f t="shared" si="0"/>
        <v>204.75845523913532</v>
      </c>
      <c r="U14" s="9"/>
      <c r="V14" s="10"/>
    </row>
    <row r="15" spans="2:25" s="12" customFormat="1" ht="20.100000000000001" customHeight="1" x14ac:dyDescent="0.25">
      <c r="B15" s="30" t="s">
        <v>15</v>
      </c>
      <c r="C15" s="31">
        <f>+E15+G15+I15+K15+M15+O15+Q15</f>
        <v>58818.084429569411</v>
      </c>
      <c r="D15" s="32">
        <f>+F15+H15+J15+L15+N15+P15+R15</f>
        <v>83380.891657030239</v>
      </c>
      <c r="E15" s="31">
        <v>75.396100609413622</v>
      </c>
      <c r="F15" s="32">
        <v>127.26536803989633</v>
      </c>
      <c r="G15" s="31">
        <v>0</v>
      </c>
      <c r="H15" s="32">
        <v>0</v>
      </c>
      <c r="I15" s="31">
        <v>0</v>
      </c>
      <c r="J15" s="32">
        <v>0</v>
      </c>
      <c r="K15" s="31">
        <v>0</v>
      </c>
      <c r="L15" s="32">
        <v>1665.8</v>
      </c>
      <c r="M15" s="31">
        <v>0</v>
      </c>
      <c r="N15" s="32">
        <v>0</v>
      </c>
      <c r="O15" s="31">
        <v>26003.232265999999</v>
      </c>
      <c r="P15" s="32">
        <v>57992.338181720341</v>
      </c>
      <c r="Q15" s="31">
        <v>32739.456062959998</v>
      </c>
      <c r="R15" s="32">
        <v>23595.488107270001</v>
      </c>
      <c r="S15" s="31">
        <v>0</v>
      </c>
      <c r="T15" s="32">
        <v>0</v>
      </c>
      <c r="U15" s="9"/>
      <c r="V15" s="11"/>
    </row>
    <row r="16" spans="2:25" s="12" customFormat="1" ht="20.100000000000001" customHeight="1" x14ac:dyDescent="0.25">
      <c r="B16" s="30" t="s">
        <v>16</v>
      </c>
      <c r="C16" s="31">
        <f t="shared" ref="C16:D31" si="1">+E16+G16+I16+K16+M16+O16+Q16</f>
        <v>986632.97699350619</v>
      </c>
      <c r="D16" s="32">
        <f t="shared" si="1"/>
        <v>614106.48048402194</v>
      </c>
      <c r="E16" s="31">
        <v>0</v>
      </c>
      <c r="F16" s="32">
        <v>0</v>
      </c>
      <c r="G16" s="31">
        <v>1357.1720912964408</v>
      </c>
      <c r="H16" s="32">
        <v>271.86871142391442</v>
      </c>
      <c r="I16" s="31">
        <v>1745.6611163525463</v>
      </c>
      <c r="J16" s="32">
        <v>0.13869636266910526</v>
      </c>
      <c r="K16" s="31">
        <v>0</v>
      </c>
      <c r="L16" s="32">
        <v>0</v>
      </c>
      <c r="M16" s="31">
        <v>0</v>
      </c>
      <c r="N16" s="32">
        <v>0</v>
      </c>
      <c r="O16" s="31">
        <v>958592.39543057419</v>
      </c>
      <c r="P16" s="32">
        <v>538527.86960128543</v>
      </c>
      <c r="Q16" s="31">
        <v>24937.748355283045</v>
      </c>
      <c r="R16" s="32">
        <v>75306.603474949967</v>
      </c>
      <c r="S16" s="31">
        <v>0</v>
      </c>
      <c r="T16" s="32">
        <v>0</v>
      </c>
      <c r="U16" s="9"/>
      <c r="V16" s="11"/>
    </row>
    <row r="17" spans="2:22" s="12" customFormat="1" ht="20.100000000000001" customHeight="1" x14ac:dyDescent="0.25">
      <c r="B17" s="30" t="s">
        <v>17</v>
      </c>
      <c r="C17" s="31">
        <f t="shared" si="1"/>
        <v>17663.451657647314</v>
      </c>
      <c r="D17" s="32">
        <f t="shared" si="1"/>
        <v>1874.9426175536353</v>
      </c>
      <c r="E17" s="31">
        <v>62.326938860069895</v>
      </c>
      <c r="F17" s="32">
        <v>24.925785528668843</v>
      </c>
      <c r="G17" s="31">
        <v>1290.6887952769812</v>
      </c>
      <c r="H17" s="32">
        <v>93.353951945481626</v>
      </c>
      <c r="I17" s="31">
        <v>14990.799662630263</v>
      </c>
      <c r="J17" s="32">
        <v>9.6838638890633124</v>
      </c>
      <c r="K17" s="31">
        <v>0</v>
      </c>
      <c r="L17" s="32">
        <v>0</v>
      </c>
      <c r="M17" s="31">
        <v>24.354246330000009</v>
      </c>
      <c r="N17" s="32">
        <v>5.7199421704213691</v>
      </c>
      <c r="O17" s="31">
        <v>0</v>
      </c>
      <c r="P17" s="32">
        <v>1071.4301451399999</v>
      </c>
      <c r="Q17" s="31">
        <v>1295.28201455</v>
      </c>
      <c r="R17" s="32">
        <v>669.82892888000015</v>
      </c>
      <c r="S17" s="31">
        <v>0</v>
      </c>
      <c r="T17" s="32">
        <v>0</v>
      </c>
      <c r="U17" s="9"/>
      <c r="V17" s="11"/>
    </row>
    <row r="18" spans="2:22" s="12" customFormat="1" ht="20.100000000000001" customHeight="1" x14ac:dyDescent="0.25">
      <c r="B18" s="30" t="s">
        <v>18</v>
      </c>
      <c r="C18" s="31">
        <f t="shared" si="1"/>
        <v>183077.1483365212</v>
      </c>
      <c r="D18" s="32">
        <f t="shared" si="1"/>
        <v>80069.861540685684</v>
      </c>
      <c r="E18" s="31">
        <v>122.15471238938271</v>
      </c>
      <c r="F18" s="32">
        <v>46.559103153468605</v>
      </c>
      <c r="G18" s="31">
        <v>1164.3022381399999</v>
      </c>
      <c r="H18" s="32">
        <v>264.23197855000001</v>
      </c>
      <c r="I18" s="31">
        <v>1117.0631024795784</v>
      </c>
      <c r="J18" s="32">
        <v>8.8752958827143874E-2</v>
      </c>
      <c r="K18" s="31">
        <v>14551.602548192248</v>
      </c>
      <c r="L18" s="32">
        <v>1426.0866789537238</v>
      </c>
      <c r="M18" s="31">
        <v>0</v>
      </c>
      <c r="N18" s="32">
        <v>0</v>
      </c>
      <c r="O18" s="31">
        <v>132806.14784535</v>
      </c>
      <c r="P18" s="32">
        <v>63413.701199714735</v>
      </c>
      <c r="Q18" s="31">
        <v>33315.877889969997</v>
      </c>
      <c r="R18" s="32">
        <v>14919.193827354926</v>
      </c>
      <c r="S18" s="31">
        <v>0</v>
      </c>
      <c r="T18" s="32">
        <v>0</v>
      </c>
      <c r="U18" s="9"/>
      <c r="V18" s="11"/>
    </row>
    <row r="19" spans="2:22" s="12" customFormat="1" ht="20.100000000000001" customHeight="1" x14ac:dyDescent="0.25">
      <c r="B19" s="30" t="s">
        <v>19</v>
      </c>
      <c r="C19" s="31">
        <f t="shared" si="1"/>
        <v>4682.1259150750548</v>
      </c>
      <c r="D19" s="32">
        <f t="shared" si="1"/>
        <v>3789.9838069922316</v>
      </c>
      <c r="E19" s="31">
        <v>92.055170099524915</v>
      </c>
      <c r="F19" s="32">
        <v>36.814697924718509</v>
      </c>
      <c r="G19" s="31">
        <v>1522.6098498800002</v>
      </c>
      <c r="H19" s="32">
        <v>282.82649268400002</v>
      </c>
      <c r="I19" s="31">
        <v>180.50965001552993</v>
      </c>
      <c r="J19" s="32">
        <v>1.4341862603973715E-2</v>
      </c>
      <c r="K19" s="31">
        <v>0</v>
      </c>
      <c r="L19" s="32">
        <v>0</v>
      </c>
      <c r="M19" s="31">
        <v>0</v>
      </c>
      <c r="N19" s="32">
        <v>0</v>
      </c>
      <c r="O19" s="31">
        <v>0</v>
      </c>
      <c r="P19" s="32">
        <v>1452.3554566809091</v>
      </c>
      <c r="Q19" s="31">
        <v>2886.9512450799998</v>
      </c>
      <c r="R19" s="32">
        <v>2017.9728178400001</v>
      </c>
      <c r="S19" s="31">
        <v>0</v>
      </c>
      <c r="T19" s="32">
        <v>0</v>
      </c>
      <c r="U19" s="9"/>
      <c r="V19" s="11"/>
    </row>
    <row r="20" spans="2:22" s="12" customFormat="1" ht="20.100000000000001" customHeight="1" x14ac:dyDescent="0.25">
      <c r="B20" s="30" t="s">
        <v>20</v>
      </c>
      <c r="C20" s="31">
        <f t="shared" si="1"/>
        <v>98574.932174406043</v>
      </c>
      <c r="D20" s="32">
        <f t="shared" si="1"/>
        <v>50983.714580504799</v>
      </c>
      <c r="E20" s="31">
        <v>0</v>
      </c>
      <c r="F20" s="32">
        <v>5727.3901003164374</v>
      </c>
      <c r="G20" s="31">
        <v>863.60193458999993</v>
      </c>
      <c r="H20" s="32">
        <v>529.66690065236287</v>
      </c>
      <c r="I20" s="31">
        <v>25722.764825884144</v>
      </c>
      <c r="J20" s="32">
        <v>9.4663698319628402</v>
      </c>
      <c r="K20" s="31">
        <v>5576.5949201999993</v>
      </c>
      <c r="L20" s="32">
        <v>655.96351441399997</v>
      </c>
      <c r="M20" s="31">
        <v>0</v>
      </c>
      <c r="N20" s="32">
        <v>0</v>
      </c>
      <c r="O20" s="31">
        <v>61117.964853751902</v>
      </c>
      <c r="P20" s="32">
        <v>38081.524017592033</v>
      </c>
      <c r="Q20" s="31">
        <v>5294.0056399799996</v>
      </c>
      <c r="R20" s="32">
        <v>5979.7036776980003</v>
      </c>
      <c r="S20" s="31">
        <v>0</v>
      </c>
      <c r="T20" s="32">
        <v>0</v>
      </c>
      <c r="U20" s="9"/>
      <c r="V20" s="11"/>
    </row>
    <row r="21" spans="2:22" s="12" customFormat="1" ht="20.100000000000001" customHeight="1" x14ac:dyDescent="0.25">
      <c r="B21" s="30" t="s">
        <v>21</v>
      </c>
      <c r="C21" s="31">
        <f t="shared" si="1"/>
        <v>74367.185070643522</v>
      </c>
      <c r="D21" s="32">
        <f t="shared" si="1"/>
        <v>30904.312125055014</v>
      </c>
      <c r="E21" s="31">
        <v>0</v>
      </c>
      <c r="F21" s="32">
        <v>65.142779579999996</v>
      </c>
      <c r="G21" s="31">
        <v>199.60141732999998</v>
      </c>
      <c r="H21" s="32">
        <v>2.518628629999998</v>
      </c>
      <c r="I21" s="31">
        <v>10447.568040683527</v>
      </c>
      <c r="J21" s="32">
        <v>9.1308882328165613</v>
      </c>
      <c r="K21" s="31">
        <v>0</v>
      </c>
      <c r="L21" s="32">
        <v>0</v>
      </c>
      <c r="M21" s="31">
        <v>0</v>
      </c>
      <c r="N21" s="32">
        <v>0</v>
      </c>
      <c r="O21" s="31">
        <v>62415.074217410001</v>
      </c>
      <c r="P21" s="32">
        <v>30278.572385669995</v>
      </c>
      <c r="Q21" s="31">
        <v>1304.9413952199998</v>
      </c>
      <c r="R21" s="32">
        <v>548.94744294220004</v>
      </c>
      <c r="S21" s="31">
        <v>0</v>
      </c>
      <c r="T21" s="32">
        <v>0</v>
      </c>
      <c r="U21" s="9"/>
      <c r="V21" s="11"/>
    </row>
    <row r="22" spans="2:22" s="12" customFormat="1" ht="20.100000000000001" customHeight="1" x14ac:dyDescent="0.25">
      <c r="B22" s="30" t="s">
        <v>22</v>
      </c>
      <c r="C22" s="31">
        <f t="shared" si="1"/>
        <v>101628.13039020552</v>
      </c>
      <c r="D22" s="32">
        <f t="shared" si="1"/>
        <v>59375.434403954423</v>
      </c>
      <c r="E22" s="31">
        <v>0</v>
      </c>
      <c r="F22" s="32">
        <v>0</v>
      </c>
      <c r="G22" s="31">
        <v>1450.4569082455828</v>
      </c>
      <c r="H22" s="32">
        <v>582.66058896858863</v>
      </c>
      <c r="I22" s="31">
        <v>11290.613175162813</v>
      </c>
      <c r="J22" s="32">
        <v>7.190137305728256</v>
      </c>
      <c r="K22" s="31">
        <v>0</v>
      </c>
      <c r="L22" s="32">
        <v>15755.200507380157</v>
      </c>
      <c r="M22" s="31">
        <v>0</v>
      </c>
      <c r="N22" s="32">
        <v>0</v>
      </c>
      <c r="O22" s="31">
        <v>82183.030493997125</v>
      </c>
      <c r="P22" s="32">
        <v>35140.956094550791</v>
      </c>
      <c r="Q22" s="31">
        <v>6704.0298128000013</v>
      </c>
      <c r="R22" s="32">
        <v>7889.4270757491586</v>
      </c>
      <c r="S22" s="31">
        <v>0</v>
      </c>
      <c r="T22" s="32">
        <v>0</v>
      </c>
      <c r="U22" s="9"/>
      <c r="V22" s="11"/>
    </row>
    <row r="23" spans="2:22" s="12" customFormat="1" ht="20.100000000000001" customHeight="1" x14ac:dyDescent="0.25">
      <c r="B23" s="30" t="s">
        <v>23</v>
      </c>
      <c r="C23" s="31">
        <f t="shared" si="1"/>
        <v>16192.909929726697</v>
      </c>
      <c r="D23" s="32">
        <f t="shared" si="1"/>
        <v>700.45506955988753</v>
      </c>
      <c r="E23" s="31">
        <v>0</v>
      </c>
      <c r="F23" s="32">
        <v>0</v>
      </c>
      <c r="G23" s="31">
        <v>548.68127396</v>
      </c>
      <c r="H23" s="32">
        <v>385.39175468999997</v>
      </c>
      <c r="I23" s="31">
        <v>15399.869274146698</v>
      </c>
      <c r="J23" s="32">
        <v>9.9481175998876186</v>
      </c>
      <c r="K23" s="31">
        <v>0</v>
      </c>
      <c r="L23" s="32">
        <v>0</v>
      </c>
      <c r="M23" s="31">
        <v>0</v>
      </c>
      <c r="N23" s="32">
        <v>0</v>
      </c>
      <c r="O23" s="31">
        <v>1.3205425200000001</v>
      </c>
      <c r="P23" s="32">
        <v>1.3856692700000002</v>
      </c>
      <c r="Q23" s="31">
        <v>243.03883909999999</v>
      </c>
      <c r="R23" s="32">
        <v>303.72952800000002</v>
      </c>
      <c r="S23" s="31">
        <v>0</v>
      </c>
      <c r="T23" s="32">
        <v>0</v>
      </c>
      <c r="U23" s="9"/>
      <c r="V23" s="11"/>
    </row>
    <row r="24" spans="2:22" s="12" customFormat="1" ht="20.100000000000001" customHeight="1" x14ac:dyDescent="0.25">
      <c r="B24" s="30" t="s">
        <v>24</v>
      </c>
      <c r="C24" s="31">
        <f t="shared" si="1"/>
        <v>83968.549865763329</v>
      </c>
      <c r="D24" s="32">
        <f t="shared" si="1"/>
        <v>27324.995476545439</v>
      </c>
      <c r="E24" s="31">
        <v>30001.053225499167</v>
      </c>
      <c r="F24" s="32">
        <v>8470.100268387072</v>
      </c>
      <c r="G24" s="31">
        <v>0</v>
      </c>
      <c r="H24" s="32">
        <v>0</v>
      </c>
      <c r="I24" s="31">
        <v>7255.7745921455844</v>
      </c>
      <c r="J24" s="32">
        <v>4.6871371201910454</v>
      </c>
      <c r="K24" s="31">
        <v>2739.7413141099996</v>
      </c>
      <c r="L24" s="32">
        <v>1167.7212157199997</v>
      </c>
      <c r="M24" s="31">
        <v>78.9739</v>
      </c>
      <c r="N24" s="32">
        <v>0</v>
      </c>
      <c r="O24" s="31">
        <v>43392.009363410005</v>
      </c>
      <c r="P24" s="32">
        <v>13507.496648479999</v>
      </c>
      <c r="Q24" s="31">
        <v>500.99747059858367</v>
      </c>
      <c r="R24" s="32">
        <v>4174.9902068381762</v>
      </c>
      <c r="S24" s="31">
        <v>924.05987231135009</v>
      </c>
      <c r="T24" s="32">
        <v>204.48845523913531</v>
      </c>
      <c r="U24" s="9"/>
      <c r="V24" s="11"/>
    </row>
    <row r="25" spans="2:22" s="12" customFormat="1" ht="20.100000000000001" customHeight="1" x14ac:dyDescent="0.25">
      <c r="B25" s="30" t="s">
        <v>25</v>
      </c>
      <c r="C25" s="31"/>
      <c r="D25" s="32"/>
      <c r="E25" s="31"/>
      <c r="F25" s="32"/>
      <c r="G25" s="31"/>
      <c r="H25" s="32"/>
      <c r="I25" s="31"/>
      <c r="J25" s="32"/>
      <c r="K25" s="31"/>
      <c r="L25" s="32"/>
      <c r="M25" s="31"/>
      <c r="N25" s="32"/>
      <c r="O25" s="31"/>
      <c r="P25" s="32"/>
      <c r="Q25" s="31"/>
      <c r="R25" s="32"/>
      <c r="S25" s="31"/>
      <c r="T25" s="32"/>
      <c r="U25" s="9"/>
      <c r="V25" s="11"/>
    </row>
    <row r="26" spans="2:22" s="12" customFormat="1" ht="20.100000000000001" customHeight="1" x14ac:dyDescent="0.25">
      <c r="B26" s="30" t="s">
        <v>26</v>
      </c>
      <c r="C26" s="31">
        <f t="shared" si="1"/>
        <v>1784.4862801823456</v>
      </c>
      <c r="D26" s="32">
        <f t="shared" si="1"/>
        <v>14487.669979926282</v>
      </c>
      <c r="E26" s="31">
        <v>0</v>
      </c>
      <c r="F26" s="32">
        <v>132.73702417063015</v>
      </c>
      <c r="G26" s="31">
        <v>871.93</v>
      </c>
      <c r="H26" s="32">
        <v>520.14</v>
      </c>
      <c r="I26" s="31">
        <v>125.71983018234563</v>
      </c>
      <c r="J26" s="32">
        <v>9.9886988364053138E-3</v>
      </c>
      <c r="K26" s="31">
        <v>25.119999999999997</v>
      </c>
      <c r="L26" s="32">
        <v>25.119999999999997</v>
      </c>
      <c r="M26" s="31">
        <v>6.1999999999999998E-3</v>
      </c>
      <c r="N26" s="32">
        <v>6.1999999999999998E-3</v>
      </c>
      <c r="O26" s="31">
        <v>0.40999999999999992</v>
      </c>
      <c r="P26" s="32">
        <v>12994.514410082358</v>
      </c>
      <c r="Q26" s="31">
        <v>761.30025000000001</v>
      </c>
      <c r="R26" s="32">
        <v>815.14235697445906</v>
      </c>
      <c r="S26" s="31">
        <v>1.4243057649932795</v>
      </c>
      <c r="T26" s="32">
        <v>0.27000000000000007</v>
      </c>
      <c r="U26" s="9"/>
      <c r="V26" s="11"/>
    </row>
    <row r="27" spans="2:22" s="12" customFormat="1" ht="20.100000000000001" customHeight="1" x14ac:dyDescent="0.25">
      <c r="B27" s="30" t="s">
        <v>27</v>
      </c>
      <c r="C27" s="31">
        <f t="shared" si="1"/>
        <v>115774.79447362454</v>
      </c>
      <c r="D27" s="32">
        <f t="shared" si="1"/>
        <v>47975.339033934273</v>
      </c>
      <c r="E27" s="31">
        <v>0</v>
      </c>
      <c r="F27" s="32">
        <v>0</v>
      </c>
      <c r="G27" s="31">
        <v>1322.3764582900001</v>
      </c>
      <c r="H27" s="32">
        <v>102.90873622000002</v>
      </c>
      <c r="I27" s="31">
        <v>1062.6770843661952</v>
      </c>
      <c r="J27" s="32">
        <v>8.443187793594556E-2</v>
      </c>
      <c r="K27" s="31">
        <v>3230.2361369700002</v>
      </c>
      <c r="L27" s="32">
        <v>8126.95146578</v>
      </c>
      <c r="M27" s="31">
        <v>0</v>
      </c>
      <c r="N27" s="32">
        <v>0</v>
      </c>
      <c r="O27" s="31">
        <v>100702.0186586124</v>
      </c>
      <c r="P27" s="32">
        <v>34247.76643954395</v>
      </c>
      <c r="Q27" s="31">
        <v>9457.4861353859451</v>
      </c>
      <c r="R27" s="32">
        <v>5497.6279605123827</v>
      </c>
      <c r="S27" s="31">
        <v>0</v>
      </c>
      <c r="T27" s="32">
        <v>0</v>
      </c>
      <c r="U27" s="9"/>
      <c r="V27" s="11"/>
    </row>
    <row r="28" spans="2:22" s="12" customFormat="1" ht="20.100000000000001" customHeight="1" x14ac:dyDescent="0.25">
      <c r="B28" s="30" t="s">
        <v>28</v>
      </c>
      <c r="C28" s="31">
        <f t="shared" si="1"/>
        <v>11846.972527796443</v>
      </c>
      <c r="D28" s="32">
        <f t="shared" si="1"/>
        <v>3455.7690459652167</v>
      </c>
      <c r="E28" s="31">
        <v>0</v>
      </c>
      <c r="F28" s="32">
        <v>0</v>
      </c>
      <c r="G28" s="31">
        <v>709.21894707000013</v>
      </c>
      <c r="H28" s="32">
        <v>589.59541714</v>
      </c>
      <c r="I28" s="31">
        <v>8654.6405267920472</v>
      </c>
      <c r="J28" s="32">
        <v>5.5907865328326416</v>
      </c>
      <c r="K28" s="31">
        <v>167.82144227000001</v>
      </c>
      <c r="L28" s="32">
        <v>134.30762723785327</v>
      </c>
      <c r="M28" s="31">
        <v>0</v>
      </c>
      <c r="N28" s="32">
        <v>0</v>
      </c>
      <c r="O28" s="31">
        <v>1962.9937193654955</v>
      </c>
      <c r="P28" s="32">
        <v>2635.3551864945307</v>
      </c>
      <c r="Q28" s="31">
        <v>352.29789229890133</v>
      </c>
      <c r="R28" s="32">
        <v>90.920028560000006</v>
      </c>
      <c r="S28" s="31">
        <v>0</v>
      </c>
      <c r="T28" s="32">
        <v>0</v>
      </c>
      <c r="U28" s="9"/>
      <c r="V28" s="11"/>
    </row>
    <row r="29" spans="2:22" s="12" customFormat="1" ht="20.100000000000001" customHeight="1" x14ac:dyDescent="0.25">
      <c r="B29" s="30" t="s">
        <v>29</v>
      </c>
      <c r="C29" s="31">
        <f t="shared" si="1"/>
        <v>157414.88464297558</v>
      </c>
      <c r="D29" s="32">
        <f t="shared" si="1"/>
        <v>62855.86744848852</v>
      </c>
      <c r="E29" s="31">
        <v>95.288283701905669</v>
      </c>
      <c r="F29" s="32">
        <v>38.107684516338168</v>
      </c>
      <c r="G29" s="31">
        <v>552.44184705205714</v>
      </c>
      <c r="H29" s="32">
        <v>1135.0137437699632</v>
      </c>
      <c r="I29" s="31">
        <v>0</v>
      </c>
      <c r="J29" s="32">
        <v>0</v>
      </c>
      <c r="K29" s="31">
        <v>22380.181381749</v>
      </c>
      <c r="L29" s="32">
        <v>10403.813528629462</v>
      </c>
      <c r="M29" s="31">
        <v>0</v>
      </c>
      <c r="N29" s="32">
        <v>0</v>
      </c>
      <c r="O29" s="31">
        <v>129752.97087550351</v>
      </c>
      <c r="P29" s="32">
        <v>44360.430749308143</v>
      </c>
      <c r="Q29" s="31">
        <v>4634.002254969103</v>
      </c>
      <c r="R29" s="32">
        <v>6918.5017422646097</v>
      </c>
      <c r="S29" s="31">
        <v>0</v>
      </c>
      <c r="T29" s="32">
        <v>0</v>
      </c>
      <c r="U29" s="9"/>
      <c r="V29" s="11"/>
    </row>
    <row r="30" spans="2:22" s="12" customFormat="1" ht="20.100000000000001" customHeight="1" x14ac:dyDescent="0.25">
      <c r="B30" s="30" t="s">
        <v>30</v>
      </c>
      <c r="C30" s="31">
        <f t="shared" si="1"/>
        <v>85545.059421163809</v>
      </c>
      <c r="D30" s="32">
        <f t="shared" si="1"/>
        <v>39545.355023442709</v>
      </c>
      <c r="E30" s="31">
        <v>0</v>
      </c>
      <c r="F30" s="32">
        <v>350.39548057115616</v>
      </c>
      <c r="G30" s="31">
        <v>104.34907024</v>
      </c>
      <c r="H30" s="32">
        <v>17.524659239999981</v>
      </c>
      <c r="I30" s="31">
        <v>1303.6941983853126</v>
      </c>
      <c r="J30" s="32">
        <v>0.10358118288540877</v>
      </c>
      <c r="K30" s="31">
        <v>0</v>
      </c>
      <c r="L30" s="32">
        <v>3709.1716457500002</v>
      </c>
      <c r="M30" s="31">
        <v>0</v>
      </c>
      <c r="N30" s="32">
        <v>0</v>
      </c>
      <c r="O30" s="31">
        <v>80090.902962020191</v>
      </c>
      <c r="P30" s="32">
        <v>32673.765617075162</v>
      </c>
      <c r="Q30" s="31">
        <v>4046.1131905183006</v>
      </c>
      <c r="R30" s="32">
        <v>2794.3940396235039</v>
      </c>
      <c r="S30" s="31">
        <v>0</v>
      </c>
      <c r="T30" s="32">
        <v>0</v>
      </c>
      <c r="U30" s="9"/>
      <c r="V30" s="11"/>
    </row>
    <row r="31" spans="2:22" s="12" customFormat="1" ht="20.100000000000001" customHeight="1" x14ac:dyDescent="0.25">
      <c r="B31" s="30" t="s">
        <v>31</v>
      </c>
      <c r="C31" s="31">
        <f t="shared" si="1"/>
        <v>60772.442242581026</v>
      </c>
      <c r="D31" s="32">
        <f t="shared" si="1"/>
        <v>26033.923680112668</v>
      </c>
      <c r="E31" s="31">
        <v>0</v>
      </c>
      <c r="F31" s="32">
        <v>0</v>
      </c>
      <c r="G31" s="31">
        <v>1335.4933839920038</v>
      </c>
      <c r="H31" s="32">
        <v>368.53827973083935</v>
      </c>
      <c r="I31" s="31">
        <v>32097.700462831319</v>
      </c>
      <c r="J31" s="32">
        <v>26.012802835629998</v>
      </c>
      <c r="K31" s="31">
        <v>0</v>
      </c>
      <c r="L31" s="32">
        <v>5057.7576335205458</v>
      </c>
      <c r="M31" s="31">
        <v>1319.9994997028416</v>
      </c>
      <c r="N31" s="32">
        <v>4885.7585473731797</v>
      </c>
      <c r="O31" s="31">
        <v>23953.669342750003</v>
      </c>
      <c r="P31" s="32">
        <v>13894.20400204</v>
      </c>
      <c r="Q31" s="31">
        <v>2065.5795533048613</v>
      </c>
      <c r="R31" s="32">
        <v>1801.652414612473</v>
      </c>
      <c r="S31" s="31">
        <v>0</v>
      </c>
      <c r="T31" s="32">
        <v>0</v>
      </c>
      <c r="U31" s="9"/>
      <c r="V31" s="11"/>
    </row>
    <row r="32" spans="2:22" s="12" customFormat="1" ht="20.100000000000001" customHeight="1" x14ac:dyDescent="0.25">
      <c r="B32" s="30" t="s">
        <v>32</v>
      </c>
      <c r="C32" s="31">
        <f t="shared" ref="C32:D38" si="2">+E32+G32+I32+K32+M32+O32+Q32</f>
        <v>10996.609472826054</v>
      </c>
      <c r="D32" s="32">
        <f t="shared" si="2"/>
        <v>10854.257576157699</v>
      </c>
      <c r="E32" s="31">
        <v>65.90563280731817</v>
      </c>
      <c r="F32" s="32">
        <v>25.260865757342007</v>
      </c>
      <c r="G32" s="31">
        <v>60.115755669999984</v>
      </c>
      <c r="H32" s="32">
        <v>736.46070624999993</v>
      </c>
      <c r="I32" s="31">
        <v>417.61022758873719</v>
      </c>
      <c r="J32" s="32">
        <v>3.3179990685132797E-2</v>
      </c>
      <c r="K32" s="31">
        <v>0</v>
      </c>
      <c r="L32" s="32">
        <v>0</v>
      </c>
      <c r="M32" s="31">
        <v>0</v>
      </c>
      <c r="N32" s="32">
        <v>0</v>
      </c>
      <c r="O32" s="31">
        <v>7.9932299999999996</v>
      </c>
      <c r="P32" s="32">
        <v>1354.2290976896736</v>
      </c>
      <c r="Q32" s="31">
        <v>10444.984626759999</v>
      </c>
      <c r="R32" s="32">
        <v>8738.273726469999</v>
      </c>
      <c r="S32" s="31">
        <v>0</v>
      </c>
      <c r="T32" s="32">
        <v>0</v>
      </c>
      <c r="U32" s="9"/>
      <c r="V32" s="11"/>
    </row>
    <row r="33" spans="2:22" s="12" customFormat="1" ht="20.100000000000001" customHeight="1" x14ac:dyDescent="0.25">
      <c r="B33" s="30" t="s">
        <v>33</v>
      </c>
      <c r="C33" s="31">
        <f>IF(ISERROR(E33+G33+I33+K33+M33+O33+Q33-1),"-",(E33+G33+I33+K33+M33+O33+Q33))</f>
        <v>0</v>
      </c>
      <c r="D33" s="32">
        <f t="shared" si="2"/>
        <v>0</v>
      </c>
      <c r="E33" s="31">
        <v>0</v>
      </c>
      <c r="F33" s="32">
        <v>0</v>
      </c>
      <c r="G33" s="31">
        <v>0</v>
      </c>
      <c r="H33" s="32">
        <v>0</v>
      </c>
      <c r="I33" s="31">
        <v>0</v>
      </c>
      <c r="J33" s="32">
        <v>0</v>
      </c>
      <c r="K33" s="31">
        <v>0</v>
      </c>
      <c r="L33" s="32">
        <v>0</v>
      </c>
      <c r="M33" s="31">
        <v>0</v>
      </c>
      <c r="N33" s="32">
        <v>0</v>
      </c>
      <c r="O33" s="31">
        <v>0</v>
      </c>
      <c r="P33" s="32">
        <v>0</v>
      </c>
      <c r="Q33" s="31">
        <v>0</v>
      </c>
      <c r="R33" s="32">
        <v>0</v>
      </c>
      <c r="S33" s="31">
        <v>0</v>
      </c>
      <c r="T33" s="32">
        <v>0</v>
      </c>
      <c r="U33" s="9"/>
      <c r="V33" s="11"/>
    </row>
    <row r="34" spans="2:22" s="12" customFormat="1" ht="20.100000000000001" customHeight="1" x14ac:dyDescent="0.25">
      <c r="B34" s="30" t="s">
        <v>34</v>
      </c>
      <c r="C34" s="31">
        <f t="shared" si="2"/>
        <v>37065.779757049386</v>
      </c>
      <c r="D34" s="32">
        <f t="shared" si="2"/>
        <v>1174.4764120180948</v>
      </c>
      <c r="E34" s="31">
        <v>579.44665605089358</v>
      </c>
      <c r="F34" s="32">
        <v>177.50267870466644</v>
      </c>
      <c r="G34" s="31">
        <v>14.808318001095824</v>
      </c>
      <c r="H34" s="32">
        <v>9.3953802099999955</v>
      </c>
      <c r="I34" s="31">
        <v>36471.524782997396</v>
      </c>
      <c r="J34" s="32">
        <v>10.734737793428456</v>
      </c>
      <c r="K34" s="31">
        <v>0</v>
      </c>
      <c r="L34" s="32">
        <v>0</v>
      </c>
      <c r="M34" s="31">
        <v>0</v>
      </c>
      <c r="N34" s="32">
        <v>0</v>
      </c>
      <c r="O34" s="31">
        <v>0</v>
      </c>
      <c r="P34" s="32">
        <v>976.8436153099999</v>
      </c>
      <c r="Q34" s="31">
        <v>0</v>
      </c>
      <c r="R34" s="32">
        <v>0</v>
      </c>
      <c r="S34" s="31">
        <v>0</v>
      </c>
      <c r="T34" s="32">
        <v>0</v>
      </c>
      <c r="U34" s="9"/>
      <c r="V34" s="11"/>
    </row>
    <row r="35" spans="2:22" s="12" customFormat="1" ht="20.100000000000001" customHeight="1" x14ac:dyDescent="0.25">
      <c r="B35" s="30" t="s">
        <v>35</v>
      </c>
      <c r="C35" s="31">
        <f t="shared" si="2"/>
        <v>15965.133333333333</v>
      </c>
      <c r="D35" s="32">
        <f t="shared" si="2"/>
        <v>37892.199999999997</v>
      </c>
      <c r="E35" s="31">
        <v>0</v>
      </c>
      <c r="F35" s="32">
        <v>0</v>
      </c>
      <c r="G35" s="31">
        <v>0</v>
      </c>
      <c r="H35" s="32">
        <v>4.8</v>
      </c>
      <c r="I35" s="31">
        <v>0</v>
      </c>
      <c r="J35" s="32">
        <v>0</v>
      </c>
      <c r="K35" s="31">
        <v>6690.4333333333325</v>
      </c>
      <c r="L35" s="32">
        <v>22900.799999999999</v>
      </c>
      <c r="M35" s="31">
        <v>0</v>
      </c>
      <c r="N35" s="32">
        <v>0</v>
      </c>
      <c r="O35" s="31">
        <v>0</v>
      </c>
      <c r="P35" s="32">
        <v>7559.8</v>
      </c>
      <c r="Q35" s="31">
        <v>9274.7000000000007</v>
      </c>
      <c r="R35" s="32">
        <v>7426.8</v>
      </c>
      <c r="S35" s="31">
        <v>0</v>
      </c>
      <c r="T35" s="32">
        <v>0</v>
      </c>
      <c r="U35" s="9"/>
      <c r="V35" s="11"/>
    </row>
    <row r="36" spans="2:22" s="12" customFormat="1" ht="20.100000000000001" customHeight="1" x14ac:dyDescent="0.25">
      <c r="B36" s="30" t="s">
        <v>36</v>
      </c>
      <c r="C36" s="31">
        <f t="shared" si="2"/>
        <v>0</v>
      </c>
      <c r="D36" s="32">
        <f t="shared" si="2"/>
        <v>2540.844407804866</v>
      </c>
      <c r="E36" s="31">
        <v>0</v>
      </c>
      <c r="F36" s="32">
        <v>0</v>
      </c>
      <c r="G36" s="31">
        <v>0</v>
      </c>
      <c r="H36" s="32">
        <v>0</v>
      </c>
      <c r="I36" s="31">
        <v>0</v>
      </c>
      <c r="J36" s="32">
        <v>0</v>
      </c>
      <c r="K36" s="31">
        <v>0</v>
      </c>
      <c r="L36" s="32">
        <v>0</v>
      </c>
      <c r="M36" s="31">
        <v>0</v>
      </c>
      <c r="N36" s="32">
        <v>0</v>
      </c>
      <c r="O36" s="31">
        <v>0</v>
      </c>
      <c r="P36" s="32">
        <v>2540.844407804866</v>
      </c>
      <c r="Q36" s="31">
        <v>0</v>
      </c>
      <c r="R36" s="32">
        <v>0</v>
      </c>
      <c r="S36" s="31">
        <v>0</v>
      </c>
      <c r="T36" s="32">
        <v>0</v>
      </c>
      <c r="U36" s="9"/>
      <c r="V36" s="11"/>
    </row>
    <row r="37" spans="2:22" s="12" customFormat="1" ht="20.100000000000001" customHeight="1" x14ac:dyDescent="0.25">
      <c r="B37" s="30" t="s">
        <v>37</v>
      </c>
      <c r="C37" s="31">
        <f t="shared" si="2"/>
        <v>22888.633206802453</v>
      </c>
      <c r="D37" s="32">
        <f t="shared" si="2"/>
        <v>9054.99325531063</v>
      </c>
      <c r="E37" s="31">
        <v>83.313479193599704</v>
      </c>
      <c r="F37" s="32">
        <v>33.318721439042058</v>
      </c>
      <c r="G37" s="31">
        <v>1993.5332155999999</v>
      </c>
      <c r="H37" s="32">
        <v>347.19127610000004</v>
      </c>
      <c r="I37" s="31">
        <v>9006.8728068688524</v>
      </c>
      <c r="J37" s="32">
        <v>5.4002842249212453</v>
      </c>
      <c r="K37" s="31">
        <v>0</v>
      </c>
      <c r="L37" s="32">
        <v>169.65647946000001</v>
      </c>
      <c r="M37" s="31">
        <v>1701.7980908299999</v>
      </c>
      <c r="N37" s="32">
        <v>58.039679999999997</v>
      </c>
      <c r="O37" s="31">
        <v>10074.475995110002</v>
      </c>
      <c r="P37" s="32">
        <v>8439.8330234466666</v>
      </c>
      <c r="Q37" s="31">
        <v>28.639619200000002</v>
      </c>
      <c r="R37" s="32">
        <v>1.5537906399999999</v>
      </c>
      <c r="S37" s="31">
        <v>0</v>
      </c>
      <c r="T37" s="32">
        <v>0</v>
      </c>
      <c r="U37" s="9"/>
      <c r="V37" s="11"/>
    </row>
    <row r="38" spans="2:22" s="12" customFormat="1" ht="20.100000000000001" customHeight="1" x14ac:dyDescent="0.25">
      <c r="B38" s="30" t="s">
        <v>38</v>
      </c>
      <c r="C38" s="31">
        <f t="shared" si="2"/>
        <v>90360.96604859599</v>
      </c>
      <c r="D38" s="32">
        <f t="shared" si="2"/>
        <v>21629.161516726032</v>
      </c>
      <c r="E38" s="31">
        <v>403.22137183398206</v>
      </c>
      <c r="F38" s="32">
        <v>7134.7768940832266</v>
      </c>
      <c r="G38" s="31">
        <v>307.93057698776471</v>
      </c>
      <c r="H38" s="32">
        <v>396.86845676999974</v>
      </c>
      <c r="I38" s="31">
        <v>88685.184625424241</v>
      </c>
      <c r="J38" s="32">
        <v>14.497817193827785</v>
      </c>
      <c r="K38" s="31">
        <v>0</v>
      </c>
      <c r="L38" s="32">
        <v>11101.162151210001</v>
      </c>
      <c r="M38" s="31">
        <v>10.292945400000001</v>
      </c>
      <c r="N38" s="32">
        <v>2.147673518974921</v>
      </c>
      <c r="O38" s="31">
        <v>952.10374893999995</v>
      </c>
      <c r="P38" s="32">
        <v>2979.7085239499993</v>
      </c>
      <c r="Q38" s="31">
        <v>2.2327800099999999</v>
      </c>
      <c r="R38" s="32">
        <v>0</v>
      </c>
      <c r="S38" s="31">
        <v>0</v>
      </c>
      <c r="T38" s="32">
        <v>0</v>
      </c>
      <c r="U38" s="9"/>
      <c r="V38" s="11"/>
    </row>
    <row r="39" spans="2:22" x14ac:dyDescent="0.25">
      <c r="B39" s="13"/>
      <c r="C39" s="14"/>
      <c r="D39" s="14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6"/>
      <c r="R39" s="17"/>
      <c r="S39" s="10"/>
      <c r="T39" s="10"/>
      <c r="U39" s="10"/>
      <c r="V39" s="10"/>
    </row>
    <row r="40" spans="2:22" x14ac:dyDescent="0.25">
      <c r="B40" s="18" t="s">
        <v>39</v>
      </c>
      <c r="C40" s="19"/>
      <c r="D40" s="20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21"/>
      <c r="P40" s="21"/>
      <c r="Q40" s="22"/>
      <c r="R40" s="1"/>
    </row>
    <row r="41" spans="2:22" x14ac:dyDescent="0.25">
      <c r="B41" s="1" t="s">
        <v>40</v>
      </c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22"/>
      <c r="R41" s="1"/>
    </row>
    <row r="42" spans="2:22" x14ac:dyDescent="0.25">
      <c r="B42" s="1" t="s">
        <v>41</v>
      </c>
      <c r="C42" s="23"/>
      <c r="D42" s="23"/>
      <c r="E42" s="1"/>
      <c r="F42" s="1"/>
      <c r="G42" s="1"/>
      <c r="H42" s="1"/>
      <c r="I42" s="24"/>
      <c r="J42" s="24"/>
      <c r="K42" s="1"/>
      <c r="L42" s="1"/>
      <c r="M42" s="1"/>
      <c r="N42" s="1"/>
      <c r="O42" s="1"/>
      <c r="P42" s="1"/>
      <c r="Q42" s="22"/>
      <c r="R42" s="1"/>
    </row>
    <row r="43" spans="2:22" x14ac:dyDescent="0.25">
      <c r="B43" s="1" t="s">
        <v>42</v>
      </c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</row>
    <row r="44" spans="2:22" x14ac:dyDescent="0.25">
      <c r="B44" s="1" t="s">
        <v>43</v>
      </c>
      <c r="C44" s="23"/>
      <c r="D44" s="23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</row>
    <row r="45" spans="2:22" x14ac:dyDescent="0.25">
      <c r="B45" s="1" t="s">
        <v>44</v>
      </c>
      <c r="C45" s="25"/>
      <c r="D45" s="25"/>
      <c r="E45" s="25"/>
      <c r="F45" s="25"/>
      <c r="G45" s="25"/>
      <c r="H45" s="25"/>
      <c r="I45" s="25"/>
      <c r="J45" s="25"/>
      <c r="K45" s="25"/>
      <c r="L45" s="25"/>
      <c r="M45" s="25"/>
      <c r="N45" s="25"/>
      <c r="O45" s="25"/>
      <c r="P45" s="25"/>
      <c r="Q45" s="25"/>
    </row>
    <row r="46" spans="2:22" x14ac:dyDescent="0.25">
      <c r="B46" s="1"/>
      <c r="C46" s="25"/>
      <c r="D46" s="25"/>
      <c r="E46" s="26"/>
      <c r="F46" s="25"/>
      <c r="G46" s="25"/>
      <c r="H46" s="25"/>
      <c r="I46" s="26"/>
      <c r="J46" s="25"/>
      <c r="K46" s="25"/>
      <c r="L46" s="25"/>
      <c r="M46" s="25"/>
      <c r="N46" s="25"/>
      <c r="O46" s="25"/>
      <c r="P46" s="25"/>
      <c r="Q46" s="25"/>
    </row>
  </sheetData>
  <mergeCells count="12">
    <mergeCell ref="Q12:R12"/>
    <mergeCell ref="S12:T12"/>
    <mergeCell ref="B9:T9"/>
    <mergeCell ref="B10:T10"/>
    <mergeCell ref="B12:B13"/>
    <mergeCell ref="C12:D12"/>
    <mergeCell ref="E12:F12"/>
    <mergeCell ref="G12:H12"/>
    <mergeCell ref="I12:J12"/>
    <mergeCell ref="K12:L12"/>
    <mergeCell ref="M12:N12"/>
    <mergeCell ref="O12:P12"/>
  </mergeCells>
  <printOptions horizontalCentered="1" verticalCentered="1"/>
  <pageMargins left="0.31496062992125984" right="0.31496062992125984" top="0.35433070866141736" bottom="0.15748031496062992" header="0.31496062992125984" footer="0.31496062992125984"/>
  <pageSetup paperSize="9" scale="4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III Trim 2024 millones</vt:lpstr>
      <vt:lpstr>'III Trim 2024 millones'!Área_de_impresión</vt:lpstr>
      <vt:lpstr>'III Trim 2024 millones'!Títulos_a_imprimir</vt:lpstr>
    </vt:vector>
  </TitlesOfParts>
  <Company>MECON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Luciano Albera Scagliusi</dc:creator>
  <cp:lastModifiedBy>cgalva</cp:lastModifiedBy>
  <dcterms:created xsi:type="dcterms:W3CDTF">2025-01-24T21:21:54Z</dcterms:created>
  <dcterms:modified xsi:type="dcterms:W3CDTF">2025-01-24T22:08:58Z</dcterms:modified>
</cp:coreProperties>
</file>