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4\"/>
    </mc:Choice>
  </mc:AlternateContent>
  <bookViews>
    <workbookView xWindow="0" yWindow="0" windowWidth="28800" windowHeight="12300"/>
  </bookViews>
  <sheets>
    <sheet name="I Trim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/>
  <c r="C37" i="1"/>
  <c r="D35" i="1"/>
  <c r="C35" i="1"/>
  <c r="C34" i="1"/>
  <c r="D34" i="1"/>
  <c r="D31" i="1"/>
  <c r="C31" i="1"/>
  <c r="C30" i="1"/>
  <c r="D30" i="1"/>
  <c r="D27" i="1"/>
  <c r="C27" i="1"/>
  <c r="C26" i="1"/>
  <c r="D26" i="1"/>
  <c r="C23" i="1"/>
  <c r="D23" i="1"/>
  <c r="D22" i="1"/>
  <c r="D19" i="1"/>
  <c r="C19" i="1"/>
  <c r="D18" i="1"/>
  <c r="C18" i="1"/>
  <c r="D16" i="1"/>
  <c r="C16" i="1"/>
  <c r="D15" i="1"/>
  <c r="C36" i="1" l="1"/>
  <c r="E14" i="1"/>
  <c r="J14" i="1"/>
  <c r="K14" i="1"/>
  <c r="T14" i="1"/>
  <c r="C28" i="1"/>
  <c r="N14" i="1"/>
  <c r="C25" i="1"/>
  <c r="O14" i="1"/>
  <c r="D25" i="1"/>
  <c r="F14" i="1"/>
  <c r="S14" i="1"/>
  <c r="L14" i="1"/>
  <c r="C33" i="1"/>
  <c r="H14" i="1"/>
  <c r="C32" i="1"/>
  <c r="D32" i="1"/>
  <c r="G14" i="1"/>
  <c r="D33" i="1"/>
  <c r="P14" i="1"/>
  <c r="C20" i="1"/>
  <c r="C14" i="1" s="1"/>
  <c r="D20" i="1"/>
  <c r="D14" i="1" s="1"/>
  <c r="D37" i="1"/>
  <c r="D36" i="1"/>
  <c r="I14" i="1"/>
  <c r="D29" i="1"/>
  <c r="C22" i="1"/>
  <c r="M14" i="1"/>
  <c r="D28" i="1"/>
  <c r="C24" i="1"/>
  <c r="C15" i="1"/>
  <c r="D24" i="1"/>
  <c r="R14" i="1"/>
  <c r="C21" i="1"/>
  <c r="D21" i="1"/>
  <c r="C17" i="1"/>
  <c r="D17" i="1"/>
  <c r="C29" i="1"/>
  <c r="Q14" i="1"/>
</calcChain>
</file>

<file path=xl/sharedStrings.xml><?xml version="1.0" encoding="utf-8"?>
<sst xmlns="http://schemas.openxmlformats.org/spreadsheetml/2006/main" count="62" uniqueCount="46">
  <si>
    <t>SERVICIOS DEVENGADOS ACUMULADOS AL 31/03/2024 (1)</t>
  </si>
  <si>
    <t xml:space="preserve"> En millones de pesos</t>
  </si>
  <si>
    <t>Año</t>
  </si>
  <si>
    <t>TOTAL (5)</t>
  </si>
  <si>
    <t>Gobierno Nacional</t>
  </si>
  <si>
    <t>FFFIR (2)</t>
  </si>
  <si>
    <t>FFDP (3)</t>
  </si>
  <si>
    <t>Bancos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</si>
  <si>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</si>
  <si>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</si>
  <si>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</si>
  <si>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</si>
  <si>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</si>
  <si>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</si>
  <si>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</si>
  <si>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CABA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</si>
  <si>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</si>
  <si>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</si>
  <si>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</si>
  <si>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</si>
  <si>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</si>
  <si>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</si>
  <si>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</si>
  <si>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</si>
  <si>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</si>
  <si>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</si>
  <si>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</si>
  <si>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</si>
  <si>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</si>
  <si>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</si>
  <si>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</si>
  <si>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</si>
  <si>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</si>
  <si>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</si>
  <si>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</si>
  <si>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</si>
  <si>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</si>
  <si>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</si>
  <si>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</si>
  <si>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</si>
  <si>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</si>
  <si>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</si>
  <si>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</si>
  <si>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</si>
  <si>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</si>
  <si>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publicada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</si>
</sst>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 * #,##0.00_ ;_ * \-#,##0.00_ ;_ * &quot;-&quot;??_ ;_ @_ "/>
    <numFmt numFmtId="166" formatCode="_ * #,##0_ ;_ * \-#,##0_ ;_ * &quot;-&quot;??_ ;_ @_ "/>
    <numFmt numFmtId="167" formatCode="#,##0;\ \-0;\ \-;\ @"/>
  </numFmts>
  <fonts count="13" x14ac:knownFonts="1">
    <font>
      <sz val="10"/>
      <name val="Arial"/>
    </font>
    <font>
      <sz val="11"/>
      <name val="Roboto"/>
    </font>
    <font>
      <sz val="10"/>
      <name val="Arial"/>
      <family val="2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b/>
      <sz val="11"/>
      <color indexed="60"/>
      <name val="Roboto"/>
    </font>
    <font>
      <b/>
      <sz val="11"/>
      <color theme="0"/>
      <name val="Roboto"/>
    </font>
    <font>
      <b/>
      <sz val="11"/>
      <name val="Roboto"/>
    </font>
    <font>
      <sz val="11"/>
      <color indexed="8"/>
      <name val="Roboto"/>
    </font>
    <font>
      <b/>
      <i/>
      <sz val="11"/>
      <name val="Roboto"/>
    </font>
    <font>
      <sz val="11"/>
      <color indexed="56"/>
      <name val="Roboto"/>
    </font>
    <font>
      <b/>
      <u/>
      <sz val="11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5" fillId="0" borderId="0" xfId="0" applyFont="1" applyFill="1" applyBorder="1" applyAlignment="1"/>
    <xf numFmtId="164" fontId="6" fillId="0" borderId="0" xfId="0" applyNumberFormat="1" applyFont="1" applyFill="1" applyAlignment="1"/>
    <xf numFmtId="0" fontId="1" fillId="0" borderId="0" xfId="0" applyFont="1" applyFill="1" applyAlignment="1"/>
    <xf numFmtId="166" fontId="1" fillId="0" borderId="0" xfId="1" applyNumberFormat="1" applyFont="1" applyFill="1" applyAlignment="1"/>
    <xf numFmtId="166" fontId="1" fillId="0" borderId="0" xfId="1" applyNumberFormat="1" applyFont="1" applyFill="1" applyBorder="1" applyAlignment="1"/>
    <xf numFmtId="0" fontId="1" fillId="2" borderId="0" xfId="0" applyFont="1" applyFill="1" applyAlignment="1"/>
    <xf numFmtId="0" fontId="7" fillId="3" borderId="1" xfId="2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/>
    </xf>
    <xf numFmtId="167" fontId="8" fillId="4" borderId="1" xfId="2" applyNumberFormat="1" applyFont="1" applyFill="1" applyBorder="1" applyAlignment="1">
      <alignment horizontal="center"/>
    </xf>
    <xf numFmtId="166" fontId="1" fillId="2" borderId="0" xfId="0" applyNumberFormat="1" applyFont="1" applyFill="1"/>
    <xf numFmtId="0" fontId="4" fillId="2" borderId="1" xfId="2" applyFont="1" applyFill="1" applyBorder="1" applyAlignment="1">
      <alignment horizontal="left"/>
    </xf>
    <xf numFmtId="167" fontId="1" fillId="0" borderId="1" xfId="2" applyNumberFormat="1" applyFont="1" applyFill="1" applyBorder="1" applyAlignment="1">
      <alignment horizontal="center" vertical="center" wrapText="1"/>
    </xf>
    <xf numFmtId="167" fontId="9" fillId="2" borderId="1" xfId="2" applyNumberFormat="1" applyFont="1" applyFill="1" applyBorder="1" applyAlignment="1">
      <alignment horizontal="center"/>
    </xf>
    <xf numFmtId="166" fontId="1" fillId="0" borderId="0" xfId="0" applyNumberFormat="1" applyFont="1" applyFill="1"/>
    <xf numFmtId="0" fontId="1" fillId="0" borderId="0" xfId="0" applyFont="1" applyFill="1"/>
    <xf numFmtId="0" fontId="10" fillId="2" borderId="0" xfId="0" applyFont="1" applyFill="1"/>
    <xf numFmtId="166" fontId="4" fillId="2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/>
    <xf numFmtId="166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0" fontId="12" fillId="2" borderId="0" xfId="0" applyFont="1" applyFill="1" applyBorder="1"/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1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7" fillId="3" borderId="1" xfId="2" applyNumberFormat="1" applyFont="1" applyFill="1" applyBorder="1" applyAlignment="1">
      <alignment horizontal="center" vertical="center" wrapText="1"/>
    </xf>
    <xf numFmtId="0" fontId="7" fillId="3" borderId="2" xfId="2" applyNumberFormat="1" applyFont="1" applyFill="1" applyBorder="1" applyAlignment="1">
      <alignment horizontal="center" vertical="center" wrapText="1"/>
    </xf>
    <xf numFmtId="0" fontId="7" fillId="3" borderId="3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/>
    </xf>
    <xf numFmtId="0" fontId="7" fillId="3" borderId="1" xfId="2" quotePrefix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1656715</xdr:colOff>
      <xdr:row>8</xdr:row>
      <xdr:rowOff>19050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47625" y="190500"/>
          <a:ext cx="165671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Y46"/>
  <sheetViews>
    <sheetView showGridLines="0" tabSelected="1" workbookViewId="0">
      <selection activeCell="K6" sqref="K6"/>
    </sheetView>
  </sheetViews>
  <sheetFormatPr baseColWidth="10" defaultRowHeight="15" x14ac:dyDescent="0.25"/>
  <cols>
    <col min="1" max="1" width="0.7109375" style="2" customWidth="1"/>
    <col min="2" max="2" width="25.85546875" style="2" customWidth="1"/>
    <col min="3" max="20" width="15.140625" style="2" customWidth="1"/>
    <col min="21" max="16384" width="11.42578125" style="2"/>
  </cols>
  <sheetData>
    <row r="8" spans="2:25" s="1" customFormat="1" x14ac:dyDescent="0.25"/>
    <row r="9" spans="2:25" ht="18.75" x14ac:dyDescent="0.25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5" x14ac:dyDescent="0.25">
      <c r="B10" s="36" t="s">
        <v>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25" s="8" customFormat="1" x14ac:dyDescent="0.25">
      <c r="B11" s="3"/>
      <c r="C11" s="4"/>
      <c r="D11" s="4"/>
      <c r="E11" s="5"/>
      <c r="F11" s="5"/>
      <c r="G11" s="5"/>
      <c r="H11" s="5"/>
      <c r="I11" s="5"/>
      <c r="J11" s="5"/>
      <c r="K11" s="5"/>
      <c r="L11" s="6"/>
      <c r="M11" s="7"/>
      <c r="N11" s="7"/>
      <c r="O11" s="6"/>
      <c r="P11" s="6"/>
      <c r="Q11" s="5"/>
      <c r="R11" s="5"/>
      <c r="S11" s="5"/>
      <c r="T11" s="5"/>
      <c r="U11" s="5"/>
      <c r="V11" s="5"/>
      <c r="W11" s="5"/>
      <c r="X11" s="5"/>
      <c r="Y11" s="5"/>
    </row>
    <row r="12" spans="2:25" ht="33.75" customHeight="1" x14ac:dyDescent="0.25">
      <c r="B12" s="32" t="s">
        <v>2</v>
      </c>
      <c r="C12" s="37" t="s">
        <v>3</v>
      </c>
      <c r="D12" s="32"/>
      <c r="E12" s="32" t="s">
        <v>4</v>
      </c>
      <c r="F12" s="32"/>
      <c r="G12" s="32" t="s">
        <v>5</v>
      </c>
      <c r="H12" s="32"/>
      <c r="I12" s="32" t="s">
        <v>6</v>
      </c>
      <c r="J12" s="32"/>
      <c r="K12" s="32" t="s">
        <v>7</v>
      </c>
      <c r="L12" s="32"/>
      <c r="M12" s="32" t="s">
        <v>8</v>
      </c>
      <c r="N12" s="32"/>
      <c r="O12" s="32" t="s">
        <v>9</v>
      </c>
      <c r="P12" s="32"/>
      <c r="Q12" s="32" t="s">
        <v>10</v>
      </c>
      <c r="R12" s="32"/>
      <c r="S12" s="33" t="s">
        <v>11</v>
      </c>
      <c r="T12" s="34"/>
    </row>
    <row r="13" spans="2:25" ht="20.25" customHeight="1" x14ac:dyDescent="0.25">
      <c r="B13" s="32"/>
      <c r="C13" s="9" t="s">
        <v>12</v>
      </c>
      <c r="D13" s="9" t="s">
        <v>13</v>
      </c>
      <c r="E13" s="9" t="s">
        <v>12</v>
      </c>
      <c r="F13" s="9" t="s">
        <v>13</v>
      </c>
      <c r="G13" s="9" t="s">
        <v>12</v>
      </c>
      <c r="H13" s="9" t="s">
        <v>13</v>
      </c>
      <c r="I13" s="9" t="s">
        <v>12</v>
      </c>
      <c r="J13" s="9" t="s">
        <v>13</v>
      </c>
      <c r="K13" s="9" t="s">
        <v>12</v>
      </c>
      <c r="L13" s="9" t="s">
        <v>13</v>
      </c>
      <c r="M13" s="9" t="s">
        <v>12</v>
      </c>
      <c r="N13" s="9" t="s">
        <v>13</v>
      </c>
      <c r="O13" s="9" t="s">
        <v>12</v>
      </c>
      <c r="P13" s="9" t="s">
        <v>13</v>
      </c>
      <c r="Q13" s="9" t="s">
        <v>12</v>
      </c>
      <c r="R13" s="9" t="s">
        <v>13</v>
      </c>
      <c r="S13" s="9" t="s">
        <v>12</v>
      </c>
      <c r="T13" s="9" t="s">
        <v>13</v>
      </c>
    </row>
    <row r="14" spans="2:25" x14ac:dyDescent="0.25">
      <c r="B14" s="10" t="s">
        <v>14</v>
      </c>
      <c r="C14" s="11">
        <f t="shared" ref="C14:T14" si="0">+SUM(C15:C38)</f>
        <v>697202.6936929978</v>
      </c>
      <c r="D14" s="11">
        <f>+SUM(D15:D38)</f>
        <v>457684.14834734431</v>
      </c>
      <c r="E14" s="11">
        <f t="shared" si="0"/>
        <v>14561.745409080197</v>
      </c>
      <c r="F14" s="11">
        <f t="shared" si="0"/>
        <v>7863.4638458857189</v>
      </c>
      <c r="G14" s="11">
        <f t="shared" si="0"/>
        <v>4370.7715070346158</v>
      </c>
      <c r="H14" s="11">
        <f t="shared" si="0"/>
        <v>1860.0618567665633</v>
      </c>
      <c r="I14" s="11">
        <f t="shared" si="0"/>
        <v>83124.013663498336</v>
      </c>
      <c r="J14" s="11">
        <f t="shared" si="0"/>
        <v>66.651482094989888</v>
      </c>
      <c r="K14" s="11">
        <f t="shared" si="0"/>
        <v>14166.218413335875</v>
      </c>
      <c r="L14" s="11">
        <f t="shared" si="0"/>
        <v>20618.922355188446</v>
      </c>
      <c r="M14" s="11">
        <f t="shared" si="0"/>
        <v>703.49976922026576</v>
      </c>
      <c r="N14" s="11">
        <f>+SUM(N15:N38)</f>
        <v>1679.4380580364132</v>
      </c>
      <c r="O14" s="11">
        <f t="shared" si="0"/>
        <v>542609.73660954821</v>
      </c>
      <c r="P14" s="11">
        <f t="shared" si="0"/>
        <v>376481.44403679494</v>
      </c>
      <c r="Q14" s="11">
        <f t="shared" si="0"/>
        <v>37666.708321280552</v>
      </c>
      <c r="R14" s="11">
        <f t="shared" si="0"/>
        <v>49114.166712577251</v>
      </c>
      <c r="S14" s="11">
        <f t="shared" si="0"/>
        <v>2737.8413196492438</v>
      </c>
      <c r="T14" s="11">
        <f t="shared" si="0"/>
        <v>833.71803433226228</v>
      </c>
      <c r="U14" s="12"/>
      <c r="V14" s="12"/>
    </row>
    <row r="15" spans="2:25" s="17" customFormat="1" ht="18" customHeight="1" x14ac:dyDescent="0.25">
      <c r="B15" s="13" t="s">
        <v>15</v>
      </c>
      <c r="C15" s="14">
        <f>+E15+G15+I15+K15+M15+O15+Q15</f>
        <v>39084.170017276083</v>
      </c>
      <c r="D15" s="15">
        <f>+F15+H15+J15+L15+N15+P15+R15</f>
        <v>18624.651430915419</v>
      </c>
      <c r="E15" s="14">
        <v>75.396100609413622</v>
      </c>
      <c r="F15" s="14">
        <v>127.26536803989633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26003.200000000001</v>
      </c>
      <c r="P15" s="14">
        <v>13291.18679302183</v>
      </c>
      <c r="Q15" s="14">
        <v>13005.573916666666</v>
      </c>
      <c r="R15" s="14">
        <v>5206.1992698536924</v>
      </c>
      <c r="S15" s="14">
        <v>2737.3125</v>
      </c>
      <c r="T15" s="14">
        <v>794.75620290439656</v>
      </c>
      <c r="U15" s="16"/>
      <c r="V15" s="16"/>
    </row>
    <row r="16" spans="2:25" s="17" customFormat="1" ht="18" customHeight="1" x14ac:dyDescent="0.25">
      <c r="B16" s="13" t="s">
        <v>16</v>
      </c>
      <c r="C16" s="14">
        <f t="shared" ref="C16:D31" si="1">+E16+G16+I16+K16+M16+O16+Q16</f>
        <v>303475.45551760786</v>
      </c>
      <c r="D16" s="15">
        <f t="shared" si="1"/>
        <v>266980.12126912904</v>
      </c>
      <c r="E16" s="14">
        <v>0</v>
      </c>
      <c r="F16" s="14">
        <v>0</v>
      </c>
      <c r="G16" s="14">
        <v>342.63092252529333</v>
      </c>
      <c r="H16" s="14">
        <v>73.493793486166709</v>
      </c>
      <c r="I16" s="14">
        <v>1745.6611163525463</v>
      </c>
      <c r="J16" s="14">
        <v>0.13869636266910526</v>
      </c>
      <c r="K16" s="14">
        <v>0</v>
      </c>
      <c r="L16" s="14">
        <v>0</v>
      </c>
      <c r="M16" s="14">
        <v>0</v>
      </c>
      <c r="N16" s="14">
        <v>0</v>
      </c>
      <c r="O16" s="14">
        <v>298044.78944857529</v>
      </c>
      <c r="P16" s="14">
        <v>238994.91322504423</v>
      </c>
      <c r="Q16" s="14">
        <v>3342.374030154745</v>
      </c>
      <c r="R16" s="14">
        <v>27911.575554236002</v>
      </c>
      <c r="S16" s="14">
        <v>0</v>
      </c>
      <c r="T16" s="14">
        <v>0</v>
      </c>
      <c r="U16" s="16"/>
      <c r="V16" s="16"/>
    </row>
    <row r="17" spans="2:22" s="17" customFormat="1" ht="18" customHeight="1" x14ac:dyDescent="0.25">
      <c r="B17" s="13" t="s">
        <v>17</v>
      </c>
      <c r="C17" s="14">
        <f t="shared" si="1"/>
        <v>5098.7212209658119</v>
      </c>
      <c r="D17" s="15">
        <f t="shared" si="1"/>
        <v>871.56923581691603</v>
      </c>
      <c r="E17" s="14">
        <v>20.775646286689959</v>
      </c>
      <c r="F17" s="14">
        <v>8.339956502022515</v>
      </c>
      <c r="G17" s="14">
        <v>325.29129857801809</v>
      </c>
      <c r="H17" s="14">
        <v>30.664254622593493</v>
      </c>
      <c r="I17" s="14">
        <v>4224.9961140411042</v>
      </c>
      <c r="J17" s="14">
        <v>3.837876132299948</v>
      </c>
      <c r="K17" s="14">
        <v>0</v>
      </c>
      <c r="L17" s="14">
        <v>0</v>
      </c>
      <c r="M17" s="14">
        <v>7.6408584700000013</v>
      </c>
      <c r="N17" s="14">
        <v>2.1350186200000003</v>
      </c>
      <c r="O17" s="14">
        <v>0</v>
      </c>
      <c r="P17" s="14">
        <v>571.99897450000003</v>
      </c>
      <c r="Q17" s="14">
        <v>520.01730358999987</v>
      </c>
      <c r="R17" s="14">
        <v>254.59315544</v>
      </c>
      <c r="S17" s="14">
        <v>0</v>
      </c>
      <c r="T17" s="14">
        <v>0</v>
      </c>
      <c r="U17" s="16"/>
      <c r="V17" s="16"/>
    </row>
    <row r="18" spans="2:22" s="17" customFormat="1" ht="18" customHeight="1" x14ac:dyDescent="0.25">
      <c r="B18" s="13" t="s">
        <v>18</v>
      </c>
      <c r="C18" s="14">
        <f t="shared" si="1"/>
        <v>16123.458648645348</v>
      </c>
      <c r="D18" s="15">
        <f t="shared" si="1"/>
        <v>17555.43967296074</v>
      </c>
      <c r="E18" s="14">
        <v>38.983109579794238</v>
      </c>
      <c r="F18" s="14">
        <v>15.372945103615827</v>
      </c>
      <c r="G18" s="14">
        <v>375.76403093597656</v>
      </c>
      <c r="H18" s="14">
        <v>91.324999638297967</v>
      </c>
      <c r="I18" s="14">
        <v>1117.0631024795784</v>
      </c>
      <c r="J18" s="14">
        <v>8.8752958827143874E-2</v>
      </c>
      <c r="K18" s="14">
        <v>2777.3649999999998</v>
      </c>
      <c r="L18" s="14">
        <v>176.50200000000001</v>
      </c>
      <c r="M18" s="14">
        <v>0</v>
      </c>
      <c r="N18" s="14">
        <v>0</v>
      </c>
      <c r="O18" s="14">
        <v>7720.7809999999999</v>
      </c>
      <c r="P18" s="14">
        <v>14600.37</v>
      </c>
      <c r="Q18" s="14">
        <v>4093.5024056500001</v>
      </c>
      <c r="R18" s="14">
        <v>2671.7809752599997</v>
      </c>
      <c r="S18" s="14">
        <v>0</v>
      </c>
      <c r="T18" s="14">
        <v>0</v>
      </c>
      <c r="U18" s="16"/>
      <c r="V18" s="16"/>
    </row>
    <row r="19" spans="2:22" s="17" customFormat="1" ht="18" customHeight="1" x14ac:dyDescent="0.25">
      <c r="B19" s="13" t="s">
        <v>19</v>
      </c>
      <c r="C19" s="14">
        <f t="shared" si="1"/>
        <v>621.55900897537163</v>
      </c>
      <c r="D19" s="15">
        <f t="shared" si="1"/>
        <v>1357.4275519621801</v>
      </c>
      <c r="E19" s="14">
        <v>30.685056699841642</v>
      </c>
      <c r="F19" s="14">
        <v>12.317885788358058</v>
      </c>
      <c r="G19" s="14">
        <v>410.36430226000004</v>
      </c>
      <c r="H19" s="14">
        <v>100.92024216372357</v>
      </c>
      <c r="I19" s="14">
        <v>180.50965001552993</v>
      </c>
      <c r="J19" s="14">
        <v>1.4341862603973715E-2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773.72157315749462</v>
      </c>
      <c r="Q19" s="14">
        <v>0</v>
      </c>
      <c r="R19" s="14">
        <v>470.45350898999999</v>
      </c>
      <c r="S19" s="14">
        <v>0</v>
      </c>
      <c r="T19" s="14">
        <v>0</v>
      </c>
      <c r="U19" s="16"/>
      <c r="V19" s="16"/>
    </row>
    <row r="20" spans="2:22" s="17" customFormat="1" ht="18" customHeight="1" x14ac:dyDescent="0.25">
      <c r="B20" s="13" t="s">
        <v>20</v>
      </c>
      <c r="C20" s="14">
        <f t="shared" si="1"/>
        <v>46946.56840613237</v>
      </c>
      <c r="D20" s="15">
        <f t="shared" si="1"/>
        <v>17602.419409527465</v>
      </c>
      <c r="E20" s="14">
        <v>0</v>
      </c>
      <c r="F20" s="14">
        <v>1081.5264777996736</v>
      </c>
      <c r="G20" s="14">
        <v>218.69382000000002</v>
      </c>
      <c r="H20" s="14">
        <v>134.96551999999994</v>
      </c>
      <c r="I20" s="14">
        <v>10722.764825884145</v>
      </c>
      <c r="J20" s="14">
        <v>9.4663698319628402</v>
      </c>
      <c r="K20" s="14">
        <v>2298.222885665371</v>
      </c>
      <c r="L20" s="14">
        <v>87.424582948560754</v>
      </c>
      <c r="M20" s="14">
        <v>0</v>
      </c>
      <c r="N20" s="14">
        <v>0</v>
      </c>
      <c r="O20" s="14">
        <v>30539.499285844136</v>
      </c>
      <c r="P20" s="14">
        <v>14256.61666366696</v>
      </c>
      <c r="Q20" s="14">
        <v>3167.3875887387171</v>
      </c>
      <c r="R20" s="14">
        <v>2032.4197952803097</v>
      </c>
      <c r="S20" s="14">
        <v>0</v>
      </c>
      <c r="T20" s="14">
        <v>0</v>
      </c>
      <c r="U20" s="16"/>
      <c r="V20" s="16"/>
    </row>
    <row r="21" spans="2:22" s="17" customFormat="1" ht="18" customHeight="1" x14ac:dyDescent="0.25">
      <c r="B21" s="13" t="s">
        <v>21</v>
      </c>
      <c r="C21" s="14">
        <f t="shared" si="1"/>
        <v>25512.953834763524</v>
      </c>
      <c r="D21" s="15">
        <f t="shared" si="1"/>
        <v>8676.4681778328177</v>
      </c>
      <c r="E21" s="14">
        <v>0</v>
      </c>
      <c r="F21" s="14">
        <v>0</v>
      </c>
      <c r="G21" s="14">
        <v>199.60141732999998</v>
      </c>
      <c r="H21" s="14">
        <v>2.5186286300000003</v>
      </c>
      <c r="I21" s="14">
        <v>10447.568040683527</v>
      </c>
      <c r="J21" s="14">
        <v>9.1308882328165613</v>
      </c>
      <c r="K21" s="14">
        <v>0</v>
      </c>
      <c r="L21" s="14">
        <v>0</v>
      </c>
      <c r="M21" s="14">
        <v>0</v>
      </c>
      <c r="N21" s="14">
        <v>0</v>
      </c>
      <c r="O21" s="14">
        <v>14865.78437675</v>
      </c>
      <c r="P21" s="14">
        <v>8664.8186609700006</v>
      </c>
      <c r="Q21" s="14">
        <v>0</v>
      </c>
      <c r="R21" s="14">
        <v>0</v>
      </c>
      <c r="S21" s="14">
        <v>0</v>
      </c>
      <c r="T21" s="14">
        <v>0</v>
      </c>
      <c r="U21" s="16"/>
      <c r="V21" s="16"/>
    </row>
    <row r="22" spans="2:22" s="17" customFormat="1" ht="18" customHeight="1" x14ac:dyDescent="0.25">
      <c r="B22" s="13" t="s">
        <v>22</v>
      </c>
      <c r="C22" s="14">
        <f t="shared" si="1"/>
        <v>41793.527675172249</v>
      </c>
      <c r="D22" s="15">
        <f t="shared" si="1"/>
        <v>19430.674455904413</v>
      </c>
      <c r="E22" s="14">
        <v>0</v>
      </c>
      <c r="F22" s="14">
        <v>0</v>
      </c>
      <c r="G22" s="14">
        <v>389.85980238758515</v>
      </c>
      <c r="H22" s="14">
        <v>154.79732189515559</v>
      </c>
      <c r="I22" s="14">
        <v>2502.0903309746564</v>
      </c>
      <c r="J22" s="14">
        <v>2.0066650192559039</v>
      </c>
      <c r="K22" s="14">
        <v>0</v>
      </c>
      <c r="L22" s="14">
        <v>0</v>
      </c>
      <c r="M22" s="14">
        <v>0</v>
      </c>
      <c r="N22" s="14">
        <v>0</v>
      </c>
      <c r="O22" s="14">
        <v>38607.307373600008</v>
      </c>
      <c r="P22" s="14">
        <v>17539.864746809999</v>
      </c>
      <c r="Q22" s="14">
        <v>294.27016820999995</v>
      </c>
      <c r="R22" s="14">
        <v>1734.00572218</v>
      </c>
      <c r="S22" s="14">
        <v>0</v>
      </c>
      <c r="T22" s="14">
        <v>0</v>
      </c>
      <c r="U22" s="16"/>
      <c r="V22" s="16"/>
    </row>
    <row r="23" spans="2:22" s="17" customFormat="1" ht="18" customHeight="1" x14ac:dyDescent="0.25">
      <c r="B23" s="13" t="s">
        <v>23</v>
      </c>
      <c r="C23" s="14">
        <f t="shared" si="1"/>
        <v>4715.2399580390138</v>
      </c>
      <c r="D23" s="15">
        <f t="shared" si="1"/>
        <v>190.6872986898332</v>
      </c>
      <c r="E23" s="14">
        <v>0</v>
      </c>
      <c r="F23" s="14">
        <v>0</v>
      </c>
      <c r="G23" s="14">
        <v>138.87067452132732</v>
      </c>
      <c r="H23" s="14">
        <v>75.252010976721536</v>
      </c>
      <c r="I23" s="14">
        <v>4340.2879969242867</v>
      </c>
      <c r="J23" s="14">
        <v>3.942604267809855</v>
      </c>
      <c r="K23" s="14">
        <v>0</v>
      </c>
      <c r="L23" s="14">
        <v>0</v>
      </c>
      <c r="M23" s="14">
        <v>0</v>
      </c>
      <c r="N23" s="14">
        <v>0</v>
      </c>
      <c r="O23" s="14">
        <v>0.67480983305999998</v>
      </c>
      <c r="P23" s="14">
        <v>0.17837684440767124</v>
      </c>
      <c r="Q23" s="14">
        <v>235.40647676033947</v>
      </c>
      <c r="R23" s="14">
        <v>111.31430660089414</v>
      </c>
      <c r="S23" s="14">
        <v>0</v>
      </c>
      <c r="T23" s="14">
        <v>0</v>
      </c>
      <c r="U23" s="16"/>
      <c r="V23" s="16"/>
    </row>
    <row r="24" spans="2:22" s="17" customFormat="1" ht="18" customHeight="1" x14ac:dyDescent="0.25">
      <c r="B24" s="13" t="s">
        <v>24</v>
      </c>
      <c r="C24" s="14">
        <f t="shared" si="1"/>
        <v>36510.006457818003</v>
      </c>
      <c r="D24" s="15">
        <f t="shared" si="1"/>
        <v>12137.974387053644</v>
      </c>
      <c r="E24" s="14">
        <v>13986.527340229724</v>
      </c>
      <c r="F24" s="14">
        <v>4074.4925776747818</v>
      </c>
      <c r="G24" s="14">
        <v>24.734624334172228</v>
      </c>
      <c r="H24" s="14">
        <v>7.0493890731248685</v>
      </c>
      <c r="I24" s="14">
        <v>2044.9622532541055</v>
      </c>
      <c r="J24" s="14">
        <v>1.8575903057367635</v>
      </c>
      <c r="K24" s="14">
        <v>0</v>
      </c>
      <c r="L24" s="14">
        <v>211.48354</v>
      </c>
      <c r="M24" s="14">
        <v>78.9739</v>
      </c>
      <c r="N24" s="14">
        <v>0</v>
      </c>
      <c r="O24" s="14">
        <v>20374.80834</v>
      </c>
      <c r="P24" s="14">
        <v>7843.0912900000003</v>
      </c>
      <c r="Q24" s="14">
        <v>0</v>
      </c>
      <c r="R24" s="14">
        <v>0</v>
      </c>
      <c r="S24" s="14">
        <v>0</v>
      </c>
      <c r="T24" s="14">
        <v>0</v>
      </c>
      <c r="U24" s="16"/>
      <c r="V24" s="16"/>
    </row>
    <row r="25" spans="2:22" s="17" customFormat="1" ht="18" customHeight="1" x14ac:dyDescent="0.25">
      <c r="B25" s="13" t="s">
        <v>25</v>
      </c>
      <c r="C25" s="14">
        <f t="shared" si="1"/>
        <v>0</v>
      </c>
      <c r="D25" s="15">
        <f t="shared" si="1"/>
        <v>45</v>
      </c>
      <c r="E25" s="14">
        <v>0</v>
      </c>
      <c r="F25" s="14">
        <v>45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6"/>
      <c r="V25" s="16"/>
    </row>
    <row r="26" spans="2:22" s="17" customFormat="1" ht="18" customHeight="1" x14ac:dyDescent="0.25">
      <c r="B26" s="13" t="s">
        <v>26</v>
      </c>
      <c r="C26" s="14">
        <f t="shared" si="1"/>
        <v>249.00214026655254</v>
      </c>
      <c r="D26" s="15">
        <f t="shared" si="1"/>
        <v>10988.052265010243</v>
      </c>
      <c r="E26" s="14">
        <v>0</v>
      </c>
      <c r="F26" s="14">
        <v>44.57</v>
      </c>
      <c r="G26" s="14">
        <v>120.7</v>
      </c>
      <c r="H26" s="14">
        <v>120.7</v>
      </c>
      <c r="I26" s="14">
        <v>125.71983018234563</v>
      </c>
      <c r="J26" s="14">
        <v>9.9886988364053138E-3</v>
      </c>
      <c r="K26" s="14">
        <v>0</v>
      </c>
      <c r="L26" s="14">
        <v>1.8065768177884616</v>
      </c>
      <c r="M26" s="14">
        <v>0</v>
      </c>
      <c r="N26" s="14">
        <v>0</v>
      </c>
      <c r="O26" s="14">
        <v>2.5823100842068967</v>
      </c>
      <c r="P26" s="14">
        <v>10820.938219493617</v>
      </c>
      <c r="Q26" s="14">
        <v>0</v>
      </c>
      <c r="R26" s="14">
        <v>2.7480000000000001E-2</v>
      </c>
      <c r="S26" s="14">
        <v>0.52881964924378666</v>
      </c>
      <c r="T26" s="14">
        <v>38.961831427865718</v>
      </c>
      <c r="U26" s="16"/>
      <c r="V26" s="16"/>
    </row>
    <row r="27" spans="2:22" s="17" customFormat="1" ht="18" customHeight="1" x14ac:dyDescent="0.25">
      <c r="B27" s="13" t="s">
        <v>27</v>
      </c>
      <c r="C27" s="14">
        <f t="shared" si="1"/>
        <v>44497.803491273233</v>
      </c>
      <c r="D27" s="15">
        <f t="shared" si="1"/>
        <v>21352.980969255863</v>
      </c>
      <c r="E27" s="14">
        <v>0</v>
      </c>
      <c r="F27" s="14">
        <v>0</v>
      </c>
      <c r="G27" s="14">
        <v>341.66</v>
      </c>
      <c r="H27" s="14">
        <v>28.809998458274038</v>
      </c>
      <c r="I27" s="14">
        <v>1062.6770843661952</v>
      </c>
      <c r="J27" s="14">
        <v>8.443187793594556E-2</v>
      </c>
      <c r="K27" s="14">
        <v>1076.75</v>
      </c>
      <c r="L27" s="14">
        <v>4263.04</v>
      </c>
      <c r="M27" s="14">
        <v>0</v>
      </c>
      <c r="N27" s="14">
        <v>0</v>
      </c>
      <c r="O27" s="14">
        <v>38901.046406907037</v>
      </c>
      <c r="P27" s="14">
        <v>16510.970007193799</v>
      </c>
      <c r="Q27" s="14">
        <v>3115.67</v>
      </c>
      <c r="R27" s="14">
        <v>550.07653172585503</v>
      </c>
      <c r="S27" s="14">
        <v>0</v>
      </c>
      <c r="T27" s="14">
        <v>0</v>
      </c>
      <c r="U27" s="16"/>
      <c r="V27" s="16"/>
    </row>
    <row r="28" spans="2:22" s="17" customFormat="1" ht="18" customHeight="1" x14ac:dyDescent="0.25">
      <c r="B28" s="13" t="s">
        <v>28</v>
      </c>
      <c r="C28" s="14">
        <f t="shared" si="1"/>
        <v>3413.9139481920447</v>
      </c>
      <c r="D28" s="15">
        <f t="shared" si="1"/>
        <v>1390.1410411020111</v>
      </c>
      <c r="E28" s="14">
        <v>0</v>
      </c>
      <c r="F28" s="14">
        <v>0</v>
      </c>
      <c r="G28" s="14">
        <v>249.60355576337093</v>
      </c>
      <c r="H28" s="14">
        <v>97.429014518263656</v>
      </c>
      <c r="I28" s="14">
        <v>2439.2176146061083</v>
      </c>
      <c r="J28" s="14">
        <v>2.2157215798308587</v>
      </c>
      <c r="K28" s="14">
        <v>208.42215942150395</v>
      </c>
      <c r="L28" s="14">
        <v>52.53676472624413</v>
      </c>
      <c r="M28" s="14">
        <v>0</v>
      </c>
      <c r="N28" s="14">
        <v>0</v>
      </c>
      <c r="O28" s="14">
        <v>508.75379642216001</v>
      </c>
      <c r="P28" s="14">
        <v>1212.9314723142002</v>
      </c>
      <c r="Q28" s="14">
        <v>7.9168219789013472</v>
      </c>
      <c r="R28" s="14">
        <v>25.028067963472179</v>
      </c>
      <c r="S28" s="14">
        <v>0</v>
      </c>
      <c r="T28" s="14">
        <v>0</v>
      </c>
      <c r="U28" s="16"/>
      <c r="V28" s="16"/>
    </row>
    <row r="29" spans="2:22" s="17" customFormat="1" ht="18" customHeight="1" x14ac:dyDescent="0.25">
      <c r="B29" s="13" t="s">
        <v>29</v>
      </c>
      <c r="C29" s="14">
        <f t="shared" si="1"/>
        <v>39485.732426354822</v>
      </c>
      <c r="D29" s="15">
        <f t="shared" si="1"/>
        <v>13620.500892332027</v>
      </c>
      <c r="E29" s="14">
        <v>31.762761233968558</v>
      </c>
      <c r="F29" s="14">
        <v>12.750508139192441</v>
      </c>
      <c r="G29" s="14">
        <v>116.255093464837</v>
      </c>
      <c r="H29" s="14">
        <v>249.05030504271551</v>
      </c>
      <c r="I29" s="14">
        <v>0</v>
      </c>
      <c r="J29" s="14">
        <v>0</v>
      </c>
      <c r="K29" s="14">
        <v>7019.4583682489992</v>
      </c>
      <c r="L29" s="14">
        <v>3944.5524112358521</v>
      </c>
      <c r="M29" s="14">
        <v>0</v>
      </c>
      <c r="N29" s="14">
        <v>0</v>
      </c>
      <c r="O29" s="14">
        <v>30593.291688479996</v>
      </c>
      <c r="P29" s="14">
        <v>7405.3139398800004</v>
      </c>
      <c r="Q29" s="14">
        <v>1724.9645149270211</v>
      </c>
      <c r="R29" s="14">
        <v>2008.833728034268</v>
      </c>
      <c r="S29" s="14">
        <v>0</v>
      </c>
      <c r="T29" s="14">
        <v>0</v>
      </c>
      <c r="U29" s="16"/>
      <c r="V29" s="16"/>
    </row>
    <row r="30" spans="2:22" s="17" customFormat="1" ht="18" customHeight="1" x14ac:dyDescent="0.25">
      <c r="B30" s="13" t="s">
        <v>30</v>
      </c>
      <c r="C30" s="14">
        <f t="shared" si="1"/>
        <v>35787.242958230025</v>
      </c>
      <c r="D30" s="15">
        <f t="shared" si="1"/>
        <v>17914.474855892542</v>
      </c>
      <c r="E30" s="14">
        <v>0</v>
      </c>
      <c r="F30" s="14">
        <v>0</v>
      </c>
      <c r="G30" s="14">
        <v>203.67484684471404</v>
      </c>
      <c r="H30" s="14">
        <v>77.26127470965541</v>
      </c>
      <c r="I30" s="14">
        <v>1303.6941983853126</v>
      </c>
      <c r="J30" s="14">
        <v>0.10358118288540877</v>
      </c>
      <c r="K30" s="14">
        <v>0</v>
      </c>
      <c r="L30" s="14">
        <v>6.82</v>
      </c>
      <c r="M30" s="14">
        <v>0</v>
      </c>
      <c r="N30" s="14">
        <v>0</v>
      </c>
      <c r="O30" s="14">
        <v>32454.773912999997</v>
      </c>
      <c r="P30" s="14">
        <v>16632.830000000002</v>
      </c>
      <c r="Q30" s="14">
        <v>1825.1</v>
      </c>
      <c r="R30" s="14">
        <v>1197.46</v>
      </c>
      <c r="S30" s="14">
        <v>0</v>
      </c>
      <c r="T30" s="14">
        <v>0</v>
      </c>
      <c r="U30" s="16"/>
      <c r="V30" s="16"/>
    </row>
    <row r="31" spans="2:22" s="17" customFormat="1" ht="18" customHeight="1" x14ac:dyDescent="0.25">
      <c r="B31" s="13" t="s">
        <v>31</v>
      </c>
      <c r="C31" s="14">
        <f t="shared" si="1"/>
        <v>17298.53789226451</v>
      </c>
      <c r="D31" s="15">
        <f t="shared" si="1"/>
        <v>2909.5895099949557</v>
      </c>
      <c r="E31" s="14">
        <v>0</v>
      </c>
      <c r="F31" s="14">
        <v>0</v>
      </c>
      <c r="G31" s="14">
        <v>336.57750250393701</v>
      </c>
      <c r="H31" s="14">
        <v>99.814224087108798</v>
      </c>
      <c r="I31" s="14">
        <v>16649.051719070307</v>
      </c>
      <c r="J31" s="14">
        <v>14.347454181433255</v>
      </c>
      <c r="K31" s="14">
        <v>0</v>
      </c>
      <c r="L31" s="14">
        <v>0</v>
      </c>
      <c r="M31" s="14">
        <v>159.63850927026576</v>
      </c>
      <c r="N31" s="14">
        <v>1651.9712683264133</v>
      </c>
      <c r="O31" s="14">
        <v>0</v>
      </c>
      <c r="P31" s="14">
        <v>795.99989000000005</v>
      </c>
      <c r="Q31" s="14">
        <v>153.27016141999999</v>
      </c>
      <c r="R31" s="14">
        <v>347.45667339999994</v>
      </c>
      <c r="S31" s="14">
        <v>0</v>
      </c>
      <c r="T31" s="14">
        <v>0</v>
      </c>
      <c r="U31" s="16"/>
      <c r="V31" s="16"/>
    </row>
    <row r="32" spans="2:22" s="17" customFormat="1" ht="18" customHeight="1" x14ac:dyDescent="0.25">
      <c r="B32" s="13" t="s">
        <v>32</v>
      </c>
      <c r="C32" s="14">
        <f t="shared" ref="C32:D38" si="2">+E32+G32+I32+K32+M32+O32+Q32</f>
        <v>5096.7464508650737</v>
      </c>
      <c r="D32" s="15">
        <f t="shared" si="2"/>
        <v>3388.9596324683798</v>
      </c>
      <c r="E32" s="14">
        <v>22.28822541460605</v>
      </c>
      <c r="F32" s="14">
        <v>8.677974023199333</v>
      </c>
      <c r="G32" s="14">
        <v>8.8272404453850282</v>
      </c>
      <c r="H32" s="14">
        <v>73.073534841728119</v>
      </c>
      <c r="I32" s="14">
        <v>417.61022758873719</v>
      </c>
      <c r="J32" s="14">
        <v>3.3179990685132797E-2</v>
      </c>
      <c r="K32" s="14">
        <v>0</v>
      </c>
      <c r="L32" s="14">
        <v>0</v>
      </c>
      <c r="M32" s="14">
        <v>0</v>
      </c>
      <c r="N32" s="14">
        <v>0</v>
      </c>
      <c r="O32" s="14">
        <v>2.3658242321835306</v>
      </c>
      <c r="P32" s="14">
        <v>703.23299999999995</v>
      </c>
      <c r="Q32" s="14">
        <v>4645.6549331841616</v>
      </c>
      <c r="R32" s="14">
        <v>2603.9419436127673</v>
      </c>
      <c r="S32" s="14">
        <v>0</v>
      </c>
      <c r="T32" s="14">
        <v>0</v>
      </c>
      <c r="U32" s="16"/>
      <c r="V32" s="16"/>
    </row>
    <row r="33" spans="2:22" s="17" customFormat="1" ht="18" customHeight="1" x14ac:dyDescent="0.25">
      <c r="B33" s="13" t="s">
        <v>33</v>
      </c>
      <c r="C33" s="14">
        <f>IF(ISERROR(E33+G33+I33+K33+M33+O33+Q33-1),"-",(E33+G33+I33+K33+M33+O33+Q33))</f>
        <v>0</v>
      </c>
      <c r="D33" s="15">
        <f t="shared" si="2"/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6"/>
      <c r="V33" s="16"/>
    </row>
    <row r="34" spans="2:22" s="17" customFormat="1" ht="18" customHeight="1" x14ac:dyDescent="0.25">
      <c r="B34" s="13" t="s">
        <v>34</v>
      </c>
      <c r="C34" s="14">
        <f t="shared" si="2"/>
        <v>7026.3629475785347</v>
      </c>
      <c r="D34" s="15">
        <f t="shared" si="2"/>
        <v>590.26378568683685</v>
      </c>
      <c r="E34" s="14">
        <v>193.14888535029783</v>
      </c>
      <c r="F34" s="14">
        <v>60.377458353464334</v>
      </c>
      <c r="G34" s="14">
        <v>3.4926456799999941</v>
      </c>
      <c r="H34" s="14">
        <v>2.4979521699999969</v>
      </c>
      <c r="I34" s="14">
        <v>6829.7214165482364</v>
      </c>
      <c r="J34" s="14">
        <v>5.8855673433724576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521.50280782000004</v>
      </c>
      <c r="Q34" s="14">
        <v>0</v>
      </c>
      <c r="R34" s="14">
        <v>0</v>
      </c>
      <c r="S34" s="14">
        <v>0</v>
      </c>
      <c r="T34" s="14">
        <v>0</v>
      </c>
      <c r="U34" s="16"/>
      <c r="V34" s="16"/>
    </row>
    <row r="35" spans="2:22" s="17" customFormat="1" ht="18" customHeight="1" x14ac:dyDescent="0.25">
      <c r="B35" s="13" t="s">
        <v>35</v>
      </c>
      <c r="C35" s="14">
        <f t="shared" si="2"/>
        <v>2321.5999999999995</v>
      </c>
      <c r="D35" s="15">
        <f t="shared" si="2"/>
        <v>13948.793662843034</v>
      </c>
      <c r="E35" s="14">
        <v>0</v>
      </c>
      <c r="F35" s="14">
        <v>0</v>
      </c>
      <c r="G35" s="14">
        <v>0</v>
      </c>
      <c r="H35" s="14">
        <v>254.69366284303413</v>
      </c>
      <c r="I35" s="14">
        <v>0</v>
      </c>
      <c r="J35" s="14">
        <v>0</v>
      </c>
      <c r="K35" s="14">
        <v>785.99999999999943</v>
      </c>
      <c r="L35" s="14">
        <v>11705.1</v>
      </c>
      <c r="M35" s="14">
        <v>0</v>
      </c>
      <c r="N35" s="14">
        <v>0</v>
      </c>
      <c r="O35" s="14">
        <v>0</v>
      </c>
      <c r="P35" s="14">
        <v>0</v>
      </c>
      <c r="Q35" s="14">
        <v>1535.6</v>
      </c>
      <c r="R35" s="14">
        <v>1989</v>
      </c>
      <c r="S35" s="14">
        <v>0</v>
      </c>
      <c r="T35" s="14">
        <v>0</v>
      </c>
      <c r="U35" s="16"/>
      <c r="V35" s="16"/>
    </row>
    <row r="36" spans="2:22" s="17" customFormat="1" ht="18" customHeight="1" x14ac:dyDescent="0.25">
      <c r="B36" s="13" t="s">
        <v>36</v>
      </c>
      <c r="C36" s="14">
        <f t="shared" si="2"/>
        <v>0</v>
      </c>
      <c r="D36" s="15">
        <f t="shared" si="2"/>
        <v>1363.6849059239566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1363.6849059239566</v>
      </c>
      <c r="Q36" s="14">
        <v>0</v>
      </c>
      <c r="R36" s="14">
        <v>0</v>
      </c>
      <c r="S36" s="14">
        <v>0</v>
      </c>
      <c r="T36" s="14">
        <v>0</v>
      </c>
      <c r="U36" s="16"/>
      <c r="V36" s="16"/>
    </row>
    <row r="37" spans="2:22" s="17" customFormat="1" ht="18" customHeight="1" x14ac:dyDescent="0.25">
      <c r="B37" s="13" t="s">
        <v>37</v>
      </c>
      <c r="C37" s="14">
        <f t="shared" si="2"/>
        <v>7072.2808167644916</v>
      </c>
      <c r="D37" s="15">
        <f t="shared" si="2"/>
        <v>2699.1561471230675</v>
      </c>
      <c r="E37" s="14">
        <v>27.771159731199894</v>
      </c>
      <c r="F37" s="14">
        <v>11.148161697251664</v>
      </c>
      <c r="G37" s="14">
        <v>507.65982804999999</v>
      </c>
      <c r="H37" s="14">
        <v>98.804612789999993</v>
      </c>
      <c r="I37" s="14">
        <v>2439.743614293292</v>
      </c>
      <c r="J37" s="14">
        <v>1.8342376512856766</v>
      </c>
      <c r="K37" s="14">
        <v>0</v>
      </c>
      <c r="L37" s="14">
        <v>169.65647946000001</v>
      </c>
      <c r="M37" s="14">
        <v>454.25033717999997</v>
      </c>
      <c r="N37" s="14">
        <v>24.594047999999997</v>
      </c>
      <c r="O37" s="14">
        <v>3642.85587751</v>
      </c>
      <c r="P37" s="14">
        <v>2393.11860752453</v>
      </c>
      <c r="Q37" s="14">
        <v>0</v>
      </c>
      <c r="R37" s="14">
        <v>0</v>
      </c>
      <c r="S37" s="14">
        <v>0</v>
      </c>
      <c r="T37" s="14">
        <v>0</v>
      </c>
      <c r="U37" s="16"/>
      <c r="V37" s="16"/>
    </row>
    <row r="38" spans="2:22" s="17" customFormat="1" ht="18" customHeight="1" x14ac:dyDescent="0.25">
      <c r="B38" s="13" t="s">
        <v>38</v>
      </c>
      <c r="C38" s="14">
        <f t="shared" si="2"/>
        <v>15071.809875813002</v>
      </c>
      <c r="D38" s="15">
        <f t="shared" si="2"/>
        <v>4045.1177899190066</v>
      </c>
      <c r="E38" s="14">
        <v>134.40712394466067</v>
      </c>
      <c r="F38" s="14">
        <v>2361.6245327642641</v>
      </c>
      <c r="G38" s="14">
        <v>56.509901409999998</v>
      </c>
      <c r="H38" s="14">
        <v>86.941116820000019</v>
      </c>
      <c r="I38" s="14">
        <v>14530.674527848341</v>
      </c>
      <c r="J38" s="14">
        <v>11.653534614742654</v>
      </c>
      <c r="K38" s="14">
        <v>0</v>
      </c>
      <c r="L38" s="14">
        <v>0</v>
      </c>
      <c r="M38" s="14">
        <v>2.9961643000000002</v>
      </c>
      <c r="N38" s="14">
        <v>0.73772308999999991</v>
      </c>
      <c r="O38" s="14">
        <v>347.22215831000005</v>
      </c>
      <c r="P38" s="14">
        <v>1584.1608826299998</v>
      </c>
      <c r="Q38" s="14">
        <v>0</v>
      </c>
      <c r="R38" s="14">
        <v>0</v>
      </c>
      <c r="S38" s="14">
        <v>0</v>
      </c>
      <c r="T38" s="14">
        <v>0</v>
      </c>
      <c r="U38" s="16"/>
      <c r="V38" s="16"/>
    </row>
    <row r="39" spans="2:22" x14ac:dyDescent="0.25">
      <c r="B39" s="18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22"/>
      <c r="S39" s="12"/>
      <c r="T39" s="12"/>
      <c r="U39" s="12"/>
      <c r="V39" s="12"/>
    </row>
    <row r="40" spans="2:22" x14ac:dyDescent="0.25">
      <c r="B40" s="23" t="s">
        <v>39</v>
      </c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1"/>
    </row>
    <row r="41" spans="2:22" x14ac:dyDescent="0.25">
      <c r="B41" s="1" t="s">
        <v>40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7"/>
      <c r="R41" s="1"/>
    </row>
    <row r="42" spans="2:22" x14ac:dyDescent="0.25">
      <c r="B42" s="1" t="s">
        <v>41</v>
      </c>
      <c r="C42" s="28"/>
      <c r="D42" s="28"/>
      <c r="E42" s="1"/>
      <c r="F42" s="1"/>
      <c r="G42" s="1"/>
      <c r="H42" s="1"/>
      <c r="I42" s="29"/>
      <c r="J42" s="29"/>
      <c r="K42" s="1"/>
      <c r="L42" s="1"/>
      <c r="M42" s="1"/>
      <c r="N42" s="1"/>
      <c r="O42" s="1"/>
      <c r="P42" s="1"/>
      <c r="Q42" s="27"/>
      <c r="R42" s="1"/>
    </row>
    <row r="43" spans="2:22" x14ac:dyDescent="0.25">
      <c r="B43" s="1" t="s">
        <v>42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22" x14ac:dyDescent="0.25">
      <c r="B44" s="1" t="s">
        <v>43</v>
      </c>
      <c r="C44" s="28"/>
      <c r="D44" s="2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22" x14ac:dyDescent="0.25">
      <c r="B45" s="1" t="s">
        <v>44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22" x14ac:dyDescent="0.25">
      <c r="B46" s="1" t="s">
        <v>45</v>
      </c>
      <c r="C46" s="30"/>
      <c r="D46" s="30"/>
      <c r="E46" s="31"/>
      <c r="F46" s="30"/>
      <c r="G46" s="30"/>
      <c r="H46" s="30"/>
      <c r="I46" s="31"/>
      <c r="J46" s="30"/>
      <c r="K46" s="30"/>
      <c r="L46" s="30"/>
      <c r="M46" s="30"/>
      <c r="N46" s="30"/>
      <c r="O46" s="30"/>
      <c r="P46" s="30"/>
      <c r="Q46" s="30"/>
    </row>
  </sheetData>
  <mergeCells count="12">
    <mergeCell ref="Q12:R12"/>
    <mergeCell ref="S12:T12"/>
    <mergeCell ref="B9:T9"/>
    <mergeCell ref="B10:T10"/>
    <mergeCell ref="B12:B13"/>
    <mergeCell ref="C12:D12"/>
    <mergeCell ref="E12:F12"/>
    <mergeCell ref="G12:H12"/>
    <mergeCell ref="I12:J12"/>
    <mergeCell ref="K12:L12"/>
    <mergeCell ref="M12:N12"/>
    <mergeCell ref="O12:P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 2024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Albera Scagliusi</dc:creator>
  <cp:lastModifiedBy>Luciano Albera Scagliusi</cp:lastModifiedBy>
  <dcterms:created xsi:type="dcterms:W3CDTF">2024-08-20T14:15:45Z</dcterms:created>
  <dcterms:modified xsi:type="dcterms:W3CDTF">2024-08-20T14:17:19Z</dcterms:modified>
</cp:coreProperties>
</file>