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3\"/>
    </mc:Choice>
  </mc:AlternateContent>
  <bookViews>
    <workbookView xWindow="0" yWindow="0" windowWidth="28800" windowHeight="12300"/>
  </bookViews>
  <sheets>
    <sheet name="IV Trim 2023 mill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/>
  <c r="C37" i="1"/>
  <c r="D37" i="1"/>
  <c r="C36" i="1"/>
  <c r="D36" i="1"/>
  <c r="C35" i="1"/>
  <c r="D35" i="1"/>
  <c r="C34" i="1"/>
  <c r="D34" i="1"/>
  <c r="C33" i="1"/>
  <c r="D33" i="1"/>
  <c r="C32" i="1"/>
  <c r="D32" i="1"/>
  <c r="C31" i="1"/>
  <c r="D31" i="1"/>
  <c r="C30" i="1"/>
  <c r="D30" i="1"/>
  <c r="C29" i="1"/>
  <c r="D29" i="1"/>
  <c r="C28" i="1"/>
  <c r="D28" i="1"/>
  <c r="C27" i="1"/>
  <c r="D27" i="1"/>
  <c r="C26" i="1"/>
  <c r="D26" i="1"/>
  <c r="C25" i="1"/>
  <c r="D25" i="1"/>
  <c r="C24" i="1"/>
  <c r="D24" i="1"/>
  <c r="D23" i="1"/>
  <c r="C23" i="1"/>
  <c r="D22" i="1"/>
  <c r="C22" i="1"/>
  <c r="D21" i="1"/>
  <c r="C21" i="1"/>
  <c r="D20" i="1"/>
  <c r="C20" i="1"/>
  <c r="C19" i="1"/>
  <c r="D19" i="1"/>
  <c r="D18" i="1"/>
  <c r="D14" i="1" s="1"/>
  <c r="C18" i="1"/>
  <c r="C17" i="1"/>
  <c r="D17" i="1"/>
  <c r="F14" i="1"/>
  <c r="C16" i="1"/>
  <c r="D16" i="1"/>
  <c r="C15" i="1"/>
  <c r="D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C14" i="1" l="1"/>
</calcChain>
</file>

<file path=xl/sharedStrings.xml><?xml version="1.0" encoding="utf-8"?>
<sst xmlns="http://schemas.openxmlformats.org/spreadsheetml/2006/main" count="63" uniqueCount="47">
  <si>
    <t>SERVICIOS DEVENGADOS ACUMULADOS AL 31/12/2023 (1)</t>
  </si>
  <si>
    <t xml:space="preserve"> En millones de pesos</t>
  </si>
  <si>
    <t>Año</t>
  </si>
  <si>
    <t>TOTAL (5)</t>
  </si>
  <si>
    <t>Gobierno Nacional</t>
  </si>
  <si>
    <t>FFFIR (2)</t>
  </si>
  <si>
    <t>FFDP (3)</t>
  </si>
  <si>
    <t>Bancos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</si>
  <si>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</si>
  <si>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</si>
  <si>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</si>
  <si>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</si>
  <si>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</si>
  <si>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</si>
  <si>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</si>
  <si>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CABA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</si>
  <si>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</si>
  <si>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</si>
  <si>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</si>
  <si>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</si>
  <si>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</si>
  <si>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</si>
  <si>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</si>
  <si>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</si>
  <si>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</si>
  <si>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</si>
  <si>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</si>
  <si>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</si>
  <si>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</si>
  <si>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</si>
  <si>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</si>
  <si>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</si>
  <si>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</si>
  <si>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</si>
  <si>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</si>
  <si>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</si>
  <si>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</si>
  <si>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</si>
  <si>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</si>
  <si>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</si>
  <si>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</si>
  <si>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</si>
  <si>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</si>
  <si>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</si>
  <si>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</si>
  <si>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publicada Mayo 2024</t>
  </si>
  <si>
    <t>SUBSECRETARÍA DE COORDINACIÓN FISCAL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</si>
</sst>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 * #,##0.00_ ;_ * \-#,##0.00_ ;_ * &quot;-&quot;??_ ;_ @_ "/>
    <numFmt numFmtId="166" formatCode="_ * #,##0_ ;_ * \-#,##0_ ;_ * &quot;-&quot;??_ ;_ @_ "/>
    <numFmt numFmtId="167" formatCode="#,##0;\ \-0;\ \-;\ @"/>
    <numFmt numFmtId="168" formatCode="#,##0.0;\ \-0.0;\ \-;\ 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Roboto"/>
    </font>
    <font>
      <sz val="10"/>
      <name val="Arial"/>
      <family val="2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b/>
      <sz val="11"/>
      <color indexed="60"/>
      <name val="Roboto"/>
    </font>
    <font>
      <b/>
      <sz val="11"/>
      <color theme="0"/>
      <name val="Roboto"/>
    </font>
    <font>
      <b/>
      <sz val="11"/>
      <name val="Roboto"/>
    </font>
    <font>
      <sz val="11"/>
      <color indexed="8"/>
      <name val="Roboto"/>
    </font>
    <font>
      <b/>
      <i/>
      <sz val="11"/>
      <name val="Roboto"/>
    </font>
    <font>
      <sz val="11"/>
      <color indexed="56"/>
      <name val="Roboto"/>
    </font>
    <font>
      <b/>
      <u/>
      <sz val="11"/>
      <color indexed="8"/>
      <name val="Roboto"/>
    </font>
    <font>
      <b/>
      <sz val="10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2"/>
      <name val="Roboto"/>
    </font>
    <font>
      <sz val="12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6" fillId="0" borderId="0" xfId="0" applyFont="1" applyFill="1" applyBorder="1" applyAlignment="1"/>
    <xf numFmtId="164" fontId="7" fillId="0" borderId="0" xfId="0" applyNumberFormat="1" applyFont="1" applyFill="1" applyAlignment="1"/>
    <xf numFmtId="0" fontId="2" fillId="0" borderId="0" xfId="0" applyFont="1" applyFill="1" applyAlignment="1"/>
    <xf numFmtId="166" fontId="2" fillId="0" borderId="0" xfId="1" applyNumberFormat="1" applyFont="1" applyFill="1" applyAlignment="1"/>
    <xf numFmtId="166" fontId="2" fillId="0" borderId="0" xfId="1" applyNumberFormat="1" applyFont="1" applyFill="1" applyBorder="1" applyAlignment="1"/>
    <xf numFmtId="0" fontId="2" fillId="2" borderId="0" xfId="0" applyFont="1" applyFill="1" applyAlignment="1"/>
    <xf numFmtId="0" fontId="8" fillId="3" borderId="1" xfId="2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166" fontId="2" fillId="2" borderId="0" xfId="0" applyNumberFormat="1" applyFont="1" applyFill="1"/>
    <xf numFmtId="0" fontId="5" fillId="2" borderId="1" xfId="2" applyFont="1" applyFill="1" applyBorder="1" applyAlignment="1">
      <alignment horizontal="left"/>
    </xf>
    <xf numFmtId="167" fontId="2" fillId="0" borderId="1" xfId="2" applyNumberFormat="1" applyFont="1" applyFill="1" applyBorder="1" applyAlignment="1">
      <alignment horizontal="center" vertical="center" wrapText="1"/>
    </xf>
    <xf numFmtId="167" fontId="10" fillId="2" borderId="1" xfId="2" applyNumberFormat="1" applyFont="1" applyFill="1" applyBorder="1" applyAlignment="1">
      <alignment horizontal="center"/>
    </xf>
    <xf numFmtId="166" fontId="2" fillId="0" borderId="0" xfId="0" applyNumberFormat="1" applyFont="1" applyFill="1"/>
    <xf numFmtId="0" fontId="2" fillId="0" borderId="0" xfId="0" applyFont="1" applyFill="1"/>
    <xf numFmtId="0" fontId="11" fillId="2" borderId="0" xfId="0" applyFont="1" applyFill="1"/>
    <xf numFmtId="166" fontId="5" fillId="2" borderId="0" xfId="0" applyNumberFormat="1" applyFont="1" applyFill="1" applyBorder="1" applyAlignment="1">
      <alignment horizontal="center"/>
    </xf>
    <xf numFmtId="166" fontId="1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0" fontId="13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" fontId="12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14" fillId="0" borderId="4" xfId="4" applyFont="1" applyFill="1" applyBorder="1" applyAlignment="1">
      <alignment horizontal="left"/>
    </xf>
    <xf numFmtId="0" fontId="15" fillId="0" borderId="4" xfId="2" applyFont="1" applyFill="1" applyBorder="1"/>
    <xf numFmtId="0" fontId="16" fillId="0" borderId="4" xfId="0" applyFont="1" applyFill="1" applyBorder="1"/>
    <xf numFmtId="168" fontId="10" fillId="2" borderId="1" xfId="2" applyNumberFormat="1" applyFont="1" applyFill="1" applyBorder="1" applyAlignment="1">
      <alignment horizontal="center"/>
    </xf>
    <xf numFmtId="168" fontId="2" fillId="0" borderId="1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2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8" fillId="3" borderId="1" xfId="2" quotePrefix="1" applyNumberFormat="1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/>
    </xf>
    <xf numFmtId="167" fontId="18" fillId="4" borderId="1" xfId="2" applyNumberFormat="1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3"/>
    <cellStyle name="Normal_Hoja1" xfId="4"/>
  </cellStyles>
  <dxfs count="0"/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1656715</xdr:colOff>
      <xdr:row>8</xdr:row>
      <xdr:rowOff>19050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47625" y="190500"/>
          <a:ext cx="165671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Y48"/>
  <sheetViews>
    <sheetView showGridLines="0" tabSelected="1" workbookViewId="0">
      <selection activeCell="E32" sqref="E32"/>
    </sheetView>
  </sheetViews>
  <sheetFormatPr baseColWidth="10" defaultRowHeight="15" x14ac:dyDescent="0.25"/>
  <cols>
    <col min="1" max="1" width="0.7109375" style="2" customWidth="1"/>
    <col min="2" max="2" width="25.85546875" style="2" customWidth="1"/>
    <col min="3" max="20" width="15.140625" style="2" customWidth="1"/>
    <col min="21" max="16384" width="11.42578125" style="2"/>
  </cols>
  <sheetData>
    <row r="8" spans="2:25" s="1" customFormat="1" x14ac:dyDescent="0.25"/>
    <row r="9" spans="2:25" ht="18.75" x14ac:dyDescent="0.25">
      <c r="B9" s="39" t="s">
        <v>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2:25" x14ac:dyDescent="0.25">
      <c r="B10" s="40" t="s">
        <v>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2:25" s="8" customFormat="1" x14ac:dyDescent="0.25">
      <c r="B11" s="3"/>
      <c r="C11" s="4"/>
      <c r="D11" s="4"/>
      <c r="E11" s="5"/>
      <c r="F11" s="5"/>
      <c r="G11" s="5"/>
      <c r="H11" s="5"/>
      <c r="I11" s="5"/>
      <c r="J11" s="5"/>
      <c r="K11" s="5"/>
      <c r="L11" s="6"/>
      <c r="M11" s="7"/>
      <c r="N11" s="7"/>
      <c r="O11" s="6"/>
      <c r="P11" s="6"/>
      <c r="Q11" s="5"/>
      <c r="R11" s="5"/>
      <c r="S11" s="5"/>
      <c r="T11" s="5"/>
      <c r="U11" s="5"/>
      <c r="V11" s="5"/>
      <c r="W11" s="5"/>
      <c r="X11" s="5"/>
      <c r="Y11" s="5"/>
    </row>
    <row r="12" spans="2:25" ht="33.75" customHeight="1" x14ac:dyDescent="0.25">
      <c r="B12" s="36" t="s">
        <v>2</v>
      </c>
      <c r="C12" s="41" t="s">
        <v>3</v>
      </c>
      <c r="D12" s="36"/>
      <c r="E12" s="36" t="s">
        <v>4</v>
      </c>
      <c r="F12" s="36"/>
      <c r="G12" s="36" t="s">
        <v>5</v>
      </c>
      <c r="H12" s="36"/>
      <c r="I12" s="36" t="s">
        <v>6</v>
      </c>
      <c r="J12" s="36"/>
      <c r="K12" s="36" t="s">
        <v>7</v>
      </c>
      <c r="L12" s="36"/>
      <c r="M12" s="36" t="s">
        <v>8</v>
      </c>
      <c r="N12" s="36"/>
      <c r="O12" s="36" t="s">
        <v>9</v>
      </c>
      <c r="P12" s="36"/>
      <c r="Q12" s="36" t="s">
        <v>10</v>
      </c>
      <c r="R12" s="36"/>
      <c r="S12" s="37" t="s">
        <v>11</v>
      </c>
      <c r="T12" s="38"/>
    </row>
    <row r="13" spans="2:25" ht="20.25" customHeight="1" x14ac:dyDescent="0.25">
      <c r="B13" s="36"/>
      <c r="C13" s="9" t="s">
        <v>12</v>
      </c>
      <c r="D13" s="9" t="s">
        <v>13</v>
      </c>
      <c r="E13" s="9" t="s">
        <v>12</v>
      </c>
      <c r="F13" s="9" t="s">
        <v>13</v>
      </c>
      <c r="G13" s="9" t="s">
        <v>12</v>
      </c>
      <c r="H13" s="9" t="s">
        <v>13</v>
      </c>
      <c r="I13" s="9" t="s">
        <v>12</v>
      </c>
      <c r="J13" s="9" t="s">
        <v>13</v>
      </c>
      <c r="K13" s="9" t="s">
        <v>12</v>
      </c>
      <c r="L13" s="9" t="s">
        <v>13</v>
      </c>
      <c r="M13" s="9" t="s">
        <v>12</v>
      </c>
      <c r="N13" s="9" t="s">
        <v>13</v>
      </c>
      <c r="O13" s="9" t="s">
        <v>12</v>
      </c>
      <c r="P13" s="9" t="s">
        <v>13</v>
      </c>
      <c r="Q13" s="9" t="s">
        <v>12</v>
      </c>
      <c r="R13" s="9" t="s">
        <v>13</v>
      </c>
      <c r="S13" s="9" t="s">
        <v>12</v>
      </c>
      <c r="T13" s="9" t="s">
        <v>13</v>
      </c>
    </row>
    <row r="14" spans="2:25" ht="15.75" x14ac:dyDescent="0.25">
      <c r="B14" s="10" t="s">
        <v>14</v>
      </c>
      <c r="C14" s="42">
        <f t="shared" ref="C14:T14" si="0">+SUM(C15:C38)</f>
        <v>723592.50164761394</v>
      </c>
      <c r="D14" s="42">
        <f>+SUM(D15:D38)</f>
        <v>690041.03694264009</v>
      </c>
      <c r="E14" s="42">
        <f t="shared" si="0"/>
        <v>27937.921403383862</v>
      </c>
      <c r="F14" s="42">
        <f t="shared" si="0"/>
        <v>8511.7134593879746</v>
      </c>
      <c r="G14" s="42">
        <f t="shared" si="0"/>
        <v>9510.7949908323189</v>
      </c>
      <c r="H14" s="42">
        <f t="shared" si="0"/>
        <v>4209.5732866275439</v>
      </c>
      <c r="I14" s="42">
        <f t="shared" si="0"/>
        <v>140780.12683007514</v>
      </c>
      <c r="J14" s="42">
        <f t="shared" si="0"/>
        <v>2409.0152643155552</v>
      </c>
      <c r="K14" s="42">
        <f t="shared" si="0"/>
        <v>52100.053204216863</v>
      </c>
      <c r="L14" s="42">
        <f t="shared" si="0"/>
        <v>65830.007703830197</v>
      </c>
      <c r="M14" s="42">
        <f t="shared" si="0"/>
        <v>883.31539894581624</v>
      </c>
      <c r="N14" s="42">
        <f>+SUM(N15:N38)</f>
        <v>5162.0808421405754</v>
      </c>
      <c r="O14" s="42">
        <f t="shared" si="0"/>
        <v>416646.70760431571</v>
      </c>
      <c r="P14" s="42">
        <f t="shared" si="0"/>
        <v>539085.65281127742</v>
      </c>
      <c r="Q14" s="42">
        <f t="shared" si="0"/>
        <v>75733.582215844232</v>
      </c>
      <c r="R14" s="42">
        <f t="shared" si="0"/>
        <v>64832.993575060711</v>
      </c>
      <c r="S14" s="42">
        <f t="shared" si="0"/>
        <v>4220.3663147201351</v>
      </c>
      <c r="T14" s="42">
        <f t="shared" si="0"/>
        <v>1736.9627502107514</v>
      </c>
      <c r="U14" s="11"/>
      <c r="V14" s="11"/>
    </row>
    <row r="15" spans="2:25" s="16" customFormat="1" ht="18" customHeight="1" x14ac:dyDescent="0.25">
      <c r="B15" s="12" t="s">
        <v>15</v>
      </c>
      <c r="C15" s="43">
        <f>+E15+G15+I15+K15+M15+O15+Q15</f>
        <v>36891.56984209748</v>
      </c>
      <c r="D15" s="43">
        <f>+F15+H15+J15+L15+N15+P15+R15</f>
        <v>101473.32640109057</v>
      </c>
      <c r="E15" s="13">
        <v>4659.5080018083281</v>
      </c>
      <c r="F15" s="14">
        <v>884.86558269461091</v>
      </c>
      <c r="G15" s="13">
        <v>0</v>
      </c>
      <c r="H15" s="14">
        <v>0</v>
      </c>
      <c r="I15" s="13">
        <v>0</v>
      </c>
      <c r="J15" s="14">
        <v>0</v>
      </c>
      <c r="K15" s="13">
        <v>6196.72</v>
      </c>
      <c r="L15" s="14">
        <v>1010.4287783999999</v>
      </c>
      <c r="M15" s="13">
        <v>0</v>
      </c>
      <c r="N15" s="14">
        <v>0</v>
      </c>
      <c r="O15" s="13">
        <v>14948.64</v>
      </c>
      <c r="P15" s="14">
        <v>85946.490912685957</v>
      </c>
      <c r="Q15" s="13">
        <v>11086.70184028915</v>
      </c>
      <c r="R15" s="14">
        <v>13631.54112731</v>
      </c>
      <c r="S15" s="13">
        <v>3724.0667749999998</v>
      </c>
      <c r="T15" s="14">
        <v>1462.0344789975009</v>
      </c>
      <c r="U15" s="15"/>
      <c r="V15" s="15"/>
    </row>
    <row r="16" spans="2:25" s="16" customFormat="1" ht="18" customHeight="1" x14ac:dyDescent="0.25">
      <c r="B16" s="12" t="s">
        <v>16</v>
      </c>
      <c r="C16" s="43">
        <f t="shared" ref="C16:D31" si="1">+E16+G16+I16+K16+M16+O16+Q16</f>
        <v>96459.244280094266</v>
      </c>
      <c r="D16" s="43">
        <f t="shared" si="1"/>
        <v>234382.27657138731</v>
      </c>
      <c r="E16" s="13">
        <v>0</v>
      </c>
      <c r="F16" s="14">
        <v>605.12630634000004</v>
      </c>
      <c r="G16" s="13">
        <v>643.5949219324973</v>
      </c>
      <c r="H16" s="14">
        <v>192.02212913053091</v>
      </c>
      <c r="I16" s="13">
        <v>11766.684550754208</v>
      </c>
      <c r="J16" s="14">
        <v>6.1158303030812027</v>
      </c>
      <c r="K16" s="13">
        <v>0</v>
      </c>
      <c r="L16" s="14">
        <v>0</v>
      </c>
      <c r="M16" s="13">
        <v>0</v>
      </c>
      <c r="N16" s="14">
        <v>0</v>
      </c>
      <c r="O16" s="13">
        <v>72782.497131875803</v>
      </c>
      <c r="P16" s="14">
        <v>211935.16940819364</v>
      </c>
      <c r="Q16" s="13">
        <v>11266.467675531763</v>
      </c>
      <c r="R16" s="14">
        <v>21643.842897420047</v>
      </c>
      <c r="S16" s="13">
        <v>0</v>
      </c>
      <c r="T16" s="14">
        <v>0</v>
      </c>
      <c r="U16" s="15"/>
      <c r="V16" s="15"/>
    </row>
    <row r="17" spans="2:22" s="16" customFormat="1" ht="18" customHeight="1" x14ac:dyDescent="0.25">
      <c r="B17" s="12" t="s">
        <v>17</v>
      </c>
      <c r="C17" s="43">
        <f t="shared" si="1"/>
        <v>7827.9963648569674</v>
      </c>
      <c r="D17" s="43">
        <f t="shared" si="1"/>
        <v>2431.0691875325383</v>
      </c>
      <c r="E17" s="13">
        <v>1468.372792920708</v>
      </c>
      <c r="F17" s="14">
        <v>187.41229020871114</v>
      </c>
      <c r="G17" s="13">
        <v>606.01027999334292</v>
      </c>
      <c r="H17" s="14">
        <v>91.833652211647532</v>
      </c>
      <c r="I17" s="13">
        <v>5308.1443458029171</v>
      </c>
      <c r="J17" s="14">
        <v>8.0794405525115742</v>
      </c>
      <c r="K17" s="13">
        <v>0</v>
      </c>
      <c r="L17" s="14">
        <v>0</v>
      </c>
      <c r="M17" s="13">
        <v>24.835610989999999</v>
      </c>
      <c r="N17" s="14">
        <v>10.44589495</v>
      </c>
      <c r="O17" s="13">
        <v>0</v>
      </c>
      <c r="P17" s="14">
        <v>1858.9530824296678</v>
      </c>
      <c r="Q17" s="13">
        <v>420.63333514999999</v>
      </c>
      <c r="R17" s="14">
        <v>274.34482718000004</v>
      </c>
      <c r="S17" s="13">
        <v>0</v>
      </c>
      <c r="T17" s="14">
        <v>0</v>
      </c>
      <c r="U17" s="15"/>
      <c r="V17" s="15"/>
    </row>
    <row r="18" spans="2:22" s="16" customFormat="1" ht="18" customHeight="1" x14ac:dyDescent="0.25">
      <c r="B18" s="12" t="s">
        <v>18</v>
      </c>
      <c r="C18" s="43">
        <f t="shared" si="1"/>
        <v>187568.83354157998</v>
      </c>
      <c r="D18" s="43">
        <f t="shared" si="1"/>
        <v>68071.324110849542</v>
      </c>
      <c r="E18" s="13">
        <v>159.26415163917693</v>
      </c>
      <c r="F18" s="14">
        <v>69.078881338525676</v>
      </c>
      <c r="G18" s="13">
        <v>1356.7194678503884</v>
      </c>
      <c r="H18" s="14">
        <v>427.74669817745428</v>
      </c>
      <c r="I18" s="13">
        <v>7529.5995465763053</v>
      </c>
      <c r="J18" s="14">
        <v>3.9135708005417911</v>
      </c>
      <c r="K18" s="13">
        <v>16136.074938244428</v>
      </c>
      <c r="L18" s="14">
        <v>1655.5194190867524</v>
      </c>
      <c r="M18" s="13">
        <v>0</v>
      </c>
      <c r="N18" s="14">
        <v>0</v>
      </c>
      <c r="O18" s="13">
        <v>136693.62964373693</v>
      </c>
      <c r="P18" s="14">
        <v>58027.006348973373</v>
      </c>
      <c r="Q18" s="13">
        <v>25693.545793532754</v>
      </c>
      <c r="R18" s="14">
        <v>7888.0591924728878</v>
      </c>
      <c r="S18" s="13">
        <v>0</v>
      </c>
      <c r="T18" s="14">
        <v>0</v>
      </c>
      <c r="U18" s="15"/>
      <c r="V18" s="15"/>
    </row>
    <row r="19" spans="2:22" s="16" customFormat="1" ht="18" customHeight="1" x14ac:dyDescent="0.25">
      <c r="B19" s="12" t="s">
        <v>19</v>
      </c>
      <c r="C19" s="43">
        <f t="shared" si="1"/>
        <v>6343.9945980209077</v>
      </c>
      <c r="D19" s="43">
        <f t="shared" si="1"/>
        <v>3707.6786411764551</v>
      </c>
      <c r="E19" s="13">
        <v>1830.0012257993681</v>
      </c>
      <c r="F19" s="14">
        <v>157.251442931263</v>
      </c>
      <c r="G19" s="13">
        <v>986.68173262111941</v>
      </c>
      <c r="H19" s="14">
        <v>218.26343036344647</v>
      </c>
      <c r="I19" s="13">
        <v>2977.546643606056</v>
      </c>
      <c r="J19" s="14">
        <v>202.16136692751377</v>
      </c>
      <c r="K19" s="13">
        <v>0</v>
      </c>
      <c r="L19" s="14">
        <v>0</v>
      </c>
      <c r="M19" s="13">
        <v>0</v>
      </c>
      <c r="N19" s="14">
        <v>0</v>
      </c>
      <c r="O19" s="13">
        <v>0</v>
      </c>
      <c r="P19" s="14">
        <v>2508.9492919584268</v>
      </c>
      <c r="Q19" s="13">
        <v>549.76499599436397</v>
      </c>
      <c r="R19" s="14">
        <v>621.05310899580513</v>
      </c>
      <c r="S19" s="13">
        <v>0</v>
      </c>
      <c r="T19" s="14">
        <v>0</v>
      </c>
      <c r="U19" s="15"/>
      <c r="V19" s="15"/>
    </row>
    <row r="20" spans="2:22" s="16" customFormat="1" ht="18" customHeight="1" x14ac:dyDescent="0.25">
      <c r="B20" s="12" t="s">
        <v>20</v>
      </c>
      <c r="C20" s="43">
        <f t="shared" si="1"/>
        <v>23350.713530501591</v>
      </c>
      <c r="D20" s="43">
        <f t="shared" si="1"/>
        <v>18181.571066622251</v>
      </c>
      <c r="E20" s="13">
        <v>0</v>
      </c>
      <c r="F20" s="14">
        <v>137.4654711</v>
      </c>
      <c r="G20" s="13">
        <v>395.66166000000004</v>
      </c>
      <c r="H20" s="14">
        <v>396.29240094295903</v>
      </c>
      <c r="I20" s="13">
        <v>9949.5611395222604</v>
      </c>
      <c r="J20" s="14">
        <v>14.49752154000571</v>
      </c>
      <c r="K20" s="13">
        <v>6971.607410999999</v>
      </c>
      <c r="L20" s="14">
        <v>760.5945780430684</v>
      </c>
      <c r="M20" s="13">
        <v>0</v>
      </c>
      <c r="N20" s="14">
        <v>0</v>
      </c>
      <c r="O20" s="13">
        <v>5625.375899979329</v>
      </c>
      <c r="P20" s="14">
        <v>15115.503091224135</v>
      </c>
      <c r="Q20" s="13">
        <v>408.50742000000002</v>
      </c>
      <c r="R20" s="14">
        <v>1757.2180037720832</v>
      </c>
      <c r="S20" s="13">
        <v>0</v>
      </c>
      <c r="T20" s="14">
        <v>0</v>
      </c>
      <c r="U20" s="15"/>
      <c r="V20" s="15"/>
    </row>
    <row r="21" spans="2:22" s="16" customFormat="1" ht="18" customHeight="1" x14ac:dyDescent="0.25">
      <c r="B21" s="12" t="s">
        <v>21</v>
      </c>
      <c r="C21" s="43">
        <f t="shared" si="1"/>
        <v>36894.34982239396</v>
      </c>
      <c r="D21" s="43">
        <f t="shared" si="1"/>
        <v>19738.596338376672</v>
      </c>
      <c r="E21" s="13">
        <v>0</v>
      </c>
      <c r="F21" s="14">
        <v>43.57937046</v>
      </c>
      <c r="G21" s="13">
        <v>802.88719296735712</v>
      </c>
      <c r="H21" s="14">
        <v>38.782891547491097</v>
      </c>
      <c r="I21" s="13">
        <v>7029.3094118307508</v>
      </c>
      <c r="J21" s="14">
        <v>180.38873354045168</v>
      </c>
      <c r="K21" s="13">
        <v>0</v>
      </c>
      <c r="L21" s="14">
        <v>0</v>
      </c>
      <c r="M21" s="13">
        <v>0</v>
      </c>
      <c r="N21" s="14">
        <v>0</v>
      </c>
      <c r="O21" s="13">
        <v>28199.879697863995</v>
      </c>
      <c r="P21" s="14">
        <v>19148.96225549106</v>
      </c>
      <c r="Q21" s="13">
        <v>862.27351973186103</v>
      </c>
      <c r="R21" s="14">
        <v>326.88308733766888</v>
      </c>
      <c r="S21" s="13">
        <v>0</v>
      </c>
      <c r="T21" s="14">
        <v>0</v>
      </c>
      <c r="U21" s="15"/>
      <c r="V21" s="15"/>
    </row>
    <row r="22" spans="2:22" s="16" customFormat="1" ht="18" customHeight="1" x14ac:dyDescent="0.25">
      <c r="B22" s="12" t="s">
        <v>22</v>
      </c>
      <c r="C22" s="43">
        <f t="shared" si="1"/>
        <v>34086.818912144583</v>
      </c>
      <c r="D22" s="43">
        <f t="shared" si="1"/>
        <v>17782.853583200424</v>
      </c>
      <c r="E22" s="13">
        <v>0</v>
      </c>
      <c r="F22" s="14">
        <v>134.54632014000001</v>
      </c>
      <c r="G22" s="13">
        <v>927.0487692798863</v>
      </c>
      <c r="H22" s="14">
        <v>402.68859877063824</v>
      </c>
      <c r="I22" s="13">
        <v>16983.183234165404</v>
      </c>
      <c r="J22" s="14">
        <v>105.87919590975633</v>
      </c>
      <c r="K22" s="13">
        <v>1.04999325</v>
      </c>
      <c r="L22" s="34">
        <v>0.38440610000000003</v>
      </c>
      <c r="M22" s="13">
        <v>2.0706599999999997</v>
      </c>
      <c r="N22" s="14">
        <v>4.8982745099999994</v>
      </c>
      <c r="O22" s="13">
        <v>11988.20442199</v>
      </c>
      <c r="P22" s="14">
        <v>13510.606566705746</v>
      </c>
      <c r="Q22" s="13">
        <v>4185.2618334592935</v>
      </c>
      <c r="R22" s="14">
        <v>3623.8502210642805</v>
      </c>
      <c r="S22" s="13">
        <v>0</v>
      </c>
      <c r="T22" s="14">
        <v>0</v>
      </c>
      <c r="U22" s="15"/>
      <c r="V22" s="15"/>
    </row>
    <row r="23" spans="2:22" s="16" customFormat="1" ht="18" customHeight="1" x14ac:dyDescent="0.25">
      <c r="B23" s="12" t="s">
        <v>23</v>
      </c>
      <c r="C23" s="43">
        <f t="shared" si="1"/>
        <v>7593.2252845939029</v>
      </c>
      <c r="D23" s="43">
        <f t="shared" si="1"/>
        <v>473.50829561678313</v>
      </c>
      <c r="E23" s="13">
        <v>1671.877352</v>
      </c>
      <c r="F23" s="14">
        <v>100.31264111999998</v>
      </c>
      <c r="G23" s="13">
        <v>306.10803882914456</v>
      </c>
      <c r="H23" s="14">
        <v>191.57067358483579</v>
      </c>
      <c r="I23" s="13">
        <v>5452.9932260693795</v>
      </c>
      <c r="J23" s="14">
        <v>8.2999126919474513</v>
      </c>
      <c r="K23" s="13">
        <v>0</v>
      </c>
      <c r="L23" s="14">
        <v>0</v>
      </c>
      <c r="M23" s="13">
        <v>0</v>
      </c>
      <c r="N23" s="14">
        <v>0</v>
      </c>
      <c r="O23" s="13">
        <v>3.0612576600000003</v>
      </c>
      <c r="P23" s="14">
        <v>3.6320921800000003</v>
      </c>
      <c r="Q23" s="13">
        <v>159.18541003537931</v>
      </c>
      <c r="R23" s="14">
        <v>169.69297603999999</v>
      </c>
      <c r="S23" s="13">
        <v>0</v>
      </c>
      <c r="T23" s="14">
        <v>0</v>
      </c>
      <c r="U23" s="15"/>
      <c r="V23" s="15"/>
    </row>
    <row r="24" spans="2:22" s="16" customFormat="1" ht="18" customHeight="1" x14ac:dyDescent="0.25">
      <c r="B24" s="12" t="s">
        <v>24</v>
      </c>
      <c r="C24" s="43">
        <f t="shared" si="1"/>
        <v>34928.418904218604</v>
      </c>
      <c r="D24" s="43">
        <f t="shared" si="1"/>
        <v>14589.967640109879</v>
      </c>
      <c r="E24" s="13">
        <v>10453.312466897078</v>
      </c>
      <c r="F24" s="14">
        <v>3112.1787736375172</v>
      </c>
      <c r="G24" s="13">
        <v>88.994266603927798</v>
      </c>
      <c r="H24" s="14">
        <v>28.78479228707635</v>
      </c>
      <c r="I24" s="13">
        <v>7982.3508107176012</v>
      </c>
      <c r="J24" s="14">
        <v>753.228388619989</v>
      </c>
      <c r="K24" s="13">
        <v>3002.4715200000001</v>
      </c>
      <c r="L24" s="14">
        <v>1115.1891499999999</v>
      </c>
      <c r="M24" s="13">
        <v>0</v>
      </c>
      <c r="N24" s="14">
        <v>0</v>
      </c>
      <c r="O24" s="13">
        <v>13243.077369999999</v>
      </c>
      <c r="P24" s="14">
        <v>7680.4038241483422</v>
      </c>
      <c r="Q24" s="13">
        <v>158.21247</v>
      </c>
      <c r="R24" s="14">
        <v>1900.182711416953</v>
      </c>
      <c r="S24" s="13">
        <v>495.83798875161398</v>
      </c>
      <c r="T24" s="14">
        <v>149.1345823335279</v>
      </c>
      <c r="U24" s="15"/>
      <c r="V24" s="15"/>
    </row>
    <row r="25" spans="2:22" s="16" customFormat="1" ht="18" customHeight="1" x14ac:dyDescent="0.25">
      <c r="B25" s="12" t="s">
        <v>25</v>
      </c>
      <c r="C25" s="43">
        <f t="shared" si="1"/>
        <v>900.56747500000006</v>
      </c>
      <c r="D25" s="43">
        <f t="shared" si="1"/>
        <v>239.01268249999998</v>
      </c>
      <c r="E25" s="13">
        <v>878.83892500000002</v>
      </c>
      <c r="F25" s="14">
        <v>232.7303355</v>
      </c>
      <c r="G25" s="13">
        <v>0</v>
      </c>
      <c r="H25" s="14">
        <v>0</v>
      </c>
      <c r="I25" s="13">
        <v>0</v>
      </c>
      <c r="J25" s="14">
        <v>0</v>
      </c>
      <c r="K25" s="13">
        <v>0</v>
      </c>
      <c r="L25" s="14">
        <v>0</v>
      </c>
      <c r="M25" s="13">
        <v>0</v>
      </c>
      <c r="N25" s="14">
        <v>0</v>
      </c>
      <c r="O25" s="13">
        <v>0</v>
      </c>
      <c r="P25" s="14">
        <v>0</v>
      </c>
      <c r="Q25" s="13">
        <v>21.728550000000002</v>
      </c>
      <c r="R25" s="14">
        <v>6.2823469999999997</v>
      </c>
      <c r="S25" s="13">
        <v>0</v>
      </c>
      <c r="T25" s="14">
        <v>0</v>
      </c>
      <c r="U25" s="15"/>
      <c r="V25" s="15"/>
    </row>
    <row r="26" spans="2:22" s="16" customFormat="1" ht="18" customHeight="1" x14ac:dyDescent="0.25">
      <c r="B26" s="12" t="s">
        <v>26</v>
      </c>
      <c r="C26" s="43">
        <f t="shared" si="1"/>
        <v>2433.3339657496699</v>
      </c>
      <c r="D26" s="43">
        <f t="shared" si="1"/>
        <v>7687.9272841651518</v>
      </c>
      <c r="E26" s="13">
        <v>950.93552999999997</v>
      </c>
      <c r="F26" s="14">
        <v>233.87461433999997</v>
      </c>
      <c r="G26" s="13">
        <v>0</v>
      </c>
      <c r="H26" s="14">
        <v>292.03034549614688</v>
      </c>
      <c r="I26" s="13">
        <v>847.4185336848019</v>
      </c>
      <c r="J26" s="34">
        <v>0.44045269721877151</v>
      </c>
      <c r="K26" s="13">
        <v>46.643315568104718</v>
      </c>
      <c r="L26" s="14">
        <v>143.26970653643042</v>
      </c>
      <c r="M26" s="13">
        <v>80.745910000000023</v>
      </c>
      <c r="N26" s="14">
        <v>8.7334800000000001</v>
      </c>
      <c r="O26" s="13">
        <v>1.7660899999999999</v>
      </c>
      <c r="P26" s="14">
        <v>6503.0464318778522</v>
      </c>
      <c r="Q26" s="13">
        <v>505.82458649676323</v>
      </c>
      <c r="R26" s="14">
        <v>506.53225321750341</v>
      </c>
      <c r="S26" s="35">
        <v>0.46155096852049099</v>
      </c>
      <c r="T26" s="14">
        <v>125.79368887972264</v>
      </c>
      <c r="U26" s="15"/>
      <c r="V26" s="15"/>
    </row>
    <row r="27" spans="2:22" s="16" customFormat="1" ht="18" customHeight="1" x14ac:dyDescent="0.25">
      <c r="B27" s="12" t="s">
        <v>27</v>
      </c>
      <c r="C27" s="43">
        <f t="shared" si="1"/>
        <v>59319.446923515119</v>
      </c>
      <c r="D27" s="43">
        <f t="shared" si="1"/>
        <v>39854.055664180873</v>
      </c>
      <c r="E27" s="13">
        <v>782.07839068374483</v>
      </c>
      <c r="F27" s="14">
        <v>396.06049291401058</v>
      </c>
      <c r="G27" s="13">
        <v>636.0012293013807</v>
      </c>
      <c r="H27" s="14">
        <v>49.281424938184777</v>
      </c>
      <c r="I27" s="13">
        <v>12395.146571124948</v>
      </c>
      <c r="J27" s="14">
        <v>602.55194508609497</v>
      </c>
      <c r="K27" s="13">
        <v>4378.7813333333324</v>
      </c>
      <c r="L27" s="14">
        <v>15246.589527050002</v>
      </c>
      <c r="M27" s="13">
        <v>0</v>
      </c>
      <c r="N27" s="14">
        <v>0</v>
      </c>
      <c r="O27" s="13">
        <v>35034.619445677847</v>
      </c>
      <c r="P27" s="14">
        <v>20533.061962682976</v>
      </c>
      <c r="Q27" s="13">
        <v>6092.8199533938687</v>
      </c>
      <c r="R27" s="14">
        <v>3026.510311509604</v>
      </c>
      <c r="S27" s="13">
        <v>0</v>
      </c>
      <c r="T27" s="14">
        <v>0</v>
      </c>
      <c r="U27" s="15"/>
      <c r="V27" s="15"/>
    </row>
    <row r="28" spans="2:22" s="16" customFormat="1" ht="18" customHeight="1" x14ac:dyDescent="0.25">
      <c r="B28" s="12" t="s">
        <v>28</v>
      </c>
      <c r="C28" s="43">
        <f t="shared" si="1"/>
        <v>5082.2042502427812</v>
      </c>
      <c r="D28" s="43">
        <f t="shared" si="1"/>
        <v>4551.1259487194393</v>
      </c>
      <c r="E28" s="13">
        <v>0</v>
      </c>
      <c r="F28" s="14">
        <v>91.024433579999993</v>
      </c>
      <c r="G28" s="13">
        <v>494.76328980820301</v>
      </c>
      <c r="H28" s="14">
        <v>225.53588802430491</v>
      </c>
      <c r="I28" s="13">
        <v>3064.55173914234</v>
      </c>
      <c r="J28" s="14">
        <v>5.1340972060053192</v>
      </c>
      <c r="K28" s="13">
        <v>291.7166666666667</v>
      </c>
      <c r="L28" s="14">
        <v>334.99564361496078</v>
      </c>
      <c r="M28" s="13">
        <v>0</v>
      </c>
      <c r="N28" s="14">
        <v>0</v>
      </c>
      <c r="O28" s="13">
        <v>846.57247867468777</v>
      </c>
      <c r="P28" s="14">
        <v>3818.5733269666771</v>
      </c>
      <c r="Q28" s="13">
        <v>384.60007595088462</v>
      </c>
      <c r="R28" s="14">
        <v>75.862559327490686</v>
      </c>
      <c r="S28" s="13">
        <v>0</v>
      </c>
      <c r="T28" s="14">
        <v>0</v>
      </c>
      <c r="U28" s="15"/>
      <c r="V28" s="15"/>
    </row>
    <row r="29" spans="2:22" s="16" customFormat="1" ht="18" customHeight="1" x14ac:dyDescent="0.25">
      <c r="B29" s="12" t="s">
        <v>29</v>
      </c>
      <c r="C29" s="43">
        <f t="shared" si="1"/>
        <v>63265.755258726174</v>
      </c>
      <c r="D29" s="43">
        <f t="shared" si="1"/>
        <v>33057.270995203988</v>
      </c>
      <c r="E29" s="13">
        <v>127.05104493587423</v>
      </c>
      <c r="F29" s="14">
        <v>104.56640245034171</v>
      </c>
      <c r="G29" s="13">
        <v>270.98327716265288</v>
      </c>
      <c r="H29" s="14">
        <v>588.18148872524569</v>
      </c>
      <c r="I29" s="13">
        <v>15178.132935530226</v>
      </c>
      <c r="J29" s="14">
        <v>133.50720911246376</v>
      </c>
      <c r="K29" s="13">
        <v>10351.274026501</v>
      </c>
      <c r="L29" s="14">
        <v>6897.7769797589863</v>
      </c>
      <c r="M29" s="13">
        <v>0</v>
      </c>
      <c r="N29" s="14">
        <v>0</v>
      </c>
      <c r="O29" s="13">
        <v>35544.057028359639</v>
      </c>
      <c r="P29" s="14">
        <v>23063.186910900618</v>
      </c>
      <c r="Q29" s="13">
        <v>1794.2569462367824</v>
      </c>
      <c r="R29" s="14">
        <v>2270.0520042563321</v>
      </c>
      <c r="S29" s="13">
        <v>0</v>
      </c>
      <c r="T29" s="14">
        <v>0</v>
      </c>
      <c r="U29" s="15"/>
      <c r="V29" s="15"/>
    </row>
    <row r="30" spans="2:22" s="16" customFormat="1" ht="18" customHeight="1" x14ac:dyDescent="0.25">
      <c r="B30" s="12" t="s">
        <v>30</v>
      </c>
      <c r="C30" s="43">
        <f t="shared" si="1"/>
        <v>21561.922515008435</v>
      </c>
      <c r="D30" s="43">
        <f t="shared" si="1"/>
        <v>22844.429664034909</v>
      </c>
      <c r="E30" s="13">
        <v>8.17</v>
      </c>
      <c r="F30" s="14">
        <v>72.978867600000001</v>
      </c>
      <c r="G30" s="13">
        <v>124.48</v>
      </c>
      <c r="H30" s="14">
        <v>31.86</v>
      </c>
      <c r="I30" s="13">
        <v>10607.792515008434</v>
      </c>
      <c r="J30" s="14">
        <v>63.682584754239592</v>
      </c>
      <c r="K30" s="13">
        <v>0</v>
      </c>
      <c r="L30" s="14">
        <v>21.13</v>
      </c>
      <c r="M30" s="13">
        <v>0</v>
      </c>
      <c r="N30" s="14">
        <v>0</v>
      </c>
      <c r="O30" s="13">
        <v>9504.08</v>
      </c>
      <c r="P30" s="14">
        <v>21888.41821168067</v>
      </c>
      <c r="Q30" s="13">
        <v>1317.4</v>
      </c>
      <c r="R30" s="14">
        <v>766.36</v>
      </c>
      <c r="S30" s="13">
        <v>0</v>
      </c>
      <c r="T30" s="14">
        <v>0</v>
      </c>
      <c r="U30" s="15"/>
      <c r="V30" s="15"/>
    </row>
    <row r="31" spans="2:22" s="16" customFormat="1" ht="18" customHeight="1" x14ac:dyDescent="0.25">
      <c r="B31" s="12" t="s">
        <v>31</v>
      </c>
      <c r="C31" s="43">
        <f t="shared" si="1"/>
        <v>19250.43954262447</v>
      </c>
      <c r="D31" s="43">
        <f t="shared" si="1"/>
        <v>18779.817236969251</v>
      </c>
      <c r="E31" s="13">
        <v>1760.33647</v>
      </c>
      <c r="F31" s="14">
        <v>1009.91775511</v>
      </c>
      <c r="G31" s="13">
        <v>588.00875578445448</v>
      </c>
      <c r="H31" s="14">
        <v>235.36083100700355</v>
      </c>
      <c r="I31" s="13">
        <v>4670.1103607857003</v>
      </c>
      <c r="J31" s="14">
        <v>151.78846496455623</v>
      </c>
      <c r="K31" s="13">
        <v>0</v>
      </c>
      <c r="L31" s="14">
        <v>0</v>
      </c>
      <c r="M31" s="13">
        <v>295.90049609581627</v>
      </c>
      <c r="N31" s="14">
        <v>5078.4050355649842</v>
      </c>
      <c r="O31" s="13">
        <v>10721.225380197498</v>
      </c>
      <c r="P31" s="14">
        <v>11511.887616244205</v>
      </c>
      <c r="Q31" s="13">
        <v>1214.8580797610005</v>
      </c>
      <c r="R31" s="14">
        <v>792.45753407849998</v>
      </c>
      <c r="S31" s="13">
        <v>0</v>
      </c>
      <c r="T31" s="14">
        <v>0</v>
      </c>
      <c r="U31" s="15"/>
      <c r="V31" s="15"/>
    </row>
    <row r="32" spans="2:22" s="16" customFormat="1" ht="18" customHeight="1" x14ac:dyDescent="0.25">
      <c r="B32" s="12" t="s">
        <v>32</v>
      </c>
      <c r="C32" s="43">
        <f t="shared" ref="C32:D38" si="2">+E32+G32+I32+K32+M32+O32+Q32</f>
        <v>8359.5911930538587</v>
      </c>
      <c r="D32" s="43">
        <f t="shared" si="2"/>
        <v>5975.5401214392259</v>
      </c>
      <c r="E32" s="13">
        <v>1639.6923558538128</v>
      </c>
      <c r="F32" s="14">
        <v>37.663965325236795</v>
      </c>
      <c r="G32" s="13">
        <v>112.13098844103916</v>
      </c>
      <c r="H32" s="14">
        <v>345.50831859243482</v>
      </c>
      <c r="I32" s="13">
        <v>2814.9150869973059</v>
      </c>
      <c r="J32" s="14">
        <v>1.4630750841837747</v>
      </c>
      <c r="K32" s="13">
        <v>0</v>
      </c>
      <c r="L32" s="14">
        <v>0</v>
      </c>
      <c r="M32" s="13">
        <v>0</v>
      </c>
      <c r="N32" s="14">
        <v>0</v>
      </c>
      <c r="O32" s="13">
        <v>9.4860000000000007</v>
      </c>
      <c r="P32" s="14">
        <v>2395.4624886599004</v>
      </c>
      <c r="Q32" s="13">
        <v>3783.3667617617011</v>
      </c>
      <c r="R32" s="14">
        <v>3195.4422737774707</v>
      </c>
      <c r="S32" s="13">
        <v>0</v>
      </c>
      <c r="T32" s="14">
        <v>0</v>
      </c>
      <c r="U32" s="15"/>
      <c r="V32" s="15"/>
    </row>
    <row r="33" spans="2:22" s="16" customFormat="1" ht="18" customHeight="1" x14ac:dyDescent="0.25">
      <c r="B33" s="12" t="s">
        <v>33</v>
      </c>
      <c r="C33" s="43">
        <f>IF(ISERROR(E33+G33+I33+K33+M33+O33+Q33-1),"-",(E33+G33+I33+K33+M33+O33+Q33))</f>
        <v>0</v>
      </c>
      <c r="D33" s="43">
        <f t="shared" si="2"/>
        <v>0</v>
      </c>
      <c r="E33" s="13">
        <v>0</v>
      </c>
      <c r="F33" s="14">
        <v>0</v>
      </c>
      <c r="G33" s="13">
        <v>0</v>
      </c>
      <c r="H33" s="14">
        <v>0</v>
      </c>
      <c r="I33" s="13">
        <v>0</v>
      </c>
      <c r="J33" s="14">
        <v>0</v>
      </c>
      <c r="K33" s="13">
        <v>0</v>
      </c>
      <c r="L33" s="14">
        <v>0</v>
      </c>
      <c r="M33" s="13">
        <v>0</v>
      </c>
      <c r="N33" s="14">
        <v>0</v>
      </c>
      <c r="O33" s="13">
        <v>0</v>
      </c>
      <c r="P33" s="14">
        <v>0</v>
      </c>
      <c r="Q33" s="13">
        <v>0</v>
      </c>
      <c r="R33" s="14">
        <v>0</v>
      </c>
      <c r="S33" s="13">
        <v>0</v>
      </c>
      <c r="T33" s="14">
        <v>0</v>
      </c>
      <c r="U33" s="15"/>
      <c r="V33" s="15"/>
    </row>
    <row r="34" spans="2:22" s="16" customFormat="1" ht="18" customHeight="1" x14ac:dyDescent="0.25">
      <c r="B34" s="12" t="s">
        <v>34</v>
      </c>
      <c r="C34" s="43">
        <f t="shared" si="2"/>
        <v>5460.7285086928277</v>
      </c>
      <c r="D34" s="43">
        <f t="shared" si="2"/>
        <v>2362.7278391136938</v>
      </c>
      <c r="E34" s="13">
        <v>772.59554140119155</v>
      </c>
      <c r="F34" s="14">
        <v>321.69552445651158</v>
      </c>
      <c r="G34" s="13">
        <v>12.858824010000012</v>
      </c>
      <c r="H34" s="14">
        <v>4.6144302500000087</v>
      </c>
      <c r="I34" s="13">
        <v>4021.4291372067587</v>
      </c>
      <c r="J34" s="14">
        <v>78.363313826745625</v>
      </c>
      <c r="K34" s="13">
        <v>600</v>
      </c>
      <c r="L34" s="14">
        <v>261.63013702000001</v>
      </c>
      <c r="M34" s="13">
        <v>0</v>
      </c>
      <c r="N34" s="14">
        <v>0</v>
      </c>
      <c r="O34" s="13">
        <v>0</v>
      </c>
      <c r="P34" s="14">
        <v>1694.8443789572648</v>
      </c>
      <c r="Q34" s="13">
        <v>53.845006074877546</v>
      </c>
      <c r="R34" s="14">
        <v>1.5800546031717173</v>
      </c>
      <c r="S34" s="13">
        <v>0</v>
      </c>
      <c r="T34" s="14">
        <v>0</v>
      </c>
      <c r="U34" s="15"/>
      <c r="V34" s="15"/>
    </row>
    <row r="35" spans="2:22" s="16" customFormat="1" ht="18" customHeight="1" x14ac:dyDescent="0.25">
      <c r="B35" s="12" t="s">
        <v>35</v>
      </c>
      <c r="C35" s="43">
        <f t="shared" si="2"/>
        <v>35889.407101878474</v>
      </c>
      <c r="D35" s="43">
        <f t="shared" si="2"/>
        <v>37137.563396634156</v>
      </c>
      <c r="E35" s="13">
        <v>0</v>
      </c>
      <c r="F35" s="14">
        <v>0</v>
      </c>
      <c r="G35" s="13">
        <v>0</v>
      </c>
      <c r="H35" s="14">
        <v>0</v>
      </c>
      <c r="I35" s="13">
        <v>0</v>
      </c>
      <c r="J35" s="14">
        <v>0</v>
      </c>
      <c r="K35" s="13">
        <v>3601.233333333334</v>
      </c>
      <c r="L35" s="14">
        <v>27064.499999999996</v>
      </c>
      <c r="M35" s="13">
        <v>0</v>
      </c>
      <c r="N35" s="14">
        <v>0</v>
      </c>
      <c r="O35" s="13">
        <v>26663</v>
      </c>
      <c r="P35" s="14">
        <v>7730.6999999554109</v>
      </c>
      <c r="Q35" s="13">
        <v>5625.1737685451444</v>
      </c>
      <c r="R35" s="14">
        <v>2342.3633966787479</v>
      </c>
      <c r="S35" s="13">
        <v>0</v>
      </c>
      <c r="T35" s="14">
        <v>0</v>
      </c>
      <c r="U35" s="15"/>
      <c r="V35" s="15"/>
    </row>
    <row r="36" spans="2:22" s="16" customFormat="1" ht="18" customHeight="1" x14ac:dyDescent="0.25">
      <c r="B36" s="12" t="s">
        <v>36</v>
      </c>
      <c r="C36" s="43">
        <f t="shared" si="2"/>
        <v>127.17401974114226</v>
      </c>
      <c r="D36" s="43">
        <f t="shared" si="2"/>
        <v>4593.1833997805325</v>
      </c>
      <c r="E36" s="13">
        <v>127.17401974114226</v>
      </c>
      <c r="F36" s="14">
        <v>171.15821931440775</v>
      </c>
      <c r="G36" s="13">
        <v>0</v>
      </c>
      <c r="H36" s="14">
        <v>0</v>
      </c>
      <c r="I36" s="13">
        <v>0</v>
      </c>
      <c r="J36" s="14">
        <v>0</v>
      </c>
      <c r="K36" s="13">
        <v>0</v>
      </c>
      <c r="L36" s="14">
        <v>0</v>
      </c>
      <c r="M36" s="13">
        <v>0</v>
      </c>
      <c r="N36" s="14">
        <v>0</v>
      </c>
      <c r="O36" s="13">
        <v>0</v>
      </c>
      <c r="P36" s="14">
        <v>4422.0251804661248</v>
      </c>
      <c r="Q36" s="13">
        <v>0</v>
      </c>
      <c r="R36" s="14">
        <v>0</v>
      </c>
      <c r="S36" s="13">
        <v>0</v>
      </c>
      <c r="T36" s="14">
        <v>0</v>
      </c>
      <c r="U36" s="15"/>
      <c r="V36" s="15"/>
    </row>
    <row r="37" spans="2:22" s="16" customFormat="1" ht="18" customHeight="1" x14ac:dyDescent="0.25">
      <c r="B37" s="12" t="s">
        <v>37</v>
      </c>
      <c r="C37" s="43">
        <f t="shared" si="2"/>
        <v>18461.139113418805</v>
      </c>
      <c r="D37" s="43">
        <f t="shared" si="2"/>
        <v>16731.988614105798</v>
      </c>
      <c r="E37" s="13">
        <v>111.08463892479961</v>
      </c>
      <c r="F37" s="14">
        <v>83.595789184639727</v>
      </c>
      <c r="G37" s="13">
        <v>986.69279044000007</v>
      </c>
      <c r="H37" s="14">
        <v>258.49303755</v>
      </c>
      <c r="I37" s="13">
        <v>2311.1414555040046</v>
      </c>
      <c r="J37" s="14">
        <v>1.2012346287784714</v>
      </c>
      <c r="K37" s="13">
        <v>0</v>
      </c>
      <c r="L37" s="14">
        <v>1649.5513575599998</v>
      </c>
      <c r="M37" s="13">
        <v>468.69525781999994</v>
      </c>
      <c r="N37" s="14">
        <v>55.842816639999995</v>
      </c>
      <c r="O37" s="13">
        <v>14564.854040999999</v>
      </c>
      <c r="P37" s="14">
        <v>14681.58222843238</v>
      </c>
      <c r="Q37" s="13">
        <v>18.670929730000001</v>
      </c>
      <c r="R37" s="14">
        <v>1.7221501100000001</v>
      </c>
      <c r="S37" s="13">
        <v>0</v>
      </c>
      <c r="T37" s="14">
        <v>0</v>
      </c>
      <c r="U37" s="15"/>
      <c r="V37" s="15"/>
    </row>
    <row r="38" spans="2:22" s="16" customFormat="1" ht="18" customHeight="1" x14ac:dyDescent="0.25">
      <c r="B38" s="12" t="s">
        <v>38</v>
      </c>
      <c r="C38" s="43">
        <f t="shared" si="2"/>
        <v>11535.626699459975</v>
      </c>
      <c r="D38" s="43">
        <f t="shared" si="2"/>
        <v>15394.222259830613</v>
      </c>
      <c r="E38" s="13">
        <v>537.62849577864279</v>
      </c>
      <c r="F38" s="14">
        <v>324.62997964219687</v>
      </c>
      <c r="G38" s="13">
        <v>171.16950580692728</v>
      </c>
      <c r="H38" s="14">
        <v>190.72225502814345</v>
      </c>
      <c r="I38" s="13">
        <v>9890.1155860457493</v>
      </c>
      <c r="J38" s="14">
        <v>88.318926069470479</v>
      </c>
      <c r="K38" s="13">
        <v>522.4806663200028</v>
      </c>
      <c r="L38" s="14">
        <v>9668.4480206600019</v>
      </c>
      <c r="M38" s="13">
        <v>11.067464039999999</v>
      </c>
      <c r="N38" s="14">
        <v>3.7553404755908226</v>
      </c>
      <c r="O38" s="13">
        <v>272.68171729999995</v>
      </c>
      <c r="P38" s="14">
        <v>5107.1872004630532</v>
      </c>
      <c r="Q38" s="13">
        <v>130.48326416865399</v>
      </c>
      <c r="R38" s="14">
        <v>11.160537492156273</v>
      </c>
      <c r="S38" s="13">
        <v>0</v>
      </c>
      <c r="T38" s="14">
        <v>0</v>
      </c>
      <c r="U38" s="15"/>
      <c r="V38" s="15"/>
    </row>
    <row r="39" spans="2:22" x14ac:dyDescent="0.25">
      <c r="B39" s="17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0"/>
      <c r="R39" s="21"/>
      <c r="S39" s="11"/>
      <c r="T39" s="11"/>
      <c r="U39" s="11"/>
      <c r="V39" s="11"/>
    </row>
    <row r="40" spans="2:22" x14ac:dyDescent="0.25">
      <c r="B40" s="22" t="s">
        <v>39</v>
      </c>
      <c r="C40" s="23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/>
      <c r="R40" s="1"/>
    </row>
    <row r="41" spans="2:22" x14ac:dyDescent="0.25">
      <c r="B41" s="1" t="s">
        <v>40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6"/>
      <c r="R41" s="1"/>
    </row>
    <row r="42" spans="2:22" x14ac:dyDescent="0.25">
      <c r="B42" s="1" t="s">
        <v>41</v>
      </c>
      <c r="C42" s="27"/>
      <c r="D42" s="27"/>
      <c r="E42" s="1"/>
      <c r="F42" s="1"/>
      <c r="G42" s="1"/>
      <c r="H42" s="1"/>
      <c r="I42" s="28"/>
      <c r="J42" s="28"/>
      <c r="K42" s="1"/>
      <c r="L42" s="1"/>
      <c r="M42" s="1"/>
      <c r="N42" s="1"/>
      <c r="O42" s="1"/>
      <c r="P42" s="1"/>
      <c r="Q42" s="26"/>
      <c r="R42" s="1"/>
    </row>
    <row r="43" spans="2:22" x14ac:dyDescent="0.25">
      <c r="B43" s="1" t="s">
        <v>42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22" x14ac:dyDescent="0.25">
      <c r="B44" s="1" t="s">
        <v>43</v>
      </c>
      <c r="C44" s="27"/>
      <c r="D44" s="2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22" x14ac:dyDescent="0.25">
      <c r="B45" s="1" t="s">
        <v>44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2:22" x14ac:dyDescent="0.25">
      <c r="B46" s="1" t="s">
        <v>45</v>
      </c>
      <c r="C46" s="29"/>
      <c r="D46" s="29"/>
      <c r="E46" s="30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29"/>
      <c r="Q46" s="29"/>
    </row>
    <row r="47" spans="2:22" ht="16.5" customHeight="1" thickBot="1" x14ac:dyDescent="0.3"/>
    <row r="48" spans="2:22" x14ac:dyDescent="0.25">
      <c r="B48" s="31" t="s">
        <v>46</v>
      </c>
      <c r="C48" s="32"/>
      <c r="D48" s="32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</sheetData>
  <mergeCells count="12">
    <mergeCell ref="Q12:R12"/>
    <mergeCell ref="S12:T12"/>
    <mergeCell ref="B9:T9"/>
    <mergeCell ref="B10:T10"/>
    <mergeCell ref="B12:B13"/>
    <mergeCell ref="C12:D12"/>
    <mergeCell ref="E12:F12"/>
    <mergeCell ref="G12:H12"/>
    <mergeCell ref="I12:J12"/>
    <mergeCell ref="K12:L12"/>
    <mergeCell ref="M12:N12"/>
    <mergeCell ref="O12:P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 2023 millones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gponis</dc:creator>
  <cp:lastModifiedBy>gponis</cp:lastModifiedBy>
  <dcterms:created xsi:type="dcterms:W3CDTF">2024-05-30T13:21:47Z</dcterms:created>
  <dcterms:modified xsi:type="dcterms:W3CDTF">2024-05-30T20:02:52Z</dcterms:modified>
</cp:coreProperties>
</file>