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ervicios\2020-Nueva WEB\Servicios 2021\"/>
    </mc:Choice>
  </mc:AlternateContent>
  <bookViews>
    <workbookView xWindow="0" yWindow="0" windowWidth="20490" windowHeight="7320"/>
  </bookViews>
  <sheets>
    <sheet name="IV Trim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S8" i="1"/>
  <c r="R8" i="1"/>
  <c r="O8" i="1"/>
  <c r="N8" i="1"/>
  <c r="K8" i="1"/>
  <c r="J8" i="1"/>
  <c r="G8" i="1"/>
  <c r="D9" i="1"/>
  <c r="C9" i="1"/>
  <c r="T8" i="1"/>
  <c r="Q8" i="1"/>
  <c r="P8" i="1"/>
  <c r="M8" i="1"/>
  <c r="L8" i="1"/>
  <c r="I8" i="1"/>
  <c r="H8" i="1"/>
  <c r="E8" i="1"/>
  <c r="D8" i="1" l="1"/>
  <c r="F8" i="1"/>
  <c r="C8" i="1"/>
</calcChain>
</file>

<file path=xl/sharedStrings.xml><?xml version="1.0" encoding="utf-8"?>
<sst xmlns="http://schemas.openxmlformats.org/spreadsheetml/2006/main" count="61" uniqueCount="45">
  <si>
    <t>- En miles de pesos -</t>
  </si>
  <si>
    <t>JURISDICCION</t>
  </si>
  <si>
    <t>TOTAL</t>
  </si>
  <si>
    <t>GOBIERNO NACIONAL</t>
  </si>
  <si>
    <t>FFFIR (2)</t>
  </si>
  <si>
    <t>FFDP (3)</t>
  </si>
  <si>
    <t xml:space="preserve">BANCOS </t>
  </si>
  <si>
    <t>DEUDA CONSOLIDADA</t>
  </si>
  <si>
    <t>BONOS (4)</t>
  </si>
  <si>
    <t>ORGANISMOS INTERNACIONALES</t>
  </si>
  <si>
    <t>DEUDA INDIRECTA</t>
  </si>
  <si>
    <t>Amortización</t>
  </si>
  <si>
    <t>Interés</t>
  </si>
  <si>
    <t xml:space="preserve">TOTAL </t>
  </si>
  <si>
    <t>GCBA</t>
  </si>
  <si>
    <t>BUENOS AIRES</t>
  </si>
  <si>
    <t>CATAMARCA</t>
  </si>
  <si>
    <t>CÓRDOBA</t>
  </si>
  <si>
    <t>CORRIENTES</t>
  </si>
  <si>
    <t>CHACO</t>
  </si>
  <si>
    <t>CHUBUT</t>
  </si>
  <si>
    <t xml:space="preserve">ENTRE RIOS </t>
  </si>
  <si>
    <t xml:space="preserve">FORMOSA </t>
  </si>
  <si>
    <t>JUJUY</t>
  </si>
  <si>
    <t>LA PAMPA</t>
  </si>
  <si>
    <t xml:space="preserve">LA RIOJA  </t>
  </si>
  <si>
    <t>MENDOZA</t>
  </si>
  <si>
    <t>MISIONES</t>
  </si>
  <si>
    <t>NEUQUEN</t>
  </si>
  <si>
    <t>RIO NEGRO</t>
  </si>
  <si>
    <t>SALTA</t>
  </si>
  <si>
    <t>SAN JUAN</t>
  </si>
  <si>
    <t>SAN LUIS</t>
  </si>
  <si>
    <t xml:space="preserve">SANTA CRUZ </t>
  </si>
  <si>
    <t xml:space="preserve">SANTA FE </t>
  </si>
  <si>
    <t xml:space="preserve">SANTIAGO DEL ESTERO </t>
  </si>
  <si>
    <t>TIERRA DEL FUEGO</t>
  </si>
  <si>
    <t>TUCUMAN</t>
  </si>
  <si>
    <t>Notas:</t>
  </si>
  <si>
    <t>1).-Todos los datos son preliminares y se encuentran sujetos a revisión.</t>
  </si>
  <si>
    <t>2).- Fondo Fiduciario Federal de Infraestructura Regional.</t>
  </si>
  <si>
    <t>3).- Fondo Fiduciario de Desarrollo Provincial.</t>
  </si>
  <si>
    <t>4).- Bonos expresados a Valor Residual.</t>
  </si>
  <si>
    <t>5). - El Total de Deuda Pública Provincial es neto de Deuda Indirecta.</t>
  </si>
  <si>
    <t>SERVICIOS DEVENGADOS ACUMULADOS AL 31/12/2021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</si>
</sst>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0" fillId="2" borderId="0" xfId="0" applyFill="1"/>
    <xf numFmtId="3" fontId="3" fillId="2" borderId="0" xfId="0" applyNumberFormat="1" applyFont="1" applyFill="1" applyBorder="1"/>
    <xf numFmtId="0" fontId="4" fillId="2" borderId="0" xfId="0" applyFont="1" applyFill="1"/>
    <xf numFmtId="0" fontId="6" fillId="2" borderId="0" xfId="0" applyFont="1" applyFill="1" applyBorder="1" applyAlignment="1"/>
    <xf numFmtId="164" fontId="7" fillId="2" borderId="0" xfId="0" applyNumberFormat="1" applyFont="1" applyFill="1" applyAlignment="1"/>
    <xf numFmtId="0" fontId="4" fillId="2" borderId="0" xfId="0" applyFont="1" applyFill="1" applyAlignment="1"/>
    <xf numFmtId="166" fontId="4" fillId="2" borderId="0" xfId="1" applyNumberFormat="1" applyFont="1" applyFill="1" applyAlignment="1"/>
    <xf numFmtId="0" fontId="0" fillId="2" borderId="0" xfId="0" applyFill="1" applyAlignment="1"/>
    <xf numFmtId="0" fontId="1" fillId="4" borderId="9" xfId="2" applyNumberFormat="1" applyFont="1" applyFill="1" applyBorder="1" applyAlignment="1">
      <alignment horizontal="center" vertical="center" wrapText="1"/>
    </xf>
    <xf numFmtId="0" fontId="1" fillId="4" borderId="10" xfId="2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3" fontId="4" fillId="0" borderId="9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0" fontId="5" fillId="5" borderId="12" xfId="0" applyFont="1" applyFill="1" applyBorder="1" applyAlignment="1">
      <alignment horizontal="left"/>
    </xf>
    <xf numFmtId="3" fontId="4" fillId="5" borderId="9" xfId="0" applyNumberFormat="1" applyFont="1" applyFill="1" applyBorder="1" applyAlignment="1">
      <alignment horizontal="center"/>
    </xf>
    <xf numFmtId="3" fontId="4" fillId="5" borderId="10" xfId="0" applyNumberFormat="1" applyFont="1" applyFill="1" applyBorder="1" applyAlignment="1">
      <alignment horizontal="center"/>
    </xf>
    <xf numFmtId="0" fontId="9" fillId="5" borderId="12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3" fontId="4" fillId="5" borderId="13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  <xf numFmtId="0" fontId="10" fillId="2" borderId="0" xfId="0" applyFont="1" applyFill="1"/>
    <xf numFmtId="0" fontId="5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11" fillId="2" borderId="0" xfId="0" applyFont="1" applyFill="1" applyBorder="1"/>
    <xf numFmtId="3" fontId="5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1" fillId="4" borderId="6" xfId="2" applyNumberFormat="1" applyFont="1" applyFill="1" applyBorder="1" applyAlignment="1">
      <alignment horizontal="center" vertical="center" wrapText="1"/>
    </xf>
    <xf numFmtId="0" fontId="1" fillId="4" borderId="7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/>
    </xf>
    <xf numFmtId="0" fontId="1" fillId="4" borderId="5" xfId="2" applyNumberFormat="1" applyFont="1" applyFill="1" applyBorder="1" applyAlignment="1">
      <alignment horizontal="center" vertical="center" wrapText="1"/>
    </xf>
    <xf numFmtId="0" fontId="1" fillId="4" borderId="8" xfId="2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tabSelected="1" workbookViewId="0">
      <pane xSplit="13" ySplit="8" topLeftCell="N9" activePane="bottomRight" state="frozen"/>
      <selection pane="topRight" activeCell="N1" sqref="N1"/>
      <selection pane="bottomLeft" activeCell="A9" sqref="A9"/>
      <selection pane="bottomRight" activeCell="I16" sqref="I16"/>
    </sheetView>
  </sheetViews>
  <sheetFormatPr baseColWidth="10" defaultRowHeight="12.75" x14ac:dyDescent="0.2"/>
  <cols>
    <col min="1" max="1" width="0.7109375" style="1" customWidth="1"/>
    <col min="2" max="2" width="21.7109375" style="1" customWidth="1"/>
    <col min="3" max="16384" width="11.42578125" style="1"/>
  </cols>
  <sheetData>
    <row r="1" spans="2:20" ht="13.5" thickBot="1" x14ac:dyDescent="0.25"/>
    <row r="2" spans="2:20" ht="16.5" thickBot="1" x14ac:dyDescent="0.25">
      <c r="B2" s="36" t="s">
        <v>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2:20" ht="15" x14ac:dyDescent="0.2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ht="15" x14ac:dyDescent="0.25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0" s="8" customFormat="1" ht="15.75" thickBot="1" x14ac:dyDescent="0.3">
      <c r="B5" s="4"/>
      <c r="C5" s="5"/>
      <c r="D5" s="5"/>
      <c r="E5" s="6"/>
      <c r="F5" s="6"/>
      <c r="G5" s="6"/>
      <c r="H5" s="6"/>
      <c r="I5" s="6"/>
      <c r="J5" s="6"/>
      <c r="K5" s="6"/>
      <c r="L5" s="7"/>
      <c r="M5" s="42"/>
      <c r="N5" s="42"/>
      <c r="O5" s="7"/>
      <c r="P5" s="7"/>
      <c r="Q5" s="6"/>
      <c r="R5" s="6"/>
      <c r="S5" s="6"/>
      <c r="T5" s="6"/>
    </row>
    <row r="6" spans="2:20" ht="15.75" thickBot="1" x14ac:dyDescent="0.25">
      <c r="B6" s="40" t="s">
        <v>1</v>
      </c>
      <c r="C6" s="34" t="s">
        <v>2</v>
      </c>
      <c r="D6" s="35"/>
      <c r="E6" s="34" t="s">
        <v>3</v>
      </c>
      <c r="F6" s="35"/>
      <c r="G6" s="34" t="s">
        <v>4</v>
      </c>
      <c r="H6" s="35"/>
      <c r="I6" s="34" t="s">
        <v>5</v>
      </c>
      <c r="J6" s="35"/>
      <c r="K6" s="34" t="s">
        <v>6</v>
      </c>
      <c r="L6" s="35"/>
      <c r="M6" s="34" t="s">
        <v>7</v>
      </c>
      <c r="N6" s="35"/>
      <c r="O6" s="34" t="s">
        <v>8</v>
      </c>
      <c r="P6" s="35"/>
      <c r="Q6" s="34" t="s">
        <v>9</v>
      </c>
      <c r="R6" s="35"/>
      <c r="S6" s="34" t="s">
        <v>10</v>
      </c>
      <c r="T6" s="35"/>
    </row>
    <row r="7" spans="2:20" ht="30.75" customHeight="1" thickBot="1" x14ac:dyDescent="0.25">
      <c r="B7" s="41"/>
      <c r="C7" s="9" t="s">
        <v>11</v>
      </c>
      <c r="D7" s="10" t="s">
        <v>12</v>
      </c>
      <c r="E7" s="9" t="s">
        <v>11</v>
      </c>
      <c r="F7" s="10" t="s">
        <v>12</v>
      </c>
      <c r="G7" s="9" t="s">
        <v>11</v>
      </c>
      <c r="H7" s="10" t="s">
        <v>12</v>
      </c>
      <c r="I7" s="9" t="s">
        <v>11</v>
      </c>
      <c r="J7" s="10" t="s">
        <v>12</v>
      </c>
      <c r="K7" s="9" t="s">
        <v>11</v>
      </c>
      <c r="L7" s="10" t="s">
        <v>12</v>
      </c>
      <c r="M7" s="9" t="s">
        <v>11</v>
      </c>
      <c r="N7" s="10" t="s">
        <v>12</v>
      </c>
      <c r="O7" s="9" t="s">
        <v>11</v>
      </c>
      <c r="P7" s="10" t="s">
        <v>12</v>
      </c>
      <c r="Q7" s="9" t="s">
        <v>11</v>
      </c>
      <c r="R7" s="10" t="s">
        <v>12</v>
      </c>
      <c r="S7" s="9" t="s">
        <v>11</v>
      </c>
      <c r="T7" s="10" t="s">
        <v>12</v>
      </c>
    </row>
    <row r="8" spans="2:20" ht="15.75" thickBot="1" x14ac:dyDescent="0.3">
      <c r="B8" s="11" t="s">
        <v>13</v>
      </c>
      <c r="C8" s="12">
        <f t="shared" ref="C8:T8" si="0">+SUM(C9:C32)</f>
        <v>194856330.99645311</v>
      </c>
      <c r="D8" s="13">
        <f t="shared" si="0"/>
        <v>175454375.73655498</v>
      </c>
      <c r="E8" s="12">
        <f t="shared" si="0"/>
        <v>10065209.294306858</v>
      </c>
      <c r="F8" s="13">
        <f t="shared" si="0"/>
        <v>13186395.745219057</v>
      </c>
      <c r="G8" s="12">
        <f t="shared" si="0"/>
        <v>4085068.9308928237</v>
      </c>
      <c r="H8" s="13">
        <f t="shared" si="0"/>
        <v>1337617.3013406794</v>
      </c>
      <c r="I8" s="12">
        <f t="shared" si="0"/>
        <v>44383789.47363548</v>
      </c>
      <c r="J8" s="13">
        <f t="shared" si="0"/>
        <v>7465107.2835544236</v>
      </c>
      <c r="K8" s="12">
        <f t="shared" si="0"/>
        <v>8324389.8510643514</v>
      </c>
      <c r="L8" s="13">
        <f t="shared" si="0"/>
        <v>9769330.2657783795</v>
      </c>
      <c r="M8" s="12">
        <f t="shared" si="0"/>
        <v>1014524.0240545948</v>
      </c>
      <c r="N8" s="13">
        <f>+SUM(N9:N32)</f>
        <v>526552.78952340479</v>
      </c>
      <c r="O8" s="12">
        <f t="shared" si="0"/>
        <v>98431421.589589044</v>
      </c>
      <c r="P8" s="13">
        <f t="shared" si="0"/>
        <v>135564119.63992304</v>
      </c>
      <c r="Q8" s="12">
        <f t="shared" si="0"/>
        <v>28551927.832909927</v>
      </c>
      <c r="R8" s="13">
        <f t="shared" si="0"/>
        <v>7605252.7112160102</v>
      </c>
      <c r="S8" s="12">
        <f t="shared" si="0"/>
        <v>3815575.7094503497</v>
      </c>
      <c r="T8" s="13">
        <f t="shared" si="0"/>
        <v>1066668.4807360535</v>
      </c>
    </row>
    <row r="9" spans="2:20" ht="15" x14ac:dyDescent="0.25">
      <c r="B9" s="14" t="s">
        <v>14</v>
      </c>
      <c r="C9" s="15">
        <f>+E9+G9+I9+K9+M9+O9+Q9</f>
        <v>33684698.557458818</v>
      </c>
      <c r="D9" s="16">
        <f t="shared" ref="C9:D24" si="1">+F9+H9+J9+L9+N9+P9+R9</f>
        <v>51929085.500948481</v>
      </c>
      <c r="E9" s="15">
        <v>1506732.9474905592</v>
      </c>
      <c r="F9" s="16">
        <v>894652.81389944081</v>
      </c>
      <c r="G9" s="15">
        <v>0</v>
      </c>
      <c r="H9" s="16">
        <v>0</v>
      </c>
      <c r="I9" s="15">
        <v>0</v>
      </c>
      <c r="J9" s="16">
        <v>0</v>
      </c>
      <c r="K9" s="15">
        <v>120112.58309</v>
      </c>
      <c r="L9" s="16">
        <v>558544.9715788248</v>
      </c>
      <c r="M9" s="15">
        <v>0</v>
      </c>
      <c r="N9" s="16">
        <v>0</v>
      </c>
      <c r="O9" s="15">
        <v>29138990</v>
      </c>
      <c r="P9" s="16">
        <v>48737315.011954434</v>
      </c>
      <c r="Q9" s="15">
        <v>2918863.0268782568</v>
      </c>
      <c r="R9" s="16">
        <v>1738572.7035157797</v>
      </c>
      <c r="S9" s="15">
        <v>1245356.7749999999</v>
      </c>
      <c r="T9" s="16">
        <v>694147.30883679492</v>
      </c>
    </row>
    <row r="10" spans="2:20" ht="15" x14ac:dyDescent="0.25">
      <c r="B10" s="17" t="s">
        <v>15</v>
      </c>
      <c r="C10" s="18">
        <f t="shared" si="1"/>
        <v>42903103.859503113</v>
      </c>
      <c r="D10" s="19">
        <f t="shared" si="1"/>
        <v>44078604.979510948</v>
      </c>
      <c r="E10" s="18">
        <v>0</v>
      </c>
      <c r="F10" s="19">
        <v>1809094.9532399999</v>
      </c>
      <c r="G10" s="18">
        <v>214809.92516431122</v>
      </c>
      <c r="H10" s="19">
        <v>68684.745411695199</v>
      </c>
      <c r="I10" s="18">
        <v>3710125.3895955156</v>
      </c>
      <c r="J10" s="19">
        <v>9280.6113512735519</v>
      </c>
      <c r="K10" s="18">
        <v>0</v>
      </c>
      <c r="L10" s="19">
        <v>0</v>
      </c>
      <c r="M10" s="18">
        <v>0</v>
      </c>
      <c r="N10" s="19">
        <v>0</v>
      </c>
      <c r="O10" s="18">
        <v>32466592.448512875</v>
      </c>
      <c r="P10" s="19">
        <v>40788804.909349509</v>
      </c>
      <c r="Q10" s="18">
        <v>6511576.0962304128</v>
      </c>
      <c r="R10" s="19">
        <v>1402739.7601584713</v>
      </c>
      <c r="S10" s="18">
        <v>0</v>
      </c>
      <c r="T10" s="19">
        <v>0</v>
      </c>
    </row>
    <row r="11" spans="2:20" ht="15" x14ac:dyDescent="0.25">
      <c r="B11" s="14" t="s">
        <v>16</v>
      </c>
      <c r="C11" s="15">
        <f t="shared" si="1"/>
        <v>873439.17681573774</v>
      </c>
      <c r="D11" s="16">
        <f t="shared" si="1"/>
        <v>454097.17474182742</v>
      </c>
      <c r="E11" s="15">
        <v>508746.00726243109</v>
      </c>
      <c r="F11" s="16">
        <v>382613.06913825835</v>
      </c>
      <c r="G11" s="15">
        <v>177357.20350605028</v>
      </c>
      <c r="H11" s="16">
        <v>36117.017585600173</v>
      </c>
      <c r="I11" s="15">
        <v>0</v>
      </c>
      <c r="J11" s="16">
        <v>0</v>
      </c>
      <c r="K11" s="15">
        <v>0</v>
      </c>
      <c r="L11" s="16">
        <v>0</v>
      </c>
      <c r="M11" s="15">
        <v>13591.745555708922</v>
      </c>
      <c r="N11" s="16">
        <v>15177.155078669412</v>
      </c>
      <c r="O11" s="15">
        <v>0</v>
      </c>
      <c r="P11" s="16">
        <v>0</v>
      </c>
      <c r="Q11" s="15">
        <v>173744.22049154749</v>
      </c>
      <c r="R11" s="16">
        <v>20189.932939299491</v>
      </c>
      <c r="S11" s="15">
        <v>0</v>
      </c>
      <c r="T11" s="16">
        <v>0</v>
      </c>
    </row>
    <row r="12" spans="2:20" ht="15" x14ac:dyDescent="0.25">
      <c r="B12" s="20" t="s">
        <v>17</v>
      </c>
      <c r="C12" s="18">
        <f t="shared" si="1"/>
        <v>18828092.829072028</v>
      </c>
      <c r="D12" s="19">
        <f t="shared" si="1"/>
        <v>10300074.643796183</v>
      </c>
      <c r="E12" s="18">
        <v>155932.43831994117</v>
      </c>
      <c r="F12" s="19">
        <v>86872.581800305692</v>
      </c>
      <c r="G12" s="18">
        <v>1066096.8486991026</v>
      </c>
      <c r="H12" s="19">
        <v>376035.91901978612</v>
      </c>
      <c r="I12" s="18">
        <v>3167659.2498869086</v>
      </c>
      <c r="J12" s="19">
        <v>332116.41182173841</v>
      </c>
      <c r="K12" s="18">
        <v>1706864.4810487621</v>
      </c>
      <c r="L12" s="19">
        <v>223693.0103385048</v>
      </c>
      <c r="M12" s="18">
        <v>0</v>
      </c>
      <c r="N12" s="19">
        <v>0</v>
      </c>
      <c r="O12" s="18">
        <v>3752956.25</v>
      </c>
      <c r="P12" s="19">
        <v>7475459.4704649374</v>
      </c>
      <c r="Q12" s="18">
        <v>8978583.5611173119</v>
      </c>
      <c r="R12" s="19">
        <v>1805897.2503509107</v>
      </c>
      <c r="S12" s="18">
        <v>2344708.75</v>
      </c>
      <c r="T12" s="19">
        <v>285492.85625000007</v>
      </c>
    </row>
    <row r="13" spans="2:20" ht="15" x14ac:dyDescent="0.25">
      <c r="B13" s="14" t="s">
        <v>18</v>
      </c>
      <c r="C13" s="15">
        <f t="shared" si="1"/>
        <v>1140738.3277459596</v>
      </c>
      <c r="D13" s="16">
        <f t="shared" si="1"/>
        <v>1093683.0863803597</v>
      </c>
      <c r="E13" s="15">
        <v>122740.22679936654</v>
      </c>
      <c r="F13" s="16">
        <v>375514.98211461096</v>
      </c>
      <c r="G13" s="15">
        <v>449374.85655971873</v>
      </c>
      <c r="H13" s="16">
        <v>139272.9437225374</v>
      </c>
      <c r="I13" s="15">
        <v>383644.58560487599</v>
      </c>
      <c r="J13" s="16">
        <v>530651.57840244099</v>
      </c>
      <c r="K13" s="15">
        <v>5436.0076382141424</v>
      </c>
      <c r="L13" s="16">
        <v>3741.7777118540012</v>
      </c>
      <c r="M13" s="15">
        <v>0</v>
      </c>
      <c r="N13" s="16">
        <v>0</v>
      </c>
      <c r="O13" s="15">
        <v>0</v>
      </c>
      <c r="P13" s="16">
        <v>0</v>
      </c>
      <c r="Q13" s="15">
        <v>179542.6511437842</v>
      </c>
      <c r="R13" s="16">
        <v>44501.804428916541</v>
      </c>
      <c r="S13" s="15">
        <v>0</v>
      </c>
      <c r="T13" s="16">
        <v>0</v>
      </c>
    </row>
    <row r="14" spans="2:20" ht="15" x14ac:dyDescent="0.25">
      <c r="B14" s="17" t="s">
        <v>19</v>
      </c>
      <c r="C14" s="18">
        <f t="shared" si="1"/>
        <v>7192588.418221591</v>
      </c>
      <c r="D14" s="19">
        <f t="shared" si="1"/>
        <v>5374341.9989015395</v>
      </c>
      <c r="E14" s="18">
        <v>0</v>
      </c>
      <c r="F14" s="19">
        <v>974857.05450273538</v>
      </c>
      <c r="G14" s="18">
        <v>73781.022137623309</v>
      </c>
      <c r="H14" s="19">
        <v>49957.374396045612</v>
      </c>
      <c r="I14" s="18">
        <v>2853293.6860196204</v>
      </c>
      <c r="J14" s="19">
        <v>979591.56753162877</v>
      </c>
      <c r="K14" s="18">
        <v>392720.89612500003</v>
      </c>
      <c r="L14" s="19">
        <v>137416.56343780798</v>
      </c>
      <c r="M14" s="18">
        <v>0</v>
      </c>
      <c r="N14" s="19">
        <v>0</v>
      </c>
      <c r="O14" s="18">
        <v>3540157.736092106</v>
      </c>
      <c r="P14" s="19">
        <v>3104572.1379103246</v>
      </c>
      <c r="Q14" s="18">
        <v>332635.07784724113</v>
      </c>
      <c r="R14" s="19">
        <v>127947.30112299773</v>
      </c>
      <c r="S14" s="18">
        <v>0</v>
      </c>
      <c r="T14" s="19">
        <v>0</v>
      </c>
    </row>
    <row r="15" spans="2:20" ht="15" x14ac:dyDescent="0.25">
      <c r="B15" s="14" t="s">
        <v>20</v>
      </c>
      <c r="C15" s="15">
        <f t="shared" si="1"/>
        <v>10481045.593514469</v>
      </c>
      <c r="D15" s="16">
        <f t="shared" si="1"/>
        <v>7133000.2511458499</v>
      </c>
      <c r="E15" s="15">
        <v>0</v>
      </c>
      <c r="F15" s="16">
        <v>409479.87980485812</v>
      </c>
      <c r="G15" s="15">
        <v>284700.92257940996</v>
      </c>
      <c r="H15" s="16">
        <v>38774.508657188198</v>
      </c>
      <c r="I15" s="15">
        <v>5498966.5908996789</v>
      </c>
      <c r="J15" s="16">
        <v>469038.08492215566</v>
      </c>
      <c r="K15" s="15">
        <v>0</v>
      </c>
      <c r="L15" s="16">
        <v>0</v>
      </c>
      <c r="M15" s="15">
        <v>0</v>
      </c>
      <c r="N15" s="16">
        <v>0</v>
      </c>
      <c r="O15" s="15">
        <v>4388938.079132501</v>
      </c>
      <c r="P15" s="16">
        <v>6135971.4916262999</v>
      </c>
      <c r="Q15" s="15">
        <v>308440.00090287992</v>
      </c>
      <c r="R15" s="16">
        <v>79736.286135348826</v>
      </c>
      <c r="S15" s="15">
        <v>0</v>
      </c>
      <c r="T15" s="16">
        <v>0</v>
      </c>
    </row>
    <row r="16" spans="2:20" ht="15" x14ac:dyDescent="0.25">
      <c r="B16" s="17" t="s">
        <v>21</v>
      </c>
      <c r="C16" s="18">
        <f t="shared" si="1"/>
        <v>6514223.4349976173</v>
      </c>
      <c r="D16" s="19">
        <f t="shared" si="1"/>
        <v>6131970.9567754427</v>
      </c>
      <c r="E16" s="18">
        <v>0</v>
      </c>
      <c r="F16" s="19">
        <v>402241.75715999998</v>
      </c>
      <c r="G16" s="18">
        <v>388263.44479259441</v>
      </c>
      <c r="H16" s="19">
        <v>99855.833370461216</v>
      </c>
      <c r="I16" s="18">
        <v>3420374.1166371489</v>
      </c>
      <c r="J16" s="19">
        <v>250700.69673137224</v>
      </c>
      <c r="K16" s="18">
        <v>1333333.3333333333</v>
      </c>
      <c r="L16" s="19">
        <v>1286290.3173879609</v>
      </c>
      <c r="M16" s="18">
        <v>0</v>
      </c>
      <c r="N16" s="19">
        <v>0</v>
      </c>
      <c r="O16" s="18">
        <v>0</v>
      </c>
      <c r="P16" s="19">
        <v>3674365.0137200002</v>
      </c>
      <c r="Q16" s="18">
        <v>1372252.5402345406</v>
      </c>
      <c r="R16" s="19">
        <v>418517.3384056479</v>
      </c>
      <c r="S16" s="18">
        <v>0</v>
      </c>
      <c r="T16" s="19">
        <v>0</v>
      </c>
    </row>
    <row r="17" spans="2:20" ht="15" x14ac:dyDescent="0.25">
      <c r="B17" s="14" t="s">
        <v>22</v>
      </c>
      <c r="C17" s="15">
        <f t="shared" si="1"/>
        <v>1196431.9544289927</v>
      </c>
      <c r="D17" s="16">
        <f t="shared" si="1"/>
        <v>451695.46296590834</v>
      </c>
      <c r="E17" s="15">
        <v>686127.90500000003</v>
      </c>
      <c r="F17" s="16">
        <v>351355.81435499998</v>
      </c>
      <c r="G17" s="15">
        <v>122023.59494853392</v>
      </c>
      <c r="H17" s="16">
        <v>75139.631385755012</v>
      </c>
      <c r="I17" s="15">
        <v>0</v>
      </c>
      <c r="J17" s="16">
        <v>0</v>
      </c>
      <c r="K17" s="15">
        <v>0</v>
      </c>
      <c r="L17" s="16">
        <v>0</v>
      </c>
      <c r="M17" s="15">
        <v>0</v>
      </c>
      <c r="N17" s="16">
        <v>0</v>
      </c>
      <c r="O17" s="15">
        <v>374028.2480843676</v>
      </c>
      <c r="P17" s="16">
        <v>16476.548363549715</v>
      </c>
      <c r="Q17" s="15">
        <v>14252.206396091151</v>
      </c>
      <c r="R17" s="16">
        <v>8723.4688616036365</v>
      </c>
      <c r="S17" s="15">
        <v>0</v>
      </c>
      <c r="T17" s="16">
        <v>0</v>
      </c>
    </row>
    <row r="18" spans="2:20" ht="15" x14ac:dyDescent="0.25">
      <c r="B18" s="17" t="s">
        <v>23</v>
      </c>
      <c r="C18" s="18">
        <f t="shared" si="1"/>
        <v>2852065.28407295</v>
      </c>
      <c r="D18" s="19">
        <f t="shared" si="1"/>
        <v>5073830.6966534108</v>
      </c>
      <c r="E18" s="18">
        <v>1150875.909054847</v>
      </c>
      <c r="F18" s="19">
        <v>1834598.1577127646</v>
      </c>
      <c r="G18" s="18">
        <v>10735.82122080811</v>
      </c>
      <c r="H18" s="19">
        <v>13203.953433388131</v>
      </c>
      <c r="I18" s="18">
        <v>1214534.2153697459</v>
      </c>
      <c r="J18" s="19">
        <v>1972490.811775018</v>
      </c>
      <c r="K18" s="18">
        <v>409315.28590640653</v>
      </c>
      <c r="L18" s="19">
        <v>99926.825482924396</v>
      </c>
      <c r="M18" s="18">
        <v>0</v>
      </c>
      <c r="N18" s="19">
        <v>0</v>
      </c>
      <c r="O18" s="18">
        <v>0</v>
      </c>
      <c r="P18" s="19">
        <v>1053488.9541093749</v>
      </c>
      <c r="Q18" s="18">
        <v>66604.052521142206</v>
      </c>
      <c r="R18" s="19">
        <v>100121.99413994158</v>
      </c>
      <c r="S18" s="18">
        <v>225510.18445034997</v>
      </c>
      <c r="T18" s="19">
        <v>77423.260854738008</v>
      </c>
    </row>
    <row r="19" spans="2:20" ht="15" x14ac:dyDescent="0.25">
      <c r="B19" s="14" t="s">
        <v>24</v>
      </c>
      <c r="C19" s="15">
        <f t="shared" si="1"/>
        <v>24264.350749151687</v>
      </c>
      <c r="D19" s="16">
        <f t="shared" si="1"/>
        <v>157419.15675881255</v>
      </c>
      <c r="E19" s="15">
        <v>0</v>
      </c>
      <c r="F19" s="16">
        <v>156105.15792000003</v>
      </c>
      <c r="G19" s="15">
        <v>0</v>
      </c>
      <c r="H19" s="16">
        <v>0</v>
      </c>
      <c r="I19" s="15">
        <v>0</v>
      </c>
      <c r="J19" s="16">
        <v>0</v>
      </c>
      <c r="K19" s="15">
        <v>0</v>
      </c>
      <c r="L19" s="16">
        <v>0</v>
      </c>
      <c r="M19" s="15">
        <v>0</v>
      </c>
      <c r="N19" s="16">
        <v>0</v>
      </c>
      <c r="O19" s="15">
        <v>0</v>
      </c>
      <c r="P19" s="16">
        <v>0</v>
      </c>
      <c r="Q19" s="15">
        <v>24264.350749151687</v>
      </c>
      <c r="R19" s="16">
        <v>1313.9988388125194</v>
      </c>
      <c r="S19" s="15">
        <v>0</v>
      </c>
      <c r="T19" s="16">
        <v>0</v>
      </c>
    </row>
    <row r="20" spans="2:20" ht="15" x14ac:dyDescent="0.25">
      <c r="B20" s="17" t="s">
        <v>25</v>
      </c>
      <c r="C20" s="18">
        <f t="shared" si="1"/>
        <v>865413.75437528943</v>
      </c>
      <c r="D20" s="19">
        <f t="shared" si="1"/>
        <v>2940214.4368806491</v>
      </c>
      <c r="E20" s="18">
        <v>320849.32168088114</v>
      </c>
      <c r="F20" s="19">
        <v>252997.26689911893</v>
      </c>
      <c r="G20" s="18">
        <v>0</v>
      </c>
      <c r="H20" s="19">
        <v>25368.208717487512</v>
      </c>
      <c r="I20" s="18">
        <v>267197.527381344</v>
      </c>
      <c r="J20" s="19">
        <v>668.37536343155091</v>
      </c>
      <c r="K20" s="18">
        <v>55541.602283706226</v>
      </c>
      <c r="L20" s="19">
        <v>78708.446681920905</v>
      </c>
      <c r="M20" s="18">
        <v>0</v>
      </c>
      <c r="N20" s="19">
        <v>0</v>
      </c>
      <c r="O20" s="18">
        <v>8889.9179628275851</v>
      </c>
      <c r="P20" s="19">
        <v>2546755.7486873753</v>
      </c>
      <c r="Q20" s="18">
        <v>212935.38506653061</v>
      </c>
      <c r="R20" s="19">
        <v>35716.390531314872</v>
      </c>
      <c r="S20" s="18">
        <v>0</v>
      </c>
      <c r="T20" s="19">
        <v>9605.0547945205471</v>
      </c>
    </row>
    <row r="21" spans="2:20" ht="15" x14ac:dyDescent="0.25">
      <c r="B21" s="14" t="s">
        <v>26</v>
      </c>
      <c r="C21" s="15">
        <f t="shared" si="1"/>
        <v>14528198.048800215</v>
      </c>
      <c r="D21" s="16">
        <f t="shared" si="1"/>
        <v>9085112.1257550567</v>
      </c>
      <c r="E21" s="15">
        <v>1045472.6482968649</v>
      </c>
      <c r="F21" s="16">
        <v>611146.11505313497</v>
      </c>
      <c r="G21" s="15">
        <v>268144.76092538534</v>
      </c>
      <c r="H21" s="16">
        <v>56391.963149578471</v>
      </c>
      <c r="I21" s="15">
        <v>2258551.3274685964</v>
      </c>
      <c r="J21" s="16">
        <v>1579591.3059739412</v>
      </c>
      <c r="K21" s="15">
        <v>470890.14814497693</v>
      </c>
      <c r="L21" s="16">
        <v>703530.92355880514</v>
      </c>
      <c r="M21" s="15">
        <v>0</v>
      </c>
      <c r="N21" s="16">
        <v>0</v>
      </c>
      <c r="O21" s="15">
        <v>8317639.6707103392</v>
      </c>
      <c r="P21" s="16">
        <v>5711394.0316350153</v>
      </c>
      <c r="Q21" s="15">
        <v>2167499.493254052</v>
      </c>
      <c r="R21" s="16">
        <v>423057.78638458281</v>
      </c>
      <c r="S21" s="15">
        <v>0</v>
      </c>
      <c r="T21" s="16">
        <v>0</v>
      </c>
    </row>
    <row r="22" spans="2:20" ht="15" x14ac:dyDescent="0.25">
      <c r="B22" s="17" t="s">
        <v>27</v>
      </c>
      <c r="C22" s="18">
        <f t="shared" si="1"/>
        <v>1297438.2192473116</v>
      </c>
      <c r="D22" s="19">
        <f t="shared" si="1"/>
        <v>465327.10167782078</v>
      </c>
      <c r="E22" s="18">
        <v>0</v>
      </c>
      <c r="F22" s="19">
        <v>272128.05275999999</v>
      </c>
      <c r="G22" s="18">
        <v>222485.73559823289</v>
      </c>
      <c r="H22" s="19">
        <v>54711.190921522415</v>
      </c>
      <c r="I22" s="18">
        <v>593314.80415729736</v>
      </c>
      <c r="J22" s="19">
        <v>1484.1342348650824</v>
      </c>
      <c r="K22" s="18">
        <v>123237.06025442862</v>
      </c>
      <c r="L22" s="19">
        <v>22205.819024888086</v>
      </c>
      <c r="M22" s="18">
        <v>0</v>
      </c>
      <c r="N22" s="19">
        <v>0</v>
      </c>
      <c r="O22" s="18">
        <v>243595.94592667933</v>
      </c>
      <c r="P22" s="19">
        <v>100983.18537263272</v>
      </c>
      <c r="Q22" s="18">
        <v>114804.67331067339</v>
      </c>
      <c r="R22" s="19">
        <v>13814.719363912482</v>
      </c>
      <c r="S22" s="18">
        <v>0</v>
      </c>
      <c r="T22" s="19">
        <v>0</v>
      </c>
    </row>
    <row r="23" spans="2:20" ht="15" x14ac:dyDescent="0.25">
      <c r="B23" s="14" t="s">
        <v>28</v>
      </c>
      <c r="C23" s="15">
        <f t="shared" si="1"/>
        <v>11669780.63243806</v>
      </c>
      <c r="D23" s="16">
        <f t="shared" si="1"/>
        <v>6662714.8186011752</v>
      </c>
      <c r="E23" s="15">
        <v>132023.64833159035</v>
      </c>
      <c r="F23" s="16">
        <v>215102.68732795512</v>
      </c>
      <c r="G23" s="15">
        <v>129964.64711279626</v>
      </c>
      <c r="H23" s="16">
        <v>44523.274035933006</v>
      </c>
      <c r="I23" s="15">
        <v>4959864.6750620464</v>
      </c>
      <c r="J23" s="16">
        <v>344360.77259421221</v>
      </c>
      <c r="K23" s="15">
        <v>134688.86369476159</v>
      </c>
      <c r="L23" s="16">
        <v>881548.95809552108</v>
      </c>
      <c r="M23" s="15">
        <v>544412.8642999999</v>
      </c>
      <c r="N23" s="16">
        <v>23424.734223150677</v>
      </c>
      <c r="O23" s="15">
        <v>5158295.5618287399</v>
      </c>
      <c r="P23" s="16">
        <v>5022788.2443918083</v>
      </c>
      <c r="Q23" s="15">
        <v>610530.37210812455</v>
      </c>
      <c r="R23" s="16">
        <v>130966.14793259425</v>
      </c>
      <c r="S23" s="15">
        <v>0</v>
      </c>
      <c r="T23" s="16">
        <v>0</v>
      </c>
    </row>
    <row r="24" spans="2:20" ht="15" x14ac:dyDescent="0.25">
      <c r="B24" s="17" t="s">
        <v>29</v>
      </c>
      <c r="C24" s="18">
        <f t="shared" si="1"/>
        <v>8852481.5500577223</v>
      </c>
      <c r="D24" s="19">
        <f t="shared" si="1"/>
        <v>3918262.4530467731</v>
      </c>
      <c r="E24" s="18">
        <v>467909.22936747374</v>
      </c>
      <c r="F24" s="19">
        <v>606060.68485475506</v>
      </c>
      <c r="G24" s="18">
        <v>93396.793781889428</v>
      </c>
      <c r="H24" s="19">
        <v>32013.295934619044</v>
      </c>
      <c r="I24" s="18">
        <v>2770794.9156844756</v>
      </c>
      <c r="J24" s="19">
        <v>162307.2401083736</v>
      </c>
      <c r="K24" s="18">
        <v>0</v>
      </c>
      <c r="L24" s="19">
        <v>301347.83003852994</v>
      </c>
      <c r="M24" s="18">
        <v>0</v>
      </c>
      <c r="N24" s="19">
        <v>0</v>
      </c>
      <c r="O24" s="18">
        <v>4872798.599726391</v>
      </c>
      <c r="P24" s="19">
        <v>2690606.7669383301</v>
      </c>
      <c r="Q24" s="18">
        <v>647582.01149749209</v>
      </c>
      <c r="R24" s="19">
        <v>125926.63517216525</v>
      </c>
      <c r="S24" s="18">
        <v>0</v>
      </c>
      <c r="T24" s="19">
        <v>0</v>
      </c>
    </row>
    <row r="25" spans="2:20" ht="15" x14ac:dyDescent="0.25">
      <c r="B25" s="14" t="s">
        <v>30</v>
      </c>
      <c r="C25" s="15">
        <f t="shared" ref="C25:D32" si="2">+E25+G25+I25+K25+M25+O25+Q25</f>
        <v>4785162.0443988759</v>
      </c>
      <c r="D25" s="16">
        <f t="shared" si="2"/>
        <v>4562210.2993410546</v>
      </c>
      <c r="E25" s="15">
        <v>716873.67073184345</v>
      </c>
      <c r="F25" s="16">
        <v>499361.91814756254</v>
      </c>
      <c r="G25" s="15">
        <v>180711.6577088816</v>
      </c>
      <c r="H25" s="16">
        <v>52698.161579476335</v>
      </c>
      <c r="I25" s="15">
        <v>1012293.8819101119</v>
      </c>
      <c r="J25" s="16">
        <v>211167.87111353292</v>
      </c>
      <c r="K25" s="15">
        <v>0</v>
      </c>
      <c r="L25" s="16">
        <v>0</v>
      </c>
      <c r="M25" s="15">
        <v>4550.0826088860513</v>
      </c>
      <c r="N25" s="16">
        <v>384595.65318760026</v>
      </c>
      <c r="O25" s="15">
        <v>2472393.5712922071</v>
      </c>
      <c r="P25" s="16">
        <v>3343251.6253501638</v>
      </c>
      <c r="Q25" s="15">
        <v>398339.18014694541</v>
      </c>
      <c r="R25" s="16">
        <v>71135.06996271832</v>
      </c>
      <c r="S25" s="15">
        <v>0</v>
      </c>
      <c r="T25" s="16">
        <v>0</v>
      </c>
    </row>
    <row r="26" spans="2:20" ht="15" x14ac:dyDescent="0.25">
      <c r="B26" s="17" t="s">
        <v>31</v>
      </c>
      <c r="C26" s="18">
        <f t="shared" si="2"/>
        <v>2884769.0287006944</v>
      </c>
      <c r="D26" s="19">
        <f t="shared" si="2"/>
        <v>989347.4398548014</v>
      </c>
      <c r="E26" s="18">
        <v>677830.91645574849</v>
      </c>
      <c r="F26" s="19">
        <v>494616.06545408763</v>
      </c>
      <c r="G26" s="18">
        <v>16348.406418001665</v>
      </c>
      <c r="H26" s="19">
        <v>70634.689738845773</v>
      </c>
      <c r="I26" s="18">
        <v>887564.19778031379</v>
      </c>
      <c r="J26" s="19">
        <v>2220.1778926404468</v>
      </c>
      <c r="K26" s="18">
        <v>0</v>
      </c>
      <c r="L26" s="19">
        <v>0</v>
      </c>
      <c r="M26" s="18">
        <v>0</v>
      </c>
      <c r="N26" s="19">
        <v>0</v>
      </c>
      <c r="O26" s="18">
        <v>0</v>
      </c>
      <c r="P26" s="19">
        <v>13604.956349268861</v>
      </c>
      <c r="Q26" s="18">
        <v>1303025.5080466305</v>
      </c>
      <c r="R26" s="19">
        <v>408271.5504199586</v>
      </c>
      <c r="S26" s="18">
        <v>0</v>
      </c>
      <c r="T26" s="19">
        <v>0</v>
      </c>
    </row>
    <row r="27" spans="2:20" ht="15" x14ac:dyDescent="0.25">
      <c r="B27" s="14" t="s">
        <v>32</v>
      </c>
      <c r="C27" s="15">
        <f t="shared" si="2"/>
        <v>403309.21916566981</v>
      </c>
      <c r="D27" s="16">
        <f t="shared" si="2"/>
        <v>103457.65212433026</v>
      </c>
      <c r="E27" s="15">
        <v>403309.21916566981</v>
      </c>
      <c r="F27" s="16">
        <v>103457.65212433026</v>
      </c>
      <c r="G27" s="15">
        <v>0</v>
      </c>
      <c r="H27" s="16">
        <v>0</v>
      </c>
      <c r="I27" s="15">
        <v>0</v>
      </c>
      <c r="J27" s="16">
        <v>0</v>
      </c>
      <c r="K27" s="15">
        <v>0</v>
      </c>
      <c r="L27" s="16">
        <v>0</v>
      </c>
      <c r="M27" s="15">
        <v>0</v>
      </c>
      <c r="N27" s="16">
        <v>0</v>
      </c>
      <c r="O27" s="15">
        <v>0</v>
      </c>
      <c r="P27" s="16">
        <v>0</v>
      </c>
      <c r="Q27" s="15">
        <v>0</v>
      </c>
      <c r="R27" s="16">
        <v>0</v>
      </c>
      <c r="S27" s="15">
        <v>0</v>
      </c>
      <c r="T27" s="16">
        <v>0</v>
      </c>
    </row>
    <row r="28" spans="2:20" ht="15" x14ac:dyDescent="0.25">
      <c r="B28" s="17" t="s">
        <v>33</v>
      </c>
      <c r="C28" s="18">
        <f t="shared" si="2"/>
        <v>2930032.3646829207</v>
      </c>
      <c r="D28" s="19">
        <f t="shared" si="2"/>
        <v>1453674.9619265022</v>
      </c>
      <c r="E28" s="18">
        <v>450680.73248402833</v>
      </c>
      <c r="F28" s="19">
        <v>686309.58991089021</v>
      </c>
      <c r="G28" s="18">
        <v>9542.5635921270041</v>
      </c>
      <c r="H28" s="19">
        <v>2890.9715626010911</v>
      </c>
      <c r="I28" s="18">
        <v>1979263.985532051</v>
      </c>
      <c r="J28" s="19">
        <v>204504.3092558365</v>
      </c>
      <c r="K28" s="18">
        <v>350000</v>
      </c>
      <c r="L28" s="19">
        <v>557318.85846188897</v>
      </c>
      <c r="M28" s="18">
        <v>104024.01665999999</v>
      </c>
      <c r="N28" s="19">
        <v>0</v>
      </c>
      <c r="O28" s="18">
        <v>0</v>
      </c>
      <c r="P28" s="19">
        <v>0</v>
      </c>
      <c r="Q28" s="18">
        <v>36521.066414714376</v>
      </c>
      <c r="R28" s="19">
        <v>2651.2327352856219</v>
      </c>
      <c r="S28" s="18">
        <v>0</v>
      </c>
      <c r="T28" s="19">
        <v>0</v>
      </c>
    </row>
    <row r="29" spans="2:20" ht="15" x14ac:dyDescent="0.25">
      <c r="B29" s="14" t="s">
        <v>34</v>
      </c>
      <c r="C29" s="15">
        <f t="shared" si="2"/>
        <v>8339398.3094768189</v>
      </c>
      <c r="D29" s="16">
        <f t="shared" si="2"/>
        <v>8320326.5709077353</v>
      </c>
      <c r="E29" s="15">
        <v>0</v>
      </c>
      <c r="F29" s="16">
        <v>0</v>
      </c>
      <c r="G29" s="15">
        <v>0</v>
      </c>
      <c r="H29" s="16">
        <v>0</v>
      </c>
      <c r="I29" s="15">
        <v>2274373.4159363071</v>
      </c>
      <c r="J29" s="16">
        <v>5689.1812336494868</v>
      </c>
      <c r="K29" s="15">
        <v>2011904.7619047617</v>
      </c>
      <c r="L29" s="16">
        <v>3621699.9999999995</v>
      </c>
      <c r="M29" s="15">
        <v>184100</v>
      </c>
      <c r="N29" s="16">
        <v>40900.000000000015</v>
      </c>
      <c r="O29" s="15">
        <v>1760280.6164899999</v>
      </c>
      <c r="P29" s="16">
        <v>4021700</v>
      </c>
      <c r="Q29" s="15">
        <v>2108739.5151457503</v>
      </c>
      <c r="R29" s="16">
        <v>630337.38967408589</v>
      </c>
      <c r="S29" s="15">
        <v>0</v>
      </c>
      <c r="T29" s="16">
        <v>0</v>
      </c>
    </row>
    <row r="30" spans="2:20" ht="15" x14ac:dyDescent="0.25">
      <c r="B30" s="17" t="s">
        <v>35</v>
      </c>
      <c r="C30" s="18">
        <f t="shared" si="2"/>
        <v>375236.20864204218</v>
      </c>
      <c r="D30" s="19">
        <f t="shared" si="2"/>
        <v>432801.08027859282</v>
      </c>
      <c r="E30" s="18">
        <v>359542.81599821319</v>
      </c>
      <c r="F30" s="19">
        <v>432554.05326178676</v>
      </c>
      <c r="G30" s="18">
        <v>0</v>
      </c>
      <c r="H30" s="19">
        <v>0</v>
      </c>
      <c r="I30" s="18">
        <v>0</v>
      </c>
      <c r="J30" s="19">
        <v>0</v>
      </c>
      <c r="K30" s="18">
        <v>0</v>
      </c>
      <c r="L30" s="19">
        <v>0</v>
      </c>
      <c r="M30" s="18">
        <v>0</v>
      </c>
      <c r="N30" s="19">
        <v>0</v>
      </c>
      <c r="O30" s="18">
        <v>0</v>
      </c>
      <c r="P30" s="19">
        <v>0</v>
      </c>
      <c r="Q30" s="18">
        <v>15693.392643829</v>
      </c>
      <c r="R30" s="19">
        <v>247.02701680609078</v>
      </c>
      <c r="S30" s="18">
        <v>0</v>
      </c>
      <c r="T30" s="19">
        <v>0</v>
      </c>
    </row>
    <row r="31" spans="2:20" ht="15" x14ac:dyDescent="0.25">
      <c r="B31" s="14" t="s">
        <v>36</v>
      </c>
      <c r="C31" s="15">
        <f t="shared" si="2"/>
        <v>3416566.3981466466</v>
      </c>
      <c r="D31" s="16">
        <f t="shared" si="2"/>
        <v>1561617.2106322912</v>
      </c>
      <c r="E31" s="15">
        <v>111084.63892479961</v>
      </c>
      <c r="F31" s="16">
        <v>164296.857447777</v>
      </c>
      <c r="G31" s="15">
        <v>310607.37</v>
      </c>
      <c r="H31" s="16">
        <v>80034.94</v>
      </c>
      <c r="I31" s="15">
        <v>953720.52922184719</v>
      </c>
      <c r="J31" s="16">
        <v>111287.34318451444</v>
      </c>
      <c r="K31" s="15">
        <v>0</v>
      </c>
      <c r="L31" s="16">
        <v>26173.66</v>
      </c>
      <c r="M31" s="15">
        <v>155723.06</v>
      </c>
      <c r="N31" s="16">
        <v>56496.47</v>
      </c>
      <c r="O31" s="15">
        <v>1870650</v>
      </c>
      <c r="P31" s="16">
        <v>1121462.2399999998</v>
      </c>
      <c r="Q31" s="15">
        <v>14780.800000000003</v>
      </c>
      <c r="R31" s="16">
        <v>1865.7</v>
      </c>
      <c r="S31" s="15">
        <v>0</v>
      </c>
      <c r="T31" s="16">
        <v>0</v>
      </c>
    </row>
    <row r="32" spans="2:20" ht="15.75" thickBot="1" x14ac:dyDescent="0.3">
      <c r="B32" s="21" t="s">
        <v>37</v>
      </c>
      <c r="C32" s="22">
        <f t="shared" si="2"/>
        <v>8817853.4317403808</v>
      </c>
      <c r="D32" s="23">
        <f t="shared" si="2"/>
        <v>2781505.6769494321</v>
      </c>
      <c r="E32" s="22">
        <v>1248477.0189425978</v>
      </c>
      <c r="F32" s="23">
        <v>1170978.5803296869</v>
      </c>
      <c r="G32" s="22">
        <v>66723.356147357146</v>
      </c>
      <c r="H32" s="23">
        <v>21308.678718158408</v>
      </c>
      <c r="I32" s="22">
        <v>6178252.3794875955</v>
      </c>
      <c r="J32" s="23">
        <v>297956.81006379751</v>
      </c>
      <c r="K32" s="22">
        <v>1210344.82764</v>
      </c>
      <c r="L32" s="23">
        <v>1267182.3039789479</v>
      </c>
      <c r="M32" s="22">
        <v>8122.254930000001</v>
      </c>
      <c r="N32" s="23">
        <v>5958.7770339844828</v>
      </c>
      <c r="O32" s="22">
        <v>65214.943829999989</v>
      </c>
      <c r="P32" s="23">
        <v>5119.3036999999995</v>
      </c>
      <c r="Q32" s="22">
        <v>40718.650762827499</v>
      </c>
      <c r="R32" s="23">
        <v>13001.223124856706</v>
      </c>
      <c r="S32" s="22">
        <v>0</v>
      </c>
      <c r="T32" s="23">
        <v>0</v>
      </c>
    </row>
    <row r="33" spans="2:20" ht="15" x14ac:dyDescent="0.25">
      <c r="B33" s="24"/>
      <c r="C33" s="25"/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6"/>
      <c r="R33" s="27"/>
      <c r="S33" s="3"/>
      <c r="T33" s="3"/>
    </row>
    <row r="34" spans="2:20" ht="15" x14ac:dyDescent="0.25">
      <c r="B34" s="28" t="s">
        <v>38</v>
      </c>
      <c r="C34" s="2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6"/>
      <c r="R34" s="27"/>
      <c r="S34" s="3"/>
      <c r="T34" s="3"/>
    </row>
    <row r="35" spans="2:20" ht="15" x14ac:dyDescent="0.25">
      <c r="B35" s="27" t="s">
        <v>39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6"/>
      <c r="R35" s="27"/>
      <c r="S35" s="3"/>
      <c r="T35" s="3"/>
    </row>
    <row r="36" spans="2:20" ht="15" x14ac:dyDescent="0.25">
      <c r="B36" s="27" t="s">
        <v>40</v>
      </c>
      <c r="C36" s="30"/>
      <c r="D36" s="30"/>
      <c r="E36" s="27"/>
      <c r="F36" s="27"/>
      <c r="G36" s="27"/>
      <c r="H36" s="27"/>
      <c r="I36" s="31"/>
      <c r="J36" s="31"/>
      <c r="K36" s="27"/>
      <c r="L36" s="27"/>
      <c r="M36" s="27"/>
      <c r="N36" s="27"/>
      <c r="O36" s="27"/>
      <c r="P36" s="27"/>
      <c r="Q36" s="26"/>
      <c r="R36" s="27"/>
      <c r="S36" s="3"/>
      <c r="T36" s="3"/>
    </row>
    <row r="37" spans="2:20" ht="15" x14ac:dyDescent="0.25">
      <c r="B37" s="27" t="s">
        <v>41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3"/>
      <c r="T37" s="3"/>
    </row>
    <row r="38" spans="2:20" ht="15" x14ac:dyDescent="0.25">
      <c r="B38" s="27" t="s">
        <v>42</v>
      </c>
      <c r="C38" s="30"/>
      <c r="D38" s="30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3"/>
      <c r="T38" s="3"/>
    </row>
    <row r="39" spans="2:20" ht="15" x14ac:dyDescent="0.25">
      <c r="B39" s="27" t="s">
        <v>43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"/>
      <c r="S39" s="3"/>
      <c r="T39" s="3"/>
    </row>
    <row r="40" spans="2:20" ht="15" x14ac:dyDescent="0.25">
      <c r="B40" s="27"/>
      <c r="C40" s="32"/>
      <c r="D40" s="32"/>
      <c r="E40" s="33"/>
      <c r="F40" s="32"/>
      <c r="G40" s="32"/>
      <c r="H40" s="32"/>
      <c r="I40" s="33"/>
      <c r="J40" s="32"/>
      <c r="K40" s="32"/>
      <c r="L40" s="32"/>
      <c r="M40" s="32"/>
      <c r="N40" s="32"/>
      <c r="O40" s="32"/>
      <c r="P40" s="32"/>
      <c r="Q40" s="32"/>
      <c r="R40" s="3"/>
      <c r="S40" s="3"/>
      <c r="T40" s="3"/>
    </row>
  </sheetData>
  <mergeCells count="12">
    <mergeCell ref="O6:P6"/>
    <mergeCell ref="Q6:R6"/>
    <mergeCell ref="S6:T6"/>
    <mergeCell ref="B2:T2"/>
    <mergeCell ref="B4:T4"/>
    <mergeCell ref="B6:B7"/>
    <mergeCell ref="C6:D6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 Trim 2021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Luciano Albera Scagliusi</cp:lastModifiedBy>
  <dcterms:created xsi:type="dcterms:W3CDTF">2021-05-21T20:31:04Z</dcterms:created>
  <dcterms:modified xsi:type="dcterms:W3CDTF">2022-06-03T19:21:31Z</dcterms:modified>
</cp:coreProperties>
</file>