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cmusci\WEB\DNAP_PROD\deuda\servicios\consolidado\2020\"/>
    </mc:Choice>
  </mc:AlternateContent>
  <bookViews>
    <workbookView xWindow="0" yWindow="0" windowWidth="19200" windowHeight="6465"/>
  </bookViews>
  <sheets>
    <sheet name="I Trim 2020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2" l="1"/>
  <c r="R8" i="2"/>
  <c r="C9" i="2"/>
  <c r="N8" i="2"/>
  <c r="J8" i="2"/>
  <c r="D29" i="2"/>
  <c r="D25" i="2"/>
  <c r="D21" i="2"/>
  <c r="D17" i="2"/>
  <c r="D13" i="2"/>
  <c r="D9" i="2"/>
  <c r="C29" i="2"/>
  <c r="C25" i="2"/>
  <c r="C21" i="2"/>
  <c r="C17" i="2"/>
  <c r="C13" i="2"/>
  <c r="M8" i="2"/>
  <c r="I8" i="2"/>
  <c r="D31" i="2"/>
  <c r="D27" i="2"/>
  <c r="D23" i="2"/>
  <c r="D19" i="2"/>
  <c r="D15" i="2"/>
  <c r="D11" i="2"/>
  <c r="C31" i="2"/>
  <c r="C27" i="2"/>
  <c r="C23" i="2"/>
  <c r="C19" i="2"/>
  <c r="C15" i="2"/>
  <c r="C11" i="2"/>
  <c r="C32" i="2"/>
  <c r="D30" i="2"/>
  <c r="C30" i="2"/>
  <c r="D28" i="2"/>
  <c r="C28" i="2"/>
  <c r="D26" i="2"/>
  <c r="C26" i="2"/>
  <c r="D24" i="2"/>
  <c r="C24" i="2"/>
  <c r="D22" i="2"/>
  <c r="C22" i="2"/>
  <c r="D20" i="2"/>
  <c r="C20" i="2"/>
  <c r="D18" i="2"/>
  <c r="C18" i="2"/>
  <c r="D16" i="2"/>
  <c r="C16" i="2"/>
  <c r="D14" i="2"/>
  <c r="C14" i="2"/>
  <c r="D12" i="2"/>
  <c r="C12" i="2"/>
  <c r="D10" i="2"/>
  <c r="C10" i="2"/>
  <c r="T8" i="2"/>
  <c r="S8" i="2"/>
  <c r="P8" i="2"/>
  <c r="O8" i="2"/>
  <c r="L8" i="2"/>
  <c r="K8" i="2"/>
  <c r="H8" i="2"/>
  <c r="G8" i="2"/>
  <c r="E8" i="2" l="1"/>
  <c r="Q8" i="2"/>
  <c r="F8" i="2"/>
  <c r="C8" i="2"/>
  <c r="D8" i="2"/>
</calcChain>
</file>

<file path=xl/sharedStrings.xml><?xml version="1.0" encoding="utf-8"?>
<sst xmlns="http://schemas.openxmlformats.org/spreadsheetml/2006/main" count="61" uniqueCount="45">
  <si>
    <t>- En miles de pesos -</t>
  </si>
  <si>
    <t>JURISDICCION</t>
  </si>
  <si>
    <t>TOTAL</t>
  </si>
  <si>
    <t>GOBIERNO NACIONAL</t>
  </si>
  <si>
    <t>FFFIR (2)</t>
  </si>
  <si>
    <t>FFDP (3)</t>
  </si>
  <si>
    <t xml:space="preserve">BANCOS </t>
  </si>
  <si>
    <t>DEUDA CONSOLIDADA</t>
  </si>
  <si>
    <t>BONOS (4)</t>
  </si>
  <si>
    <t>ORGANISMOS INTERNACIONALES</t>
  </si>
  <si>
    <t>DEUDA INDIRECTA</t>
  </si>
  <si>
    <t>Amortización</t>
  </si>
  <si>
    <t>Interés</t>
  </si>
  <si>
    <t xml:space="preserve">TOTAL </t>
  </si>
  <si>
    <t>GCBA</t>
  </si>
  <si>
    <t>BUENOS AIRES</t>
  </si>
  <si>
    <t>CATAMARCA</t>
  </si>
  <si>
    <t>CÓRDOBA</t>
  </si>
  <si>
    <t>CORRIENTES</t>
  </si>
  <si>
    <t>CHACO</t>
  </si>
  <si>
    <t>CHUBUT</t>
  </si>
  <si>
    <t xml:space="preserve">ENTRE RIOS </t>
  </si>
  <si>
    <t xml:space="preserve">FORMOSA </t>
  </si>
  <si>
    <t>JUJUY</t>
  </si>
  <si>
    <t>LA PAMPA</t>
  </si>
  <si>
    <t xml:space="preserve">LA RIOJA  </t>
  </si>
  <si>
    <t>MENDOZA</t>
  </si>
  <si>
    <t>MISIONES</t>
  </si>
  <si>
    <t>NEUQUEN</t>
  </si>
  <si>
    <t>RIO NEGRO</t>
  </si>
  <si>
    <t>SALTA</t>
  </si>
  <si>
    <t>SAN JUAN</t>
  </si>
  <si>
    <t>SAN LUIS</t>
  </si>
  <si>
    <t xml:space="preserve">SANTA CRUZ </t>
  </si>
  <si>
    <t xml:space="preserve">SANTA FE </t>
  </si>
  <si>
    <t xml:space="preserve">SANTIAGO DEL ESTERO </t>
  </si>
  <si>
    <t>TIERRA DEL FUEGO</t>
  </si>
  <si>
    <t>TUCUMAN</t>
  </si>
  <si>
    <t>Notas:</t>
  </si>
  <si>
    <t>1).-Todos los datos son preliminares y se encuentran sujetos a revisión.</t>
  </si>
  <si>
    <t>2).- Fondo Fiduciario Federal de Infraestructura Regional.</t>
  </si>
  <si>
    <t>3).- Fondo Fiduciario de Desarrollo Provincial.</t>
  </si>
  <si>
    <t>4).- Bonos expresados a Valor Residual.</t>
  </si>
  <si>
    <t>5). - El Total de Deuda Pública Provincial es neto de Deuda Indirecta.</t>
  </si>
  <si>
    <t>SERVICIOS DEVENGADOS ACUMULADOS AL 31/03/2020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</si>
</sst>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_ * #,##0.00_ ;_ * \-#,##0.00_ ;_ * &quot;-&quot;??_ ;_ @_ "/>
    <numFmt numFmtId="166" formatCode="_ * #,##0_ ;_ * \-#,##0_ ;_ * &quot;-&quot;??_ ;_ @_ "/>
  </numFmts>
  <fonts count="12" x14ac:knownFonts="1">
    <font>
      <sz val="10"/>
      <name val="Arial"/>
    </font>
    <font>
      <b/>
      <sz val="11"/>
      <color theme="0"/>
      <name val="Calibri"/>
      <family val="2"/>
      <scheme val="minor"/>
    </font>
    <font>
      <sz val="11"/>
      <color indexed="56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56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5" fontId="8" fillId="0" borderId="0" applyFont="0" applyFill="0" applyBorder="0" applyAlignment="0" applyProtection="0"/>
    <xf numFmtId="0" fontId="8" fillId="0" borderId="0"/>
  </cellStyleXfs>
  <cellXfs count="41">
    <xf numFmtId="0" fontId="0" fillId="0" borderId="0" xfId="0"/>
    <xf numFmtId="0" fontId="1" fillId="3" borderId="8" xfId="2" applyNumberFormat="1" applyFont="1" applyFill="1" applyBorder="1" applyAlignment="1">
      <alignment horizontal="center" vertical="center" wrapText="1"/>
    </xf>
    <xf numFmtId="0" fontId="1" fillId="3" borderId="9" xfId="2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/>
    </xf>
    <xf numFmtId="3" fontId="1" fillId="2" borderId="5" xfId="0" applyNumberFormat="1" applyFont="1" applyFill="1" applyBorder="1" applyAlignment="1">
      <alignment horizontal="center"/>
    </xf>
    <xf numFmtId="3" fontId="1" fillId="2" borderId="6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left"/>
    </xf>
    <xf numFmtId="3" fontId="3" fillId="0" borderId="8" xfId="0" applyNumberFormat="1" applyFont="1" applyFill="1" applyBorder="1" applyAlignment="1">
      <alignment horizontal="center"/>
    </xf>
    <xf numFmtId="3" fontId="3" fillId="0" borderId="9" xfId="0" applyNumberFormat="1" applyFont="1" applyFill="1" applyBorder="1" applyAlignment="1">
      <alignment horizontal="center"/>
    </xf>
    <xf numFmtId="0" fontId="5" fillId="4" borderId="7" xfId="0" applyFont="1" applyFill="1" applyBorder="1" applyAlignment="1">
      <alignment horizontal="left"/>
    </xf>
    <xf numFmtId="3" fontId="3" fillId="4" borderId="8" xfId="0" applyNumberFormat="1" applyFont="1" applyFill="1" applyBorder="1" applyAlignment="1">
      <alignment horizontal="center"/>
    </xf>
    <xf numFmtId="3" fontId="3" fillId="4" borderId="9" xfId="0" applyNumberFormat="1" applyFont="1" applyFill="1" applyBorder="1" applyAlignment="1">
      <alignment horizontal="center"/>
    </xf>
    <xf numFmtId="0" fontId="9" fillId="4" borderId="7" xfId="0" applyFont="1" applyFill="1" applyBorder="1" applyAlignment="1">
      <alignment horizontal="left"/>
    </xf>
    <xf numFmtId="0" fontId="5" fillId="4" borderId="11" xfId="0" applyFont="1" applyFill="1" applyBorder="1" applyAlignment="1">
      <alignment horizontal="left"/>
    </xf>
    <xf numFmtId="3" fontId="3" fillId="4" borderId="12" xfId="0" applyNumberFormat="1" applyFont="1" applyFill="1" applyBorder="1" applyAlignment="1">
      <alignment horizontal="center"/>
    </xf>
    <xf numFmtId="3" fontId="3" fillId="4" borderId="13" xfId="0" applyNumberFormat="1" applyFont="1" applyFill="1" applyBorder="1" applyAlignment="1">
      <alignment horizontal="center"/>
    </xf>
    <xf numFmtId="0" fontId="0" fillId="5" borderId="0" xfId="0" applyFill="1"/>
    <xf numFmtId="3" fontId="2" fillId="5" borderId="0" xfId="0" applyNumberFormat="1" applyFont="1" applyFill="1" applyBorder="1"/>
    <xf numFmtId="0" fontId="3" fillId="5" borderId="0" xfId="0" applyFont="1" applyFill="1"/>
    <xf numFmtId="0" fontId="6" fillId="5" borderId="0" xfId="0" applyFont="1" applyFill="1" applyBorder="1"/>
    <xf numFmtId="164" fontId="7" fillId="5" borderId="0" xfId="0" applyNumberFormat="1" applyFont="1" applyFill="1"/>
    <xf numFmtId="166" fontId="3" fillId="5" borderId="0" xfId="1" applyNumberFormat="1" applyFont="1" applyFill="1"/>
    <xf numFmtId="0" fontId="10" fillId="5" borderId="0" xfId="0" applyFont="1" applyFill="1"/>
    <xf numFmtId="0" fontId="5" fillId="5" borderId="0" xfId="0" applyFont="1" applyFill="1" applyBorder="1" applyAlignment="1">
      <alignment horizontal="center"/>
    </xf>
    <xf numFmtId="3" fontId="3" fillId="5" borderId="0" xfId="0" applyNumberFormat="1" applyFont="1" applyFill="1" applyBorder="1" applyAlignment="1">
      <alignment horizontal="center"/>
    </xf>
    <xf numFmtId="0" fontId="3" fillId="5" borderId="0" xfId="0" applyFont="1" applyFill="1" applyBorder="1"/>
    <xf numFmtId="0" fontId="11" fillId="5" borderId="0" xfId="0" applyFont="1" applyFill="1" applyBorder="1"/>
    <xf numFmtId="3" fontId="5" fillId="5" borderId="0" xfId="0" applyNumberFormat="1" applyFont="1" applyFill="1" applyBorder="1" applyAlignment="1">
      <alignment horizontal="center"/>
    </xf>
    <xf numFmtId="0" fontId="9" fillId="5" borderId="0" xfId="0" applyFont="1" applyFill="1" applyBorder="1" applyAlignment="1">
      <alignment horizontal="center"/>
    </xf>
    <xf numFmtId="3" fontId="3" fillId="5" borderId="0" xfId="0" applyNumberFormat="1" applyFont="1" applyFill="1" applyBorder="1"/>
    <xf numFmtId="0" fontId="3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>
      <alignment horizontal="left"/>
    </xf>
    <xf numFmtId="3" fontId="0" fillId="5" borderId="0" xfId="0" applyNumberFormat="1" applyFill="1"/>
    <xf numFmtId="0" fontId="1" fillId="3" borderId="5" xfId="2" applyNumberFormat="1" applyFont="1" applyFill="1" applyBorder="1" applyAlignment="1">
      <alignment horizontal="center" vertical="center" wrapText="1"/>
    </xf>
    <xf numFmtId="0" fontId="1" fillId="3" borderId="6" xfId="2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5" borderId="0" xfId="0" quotePrefix="1" applyFont="1" applyFill="1" applyBorder="1" applyAlignment="1">
      <alignment horizontal="center"/>
    </xf>
    <xf numFmtId="0" fontId="1" fillId="3" borderId="4" xfId="2" applyNumberFormat="1" applyFont="1" applyFill="1" applyBorder="1" applyAlignment="1">
      <alignment horizontal="center" vertical="center" wrapText="1"/>
    </xf>
    <xf numFmtId="0" fontId="1" fillId="3" borderId="11" xfId="2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40"/>
  <sheetViews>
    <sheetView tabSelected="1" zoomScale="80" zoomScaleNormal="80" workbookViewId="0">
      <selection activeCell="I43" sqref="I43"/>
    </sheetView>
  </sheetViews>
  <sheetFormatPr baseColWidth="10" defaultRowHeight="12.75" x14ac:dyDescent="0.2"/>
  <cols>
    <col min="1" max="1" width="0.7109375" style="16" customWidth="1"/>
    <col min="2" max="2" width="14.85546875" style="16" customWidth="1"/>
    <col min="3" max="3" width="12.140625" style="16" bestFit="1" customWidth="1"/>
    <col min="4" max="4" width="11.42578125" style="16"/>
    <col min="5" max="5" width="12.140625" style="16" bestFit="1" customWidth="1"/>
    <col min="6" max="6" width="11.42578125" style="16"/>
    <col min="7" max="7" width="12.140625" style="16" bestFit="1" customWidth="1"/>
    <col min="8" max="8" width="11.42578125" style="16"/>
    <col min="9" max="9" width="12.140625" style="16" bestFit="1" customWidth="1"/>
    <col min="10" max="10" width="11.42578125" style="16"/>
    <col min="11" max="11" width="12.140625" style="16" bestFit="1" customWidth="1"/>
    <col min="12" max="12" width="11.42578125" style="16"/>
    <col min="13" max="13" width="12.140625" style="16" bestFit="1" customWidth="1"/>
    <col min="14" max="14" width="11.42578125" style="16"/>
    <col min="15" max="15" width="12.140625" style="16" bestFit="1" customWidth="1"/>
    <col min="16" max="16" width="11.42578125" style="16"/>
    <col min="17" max="17" width="12.140625" style="16" bestFit="1" customWidth="1"/>
    <col min="18" max="18" width="11.42578125" style="16"/>
    <col min="19" max="19" width="12.140625" style="16" bestFit="1" customWidth="1"/>
    <col min="20" max="22" width="11.42578125" style="16"/>
    <col min="23" max="23" width="12.28515625" style="16" bestFit="1" customWidth="1"/>
    <col min="24" max="16384" width="11.42578125" style="16"/>
  </cols>
  <sheetData>
    <row r="1" spans="2:23" ht="13.5" thickBot="1" x14ac:dyDescent="0.25"/>
    <row r="2" spans="2:23" ht="16.5" thickBot="1" x14ac:dyDescent="0.25">
      <c r="B2" s="35" t="s">
        <v>44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7"/>
    </row>
    <row r="3" spans="2:23" ht="15" x14ac:dyDescent="0.25">
      <c r="B3" s="17"/>
      <c r="C3" s="17"/>
      <c r="D3" s="17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</row>
    <row r="4" spans="2:23" ht="15" x14ac:dyDescent="0.25">
      <c r="B4" s="38" t="s">
        <v>0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</row>
    <row r="5" spans="2:23" ht="15.75" thickBot="1" x14ac:dyDescent="0.3">
      <c r="B5" s="19"/>
      <c r="C5" s="20"/>
      <c r="D5" s="20"/>
      <c r="E5" s="18"/>
      <c r="F5" s="18"/>
      <c r="G5" s="18"/>
      <c r="H5" s="18"/>
      <c r="I5" s="18"/>
      <c r="J5" s="18"/>
      <c r="K5" s="18"/>
      <c r="L5" s="21"/>
      <c r="M5" s="21"/>
      <c r="N5" s="21"/>
      <c r="O5" s="21"/>
      <c r="P5" s="21"/>
      <c r="Q5" s="18"/>
      <c r="R5" s="18"/>
      <c r="S5" s="18"/>
      <c r="T5" s="18"/>
    </row>
    <row r="6" spans="2:23" ht="15.75" thickBot="1" x14ac:dyDescent="0.25">
      <c r="B6" s="39" t="s">
        <v>1</v>
      </c>
      <c r="C6" s="33" t="s">
        <v>2</v>
      </c>
      <c r="D6" s="34"/>
      <c r="E6" s="33" t="s">
        <v>3</v>
      </c>
      <c r="F6" s="34"/>
      <c r="G6" s="33" t="s">
        <v>4</v>
      </c>
      <c r="H6" s="34"/>
      <c r="I6" s="33" t="s">
        <v>5</v>
      </c>
      <c r="J6" s="34"/>
      <c r="K6" s="33" t="s">
        <v>6</v>
      </c>
      <c r="L6" s="34"/>
      <c r="M6" s="33" t="s">
        <v>7</v>
      </c>
      <c r="N6" s="34"/>
      <c r="O6" s="33" t="s">
        <v>8</v>
      </c>
      <c r="P6" s="34"/>
      <c r="Q6" s="33" t="s">
        <v>9</v>
      </c>
      <c r="R6" s="34"/>
      <c r="S6" s="33" t="s">
        <v>10</v>
      </c>
      <c r="T6" s="34"/>
    </row>
    <row r="7" spans="2:23" ht="30.75" thickBot="1" x14ac:dyDescent="0.25">
      <c r="B7" s="40"/>
      <c r="C7" s="1" t="s">
        <v>11</v>
      </c>
      <c r="D7" s="2" t="s">
        <v>12</v>
      </c>
      <c r="E7" s="1" t="s">
        <v>11</v>
      </c>
      <c r="F7" s="2" t="s">
        <v>12</v>
      </c>
      <c r="G7" s="1" t="s">
        <v>11</v>
      </c>
      <c r="H7" s="2" t="s">
        <v>12</v>
      </c>
      <c r="I7" s="1" t="s">
        <v>11</v>
      </c>
      <c r="J7" s="2" t="s">
        <v>12</v>
      </c>
      <c r="K7" s="1" t="s">
        <v>11</v>
      </c>
      <c r="L7" s="2" t="s">
        <v>12</v>
      </c>
      <c r="M7" s="1" t="s">
        <v>11</v>
      </c>
      <c r="N7" s="2" t="s">
        <v>12</v>
      </c>
      <c r="O7" s="1" t="s">
        <v>11</v>
      </c>
      <c r="P7" s="2" t="s">
        <v>12</v>
      </c>
      <c r="Q7" s="1" t="s">
        <v>11</v>
      </c>
      <c r="R7" s="2" t="s">
        <v>12</v>
      </c>
      <c r="S7" s="1" t="s">
        <v>11</v>
      </c>
      <c r="T7" s="2" t="s">
        <v>12</v>
      </c>
    </row>
    <row r="8" spans="2:23" ht="15.75" thickBot="1" x14ac:dyDescent="0.3">
      <c r="B8" s="3" t="s">
        <v>13</v>
      </c>
      <c r="C8" s="4">
        <f t="shared" ref="C8:T8" si="0">+SUM(C9:C32)</f>
        <v>64190277.860898405</v>
      </c>
      <c r="D8" s="5">
        <f t="shared" si="0"/>
        <v>40552933.337991953</v>
      </c>
      <c r="E8" s="4">
        <f t="shared" si="0"/>
        <v>1822915.5445647826</v>
      </c>
      <c r="F8" s="5">
        <f t="shared" si="0"/>
        <v>7641303.1322359685</v>
      </c>
      <c r="G8" s="4">
        <f t="shared" si="0"/>
        <v>726279.44204572332</v>
      </c>
      <c r="H8" s="5">
        <f t="shared" si="0"/>
        <v>249503.63307385118</v>
      </c>
      <c r="I8" s="4">
        <f t="shared" si="0"/>
        <v>768084.01657928573</v>
      </c>
      <c r="J8" s="5">
        <f t="shared" si="0"/>
        <v>1898836.4104326784</v>
      </c>
      <c r="K8" s="4">
        <f t="shared" si="0"/>
        <v>1529260.6255420365</v>
      </c>
      <c r="L8" s="5">
        <f t="shared" si="0"/>
        <v>1554969.1909950776</v>
      </c>
      <c r="M8" s="4">
        <f t="shared" si="0"/>
        <v>905110.47372053377</v>
      </c>
      <c r="N8" s="5">
        <f t="shared" si="0"/>
        <v>107676.23924525916</v>
      </c>
      <c r="O8" s="4">
        <f t="shared" si="0"/>
        <v>55314450.728430718</v>
      </c>
      <c r="P8" s="5">
        <f t="shared" si="0"/>
        <v>27591534.030954603</v>
      </c>
      <c r="Q8" s="4">
        <f t="shared" si="0"/>
        <v>3124177.0300153154</v>
      </c>
      <c r="R8" s="5">
        <f t="shared" si="0"/>
        <v>1509110.7010545062</v>
      </c>
      <c r="S8" s="4">
        <f t="shared" si="0"/>
        <v>525093.03318738076</v>
      </c>
      <c r="T8" s="5">
        <f t="shared" si="0"/>
        <v>135163.74075910865</v>
      </c>
    </row>
    <row r="9" spans="2:23" ht="15" x14ac:dyDescent="0.25">
      <c r="B9" s="6" t="s">
        <v>14</v>
      </c>
      <c r="C9" s="7">
        <f t="shared" ref="C9:D32" si="1">+E9+G9+I9+K9+M9+O9+Q9</f>
        <v>12033436.49725719</v>
      </c>
      <c r="D9" s="8">
        <f t="shared" si="1"/>
        <v>6359766.7507007504</v>
      </c>
      <c r="E9" s="7">
        <v>313439.52724620904</v>
      </c>
      <c r="F9" s="8">
        <v>541741.79908379097</v>
      </c>
      <c r="G9" s="7">
        <v>0</v>
      </c>
      <c r="H9" s="8">
        <v>0</v>
      </c>
      <c r="I9" s="7">
        <v>0</v>
      </c>
      <c r="J9" s="8">
        <v>0</v>
      </c>
      <c r="K9" s="7">
        <v>0</v>
      </c>
      <c r="L9" s="8">
        <v>0</v>
      </c>
      <c r="M9" s="7">
        <v>0</v>
      </c>
      <c r="N9" s="8">
        <v>0</v>
      </c>
      <c r="O9" s="7">
        <v>11009374.5418544</v>
      </c>
      <c r="P9" s="8">
        <v>5329039.2566017676</v>
      </c>
      <c r="Q9" s="7">
        <v>710622.42815658124</v>
      </c>
      <c r="R9" s="8">
        <v>488985.69501519238</v>
      </c>
      <c r="S9" s="7">
        <v>202176</v>
      </c>
      <c r="T9" s="8">
        <v>131779.443526627</v>
      </c>
      <c r="V9" s="32"/>
      <c r="W9" s="32"/>
    </row>
    <row r="10" spans="2:23" ht="15" x14ac:dyDescent="0.25">
      <c r="B10" s="9" t="s">
        <v>15</v>
      </c>
      <c r="C10" s="10">
        <f t="shared" si="1"/>
        <v>41104716.025442056</v>
      </c>
      <c r="D10" s="11">
        <f t="shared" si="1"/>
        <v>13922901.579231486</v>
      </c>
      <c r="E10" s="10">
        <v>0</v>
      </c>
      <c r="F10" s="11">
        <v>1680523.2182700001</v>
      </c>
      <c r="G10" s="10">
        <v>61003.982813054608</v>
      </c>
      <c r="H10" s="11">
        <v>19477.205924906892</v>
      </c>
      <c r="I10" s="10">
        <v>0</v>
      </c>
      <c r="J10" s="11">
        <v>846760.27397260279</v>
      </c>
      <c r="K10" s="10">
        <v>0</v>
      </c>
      <c r="L10" s="11">
        <v>0</v>
      </c>
      <c r="M10" s="10">
        <v>0</v>
      </c>
      <c r="N10" s="11">
        <v>0</v>
      </c>
      <c r="O10" s="10">
        <v>40286001.166226201</v>
      </c>
      <c r="P10" s="11">
        <v>10976923.966315074</v>
      </c>
      <c r="Q10" s="10">
        <v>757710.87640280044</v>
      </c>
      <c r="R10" s="11">
        <v>399216.91474890162</v>
      </c>
      <c r="S10" s="10">
        <v>0</v>
      </c>
      <c r="T10" s="11">
        <v>0</v>
      </c>
      <c r="V10" s="32"/>
      <c r="W10" s="32"/>
    </row>
    <row r="11" spans="2:23" ht="15" x14ac:dyDescent="0.25">
      <c r="B11" s="6" t="s">
        <v>16</v>
      </c>
      <c r="C11" s="7">
        <f t="shared" si="1"/>
        <v>147067.26967046014</v>
      </c>
      <c r="D11" s="8">
        <f t="shared" si="1"/>
        <v>254337.11523428137</v>
      </c>
      <c r="E11" s="7">
        <v>114817.67575046016</v>
      </c>
      <c r="F11" s="8">
        <v>240412.00447428136</v>
      </c>
      <c r="G11" s="7">
        <v>25982.136360000004</v>
      </c>
      <c r="H11" s="8">
        <v>7518.5520000000161</v>
      </c>
      <c r="I11" s="7">
        <v>0</v>
      </c>
      <c r="J11" s="8">
        <v>0</v>
      </c>
      <c r="K11" s="7">
        <v>0</v>
      </c>
      <c r="L11" s="8">
        <v>0</v>
      </c>
      <c r="M11" s="7">
        <v>2738.6806799999999</v>
      </c>
      <c r="N11" s="8">
        <v>4230.3606199999995</v>
      </c>
      <c r="O11" s="7">
        <v>0</v>
      </c>
      <c r="P11" s="8">
        <v>0</v>
      </c>
      <c r="Q11" s="7">
        <v>3528.7768799999999</v>
      </c>
      <c r="R11" s="8">
        <v>2176.19814</v>
      </c>
      <c r="S11" s="7">
        <v>0</v>
      </c>
      <c r="T11" s="8">
        <v>0</v>
      </c>
      <c r="V11" s="32"/>
      <c r="W11" s="32"/>
    </row>
    <row r="12" spans="2:23" ht="15" x14ac:dyDescent="0.25">
      <c r="B12" s="12" t="s">
        <v>17</v>
      </c>
      <c r="C12" s="10">
        <f t="shared" si="1"/>
        <v>1548813.7716806657</v>
      </c>
      <c r="D12" s="11">
        <f t="shared" si="1"/>
        <v>2877177.0727036288</v>
      </c>
      <c r="E12" s="10">
        <v>63660.252730228247</v>
      </c>
      <c r="F12" s="11">
        <v>27670.90454233627</v>
      </c>
      <c r="G12" s="10">
        <v>135090.18579408686</v>
      </c>
      <c r="H12" s="11">
        <v>87195.142830284618</v>
      </c>
      <c r="I12" s="10">
        <v>198379.77015071429</v>
      </c>
      <c r="J12" s="11">
        <v>178859.2913522539</v>
      </c>
      <c r="K12" s="10">
        <v>0</v>
      </c>
      <c r="L12" s="11">
        <v>17485.074000186512</v>
      </c>
      <c r="M12" s="10">
        <v>0</v>
      </c>
      <c r="N12" s="11">
        <v>0</v>
      </c>
      <c r="O12" s="10">
        <v>565605</v>
      </c>
      <c r="P12" s="11">
        <v>2470370.7577499999</v>
      </c>
      <c r="Q12" s="10">
        <v>586078.56300563621</v>
      </c>
      <c r="R12" s="11">
        <v>95595.902228567546</v>
      </c>
      <c r="S12" s="10">
        <v>321927.03318738082</v>
      </c>
      <c r="T12" s="11">
        <v>3240.588032536627</v>
      </c>
      <c r="V12" s="32"/>
      <c r="W12" s="32"/>
    </row>
    <row r="13" spans="2:23" ht="15" x14ac:dyDescent="0.25">
      <c r="B13" s="6" t="s">
        <v>18</v>
      </c>
      <c r="C13" s="7">
        <f t="shared" si="1"/>
        <v>109201.15647940667</v>
      </c>
      <c r="D13" s="8">
        <f t="shared" si="1"/>
        <v>341789.44607599027</v>
      </c>
      <c r="E13" s="7">
        <v>50187.945286346774</v>
      </c>
      <c r="F13" s="8">
        <v>306738.72487685509</v>
      </c>
      <c r="G13" s="7">
        <v>56228.525261527488</v>
      </c>
      <c r="H13" s="8">
        <v>23770.152360994143</v>
      </c>
      <c r="I13" s="7">
        <v>0</v>
      </c>
      <c r="J13" s="8">
        <v>0</v>
      </c>
      <c r="K13" s="7">
        <v>0</v>
      </c>
      <c r="L13" s="8">
        <v>1430.9913225536925</v>
      </c>
      <c r="M13" s="7">
        <v>0</v>
      </c>
      <c r="N13" s="8">
        <v>0</v>
      </c>
      <c r="O13" s="7">
        <v>0</v>
      </c>
      <c r="P13" s="8">
        <v>0</v>
      </c>
      <c r="Q13" s="7">
        <v>2784.6859315324077</v>
      </c>
      <c r="R13" s="8">
        <v>9849.5775155873343</v>
      </c>
      <c r="S13" s="7">
        <v>0</v>
      </c>
      <c r="T13" s="8">
        <v>0</v>
      </c>
      <c r="V13" s="32"/>
      <c r="W13" s="32"/>
    </row>
    <row r="14" spans="2:23" ht="15" x14ac:dyDescent="0.25">
      <c r="B14" s="9" t="s">
        <v>19</v>
      </c>
      <c r="C14" s="10">
        <f t="shared" si="1"/>
        <v>1403663.863187609</v>
      </c>
      <c r="D14" s="11">
        <f t="shared" si="1"/>
        <v>1610111.8827905639</v>
      </c>
      <c r="E14" s="10">
        <v>0</v>
      </c>
      <c r="F14" s="11">
        <v>381761.48259000003</v>
      </c>
      <c r="G14" s="10">
        <v>14335.347144506009</v>
      </c>
      <c r="H14" s="11">
        <v>4810.5813228538864</v>
      </c>
      <c r="I14" s="10">
        <v>294876.84778571432</v>
      </c>
      <c r="J14" s="11">
        <v>334311.57691596134</v>
      </c>
      <c r="K14" s="10">
        <v>0</v>
      </c>
      <c r="L14" s="11">
        <v>3727.3607499999998</v>
      </c>
      <c r="M14" s="10">
        <v>0</v>
      </c>
      <c r="N14" s="11">
        <v>0</v>
      </c>
      <c r="O14" s="10">
        <v>1086797.5675510601</v>
      </c>
      <c r="P14" s="11">
        <v>884591.43053382332</v>
      </c>
      <c r="Q14" s="10">
        <v>7654.1007063286952</v>
      </c>
      <c r="R14" s="11">
        <v>909.45067792519092</v>
      </c>
      <c r="S14" s="10">
        <v>0</v>
      </c>
      <c r="T14" s="11">
        <v>0</v>
      </c>
      <c r="V14" s="32"/>
      <c r="W14" s="32"/>
    </row>
    <row r="15" spans="2:23" ht="15" x14ac:dyDescent="0.25">
      <c r="B15" s="6" t="s">
        <v>20</v>
      </c>
      <c r="C15" s="7">
        <f t="shared" si="1"/>
        <v>1357041.5437771317</v>
      </c>
      <c r="D15" s="8">
        <f t="shared" si="1"/>
        <v>1300644.634981744</v>
      </c>
      <c r="E15" s="7">
        <v>1676.3645175648999</v>
      </c>
      <c r="F15" s="8">
        <v>121420.2571197315</v>
      </c>
      <c r="G15" s="7">
        <v>40952.582191886693</v>
      </c>
      <c r="H15" s="8">
        <v>10131.320735180616</v>
      </c>
      <c r="I15" s="7">
        <v>0</v>
      </c>
      <c r="J15" s="8">
        <v>121869.5205479452</v>
      </c>
      <c r="K15" s="7">
        <v>0</v>
      </c>
      <c r="L15" s="8">
        <v>0</v>
      </c>
      <c r="M15" s="7">
        <v>177141.55857232001</v>
      </c>
      <c r="N15" s="8">
        <v>0</v>
      </c>
      <c r="O15" s="7">
        <v>1121933.6140000001</v>
      </c>
      <c r="P15" s="8">
        <v>1045384.2232443836</v>
      </c>
      <c r="Q15" s="7">
        <v>15337.424495360001</v>
      </c>
      <c r="R15" s="8">
        <v>1839.3133345031415</v>
      </c>
      <c r="S15" s="7">
        <v>0</v>
      </c>
      <c r="T15" s="8">
        <v>0</v>
      </c>
      <c r="V15" s="32"/>
      <c r="W15" s="32"/>
    </row>
    <row r="16" spans="2:23" ht="15" x14ac:dyDescent="0.25">
      <c r="B16" s="9" t="s">
        <v>21</v>
      </c>
      <c r="C16" s="10">
        <f t="shared" si="1"/>
        <v>176812.58771728518</v>
      </c>
      <c r="D16" s="11">
        <f t="shared" si="1"/>
        <v>2536240.9573493768</v>
      </c>
      <c r="E16" s="10">
        <v>22833.394097244334</v>
      </c>
      <c r="F16" s="11">
        <v>377201.32948488608</v>
      </c>
      <c r="G16" s="10">
        <v>53117.633319489083</v>
      </c>
      <c r="H16" s="11">
        <v>17032.936686976744</v>
      </c>
      <c r="I16" s="10">
        <v>0</v>
      </c>
      <c r="J16" s="11">
        <v>0</v>
      </c>
      <c r="K16" s="10">
        <v>0</v>
      </c>
      <c r="L16" s="11">
        <v>611013.69863013702</v>
      </c>
      <c r="M16" s="10">
        <v>0</v>
      </c>
      <c r="N16" s="11">
        <v>0</v>
      </c>
      <c r="O16" s="10">
        <v>1190.3326000000002</v>
      </c>
      <c r="P16" s="11">
        <v>1470178.9581200001</v>
      </c>
      <c r="Q16" s="10">
        <v>99671.227700551768</v>
      </c>
      <c r="R16" s="11">
        <v>60814.034427376697</v>
      </c>
      <c r="S16" s="10">
        <v>0</v>
      </c>
      <c r="T16" s="11">
        <v>0</v>
      </c>
      <c r="V16" s="32"/>
      <c r="W16" s="32"/>
    </row>
    <row r="17" spans="2:23" ht="15" x14ac:dyDescent="0.25">
      <c r="B17" s="6" t="s">
        <v>22</v>
      </c>
      <c r="C17" s="7">
        <f t="shared" si="1"/>
        <v>104341.79879351697</v>
      </c>
      <c r="D17" s="8">
        <f t="shared" si="1"/>
        <v>297362.03862224211</v>
      </c>
      <c r="E17" s="7">
        <v>0</v>
      </c>
      <c r="F17" s="8">
        <v>278582.70361500001</v>
      </c>
      <c r="G17" s="7">
        <v>23200.339477497131</v>
      </c>
      <c r="H17" s="8">
        <v>5740.9370062070848</v>
      </c>
      <c r="I17" s="7">
        <v>0</v>
      </c>
      <c r="J17" s="8">
        <v>0</v>
      </c>
      <c r="K17" s="7">
        <v>0</v>
      </c>
      <c r="L17" s="8">
        <v>0</v>
      </c>
      <c r="M17" s="7">
        <v>0</v>
      </c>
      <c r="N17" s="8">
        <v>0</v>
      </c>
      <c r="O17" s="7">
        <v>69055.165621765394</v>
      </c>
      <c r="P17" s="8">
        <v>7872.1978854387298</v>
      </c>
      <c r="Q17" s="7">
        <v>12086.293694254451</v>
      </c>
      <c r="R17" s="8">
        <v>5166.2001155963144</v>
      </c>
      <c r="S17" s="7">
        <v>0</v>
      </c>
      <c r="T17" s="8">
        <v>0</v>
      </c>
      <c r="V17" s="32"/>
      <c r="W17" s="32"/>
    </row>
    <row r="18" spans="2:23" ht="15" x14ac:dyDescent="0.25">
      <c r="B18" s="9" t="s">
        <v>23</v>
      </c>
      <c r="C18" s="10">
        <f t="shared" si="1"/>
        <v>133713.66600134227</v>
      </c>
      <c r="D18" s="11">
        <f t="shared" si="1"/>
        <v>1251804.8503389107</v>
      </c>
      <c r="E18" s="10">
        <v>95159.729119422045</v>
      </c>
      <c r="F18" s="11">
        <v>663382.53013258078</v>
      </c>
      <c r="G18" s="10">
        <v>0</v>
      </c>
      <c r="H18" s="11">
        <v>0</v>
      </c>
      <c r="I18" s="10">
        <v>0</v>
      </c>
      <c r="J18" s="11">
        <v>0</v>
      </c>
      <c r="K18" s="10">
        <v>33333.333280000203</v>
      </c>
      <c r="L18" s="11">
        <v>3988.9262020145006</v>
      </c>
      <c r="M18" s="10">
        <v>0</v>
      </c>
      <c r="N18" s="11">
        <v>0</v>
      </c>
      <c r="O18" s="10">
        <v>0</v>
      </c>
      <c r="P18" s="11">
        <v>583847.38124999998</v>
      </c>
      <c r="Q18" s="10">
        <v>5220.603601920001</v>
      </c>
      <c r="R18" s="11">
        <v>586.01275431552006</v>
      </c>
      <c r="S18" s="10">
        <v>0</v>
      </c>
      <c r="T18" s="11">
        <v>0</v>
      </c>
      <c r="V18" s="32"/>
      <c r="W18" s="32"/>
    </row>
    <row r="19" spans="2:23" ht="15" x14ac:dyDescent="0.25">
      <c r="B19" s="6" t="s">
        <v>24</v>
      </c>
      <c r="C19" s="7">
        <f t="shared" si="1"/>
        <v>8492.2020922045103</v>
      </c>
      <c r="D19" s="8">
        <f t="shared" si="1"/>
        <v>145486.9582183953</v>
      </c>
      <c r="E19" s="7">
        <v>611.40724590160539</v>
      </c>
      <c r="F19" s="8">
        <v>144541.63551350654</v>
      </c>
      <c r="G19" s="7">
        <v>0</v>
      </c>
      <c r="H19" s="8">
        <v>0</v>
      </c>
      <c r="I19" s="7">
        <v>0</v>
      </c>
      <c r="J19" s="8">
        <v>0</v>
      </c>
      <c r="K19" s="7">
        <v>0</v>
      </c>
      <c r="L19" s="8">
        <v>0</v>
      </c>
      <c r="M19" s="7">
        <v>0</v>
      </c>
      <c r="N19" s="8">
        <v>0</v>
      </c>
      <c r="O19" s="7">
        <v>0</v>
      </c>
      <c r="P19" s="8">
        <v>0</v>
      </c>
      <c r="Q19" s="7">
        <v>7880.7948463029052</v>
      </c>
      <c r="R19" s="8">
        <v>945.32270488875713</v>
      </c>
      <c r="S19" s="7">
        <v>0</v>
      </c>
      <c r="T19" s="8">
        <v>0</v>
      </c>
      <c r="V19" s="32"/>
      <c r="W19" s="32"/>
    </row>
    <row r="20" spans="2:23" ht="15" x14ac:dyDescent="0.25">
      <c r="B20" s="9" t="s">
        <v>25</v>
      </c>
      <c r="C20" s="10">
        <f t="shared" si="1"/>
        <v>96500.057444867358</v>
      </c>
      <c r="D20" s="11">
        <f t="shared" si="1"/>
        <v>1147162.7737043581</v>
      </c>
      <c r="E20" s="10">
        <v>67891.962720111391</v>
      </c>
      <c r="F20" s="11">
        <v>170279.72147270897</v>
      </c>
      <c r="G20" s="10">
        <v>0</v>
      </c>
      <c r="H20" s="11">
        <v>0</v>
      </c>
      <c r="I20" s="10">
        <v>0</v>
      </c>
      <c r="J20" s="11">
        <v>0</v>
      </c>
      <c r="K20" s="10">
        <v>17156.760251791566</v>
      </c>
      <c r="L20" s="11">
        <v>29935.504483507975</v>
      </c>
      <c r="M20" s="10">
        <v>0</v>
      </c>
      <c r="N20" s="11">
        <v>0</v>
      </c>
      <c r="O20" s="10">
        <v>1992.9364722068967</v>
      </c>
      <c r="P20" s="11">
        <v>945431.36532387219</v>
      </c>
      <c r="Q20" s="10">
        <v>9458.3980007574937</v>
      </c>
      <c r="R20" s="11">
        <v>1516.1824242688417</v>
      </c>
      <c r="S20" s="10">
        <v>990</v>
      </c>
      <c r="T20" s="11">
        <v>143.70919994503618</v>
      </c>
      <c r="V20" s="32"/>
      <c r="W20" s="32"/>
    </row>
    <row r="21" spans="2:23" ht="15" x14ac:dyDescent="0.25">
      <c r="B21" s="6" t="s">
        <v>26</v>
      </c>
      <c r="C21" s="7">
        <f t="shared" si="1"/>
        <v>1397169.3376327124</v>
      </c>
      <c r="D21" s="8">
        <f t="shared" si="1"/>
        <v>1140308.7383666155</v>
      </c>
      <c r="E21" s="7">
        <v>255575.83265791618</v>
      </c>
      <c r="F21" s="8">
        <v>363490.82252335054</v>
      </c>
      <c r="G21" s="7">
        <v>109245.09075948327</v>
      </c>
      <c r="H21" s="8">
        <v>14297.1571269408</v>
      </c>
      <c r="I21" s="7">
        <v>0</v>
      </c>
      <c r="J21" s="8">
        <v>0</v>
      </c>
      <c r="K21" s="7">
        <v>793389.77783497912</v>
      </c>
      <c r="L21" s="8">
        <v>148095.56319094624</v>
      </c>
      <c r="M21" s="7">
        <v>0</v>
      </c>
      <c r="N21" s="8">
        <v>0</v>
      </c>
      <c r="O21" s="7">
        <v>6857.2628786332916</v>
      </c>
      <c r="P21" s="8">
        <v>455900.49182040495</v>
      </c>
      <c r="Q21" s="7">
        <v>232101.37350170064</v>
      </c>
      <c r="R21" s="8">
        <v>158524.70370497296</v>
      </c>
      <c r="S21" s="7">
        <v>0</v>
      </c>
      <c r="T21" s="8">
        <v>0</v>
      </c>
      <c r="V21" s="32"/>
      <c r="W21" s="32"/>
    </row>
    <row r="22" spans="2:23" ht="15" x14ac:dyDescent="0.25">
      <c r="B22" s="9" t="s">
        <v>27</v>
      </c>
      <c r="C22" s="10">
        <f t="shared" si="1"/>
        <v>109379.62538875559</v>
      </c>
      <c r="D22" s="11">
        <f t="shared" si="1"/>
        <v>298100.60009095148</v>
      </c>
      <c r="E22" s="10">
        <v>1530.1439937800269</v>
      </c>
      <c r="F22" s="11">
        <v>253164.38211370708</v>
      </c>
      <c r="G22" s="10">
        <v>33350.636089790714</v>
      </c>
      <c r="H22" s="11">
        <v>11257.731881606796</v>
      </c>
      <c r="I22" s="10">
        <v>0</v>
      </c>
      <c r="J22" s="11">
        <v>0</v>
      </c>
      <c r="K22" s="10">
        <v>26512.982495265547</v>
      </c>
      <c r="L22" s="11">
        <v>14833.56495519401</v>
      </c>
      <c r="M22" s="10">
        <v>0</v>
      </c>
      <c r="N22" s="11">
        <v>0</v>
      </c>
      <c r="O22" s="10">
        <v>38043.350096445516</v>
      </c>
      <c r="P22" s="11">
        <v>17595.73658337889</v>
      </c>
      <c r="Q22" s="10">
        <v>9942.5127134738032</v>
      </c>
      <c r="R22" s="11">
        <v>1249.1845570647213</v>
      </c>
      <c r="S22" s="10">
        <v>0</v>
      </c>
      <c r="T22" s="11">
        <v>0</v>
      </c>
      <c r="V22" s="32"/>
      <c r="W22" s="32"/>
    </row>
    <row r="23" spans="2:23" ht="15" x14ac:dyDescent="0.25">
      <c r="B23" s="6" t="s">
        <v>28</v>
      </c>
      <c r="C23" s="7">
        <f t="shared" si="1"/>
        <v>1790676.9975034876</v>
      </c>
      <c r="D23" s="8">
        <f t="shared" si="1"/>
        <v>1424793.4778896633</v>
      </c>
      <c r="E23" s="7">
        <v>73057.876843336489</v>
      </c>
      <c r="F23" s="8">
        <v>162508.69967633928</v>
      </c>
      <c r="G23" s="7">
        <v>35786.381968550973</v>
      </c>
      <c r="H23" s="8">
        <v>8081.3399765774375</v>
      </c>
      <c r="I23" s="7">
        <v>0</v>
      </c>
      <c r="J23" s="8">
        <v>0</v>
      </c>
      <c r="K23" s="7">
        <v>573462.03399999999</v>
      </c>
      <c r="L23" s="8">
        <v>292213.18039517524</v>
      </c>
      <c r="M23" s="7">
        <v>581404.55079305288</v>
      </c>
      <c r="N23" s="8">
        <v>28033.585027943926</v>
      </c>
      <c r="O23" s="7">
        <v>424310</v>
      </c>
      <c r="P23" s="8">
        <v>867990.99151102896</v>
      </c>
      <c r="Q23" s="7">
        <v>102656.15389854724</v>
      </c>
      <c r="R23" s="8">
        <v>65965.681302598488</v>
      </c>
      <c r="S23" s="7">
        <v>0</v>
      </c>
      <c r="T23" s="8">
        <v>0</v>
      </c>
      <c r="V23" s="32"/>
      <c r="W23" s="32"/>
    </row>
    <row r="24" spans="2:23" ht="15" x14ac:dyDescent="0.25">
      <c r="B24" s="9" t="s">
        <v>29</v>
      </c>
      <c r="C24" s="10">
        <f t="shared" si="1"/>
        <v>328848.44824011554</v>
      </c>
      <c r="D24" s="11">
        <f t="shared" si="1"/>
        <v>1017801.1874634901</v>
      </c>
      <c r="E24" s="10">
        <v>89876.989590844358</v>
      </c>
      <c r="F24" s="11">
        <v>208619.74110415563</v>
      </c>
      <c r="G24" s="10">
        <v>17434.820126778399</v>
      </c>
      <c r="H24" s="11">
        <v>6848.4717988532202</v>
      </c>
      <c r="I24" s="10">
        <v>0</v>
      </c>
      <c r="J24" s="11">
        <v>34819.863013698632</v>
      </c>
      <c r="K24" s="10">
        <v>0</v>
      </c>
      <c r="L24" s="11">
        <v>55529.221347297083</v>
      </c>
      <c r="M24" s="10">
        <v>0</v>
      </c>
      <c r="N24" s="11">
        <v>0</v>
      </c>
      <c r="O24" s="10">
        <v>67050.437589400201</v>
      </c>
      <c r="P24" s="11">
        <v>651111.87566260842</v>
      </c>
      <c r="Q24" s="10">
        <v>154486.20093309259</v>
      </c>
      <c r="R24" s="11">
        <v>60872.014536877054</v>
      </c>
      <c r="S24" s="10">
        <v>0</v>
      </c>
      <c r="T24" s="11">
        <v>0</v>
      </c>
      <c r="V24" s="32"/>
      <c r="W24" s="32"/>
    </row>
    <row r="25" spans="2:23" ht="15" x14ac:dyDescent="0.25">
      <c r="B25" s="6" t="s">
        <v>30</v>
      </c>
      <c r="C25" s="7">
        <f t="shared" si="1"/>
        <v>682259.87683762645</v>
      </c>
      <c r="D25" s="8">
        <f t="shared" si="1"/>
        <v>1463344.5415643021</v>
      </c>
      <c r="E25" s="7">
        <v>119450.74942015875</v>
      </c>
      <c r="F25" s="8">
        <v>314147.99382465408</v>
      </c>
      <c r="G25" s="7">
        <v>60773.30999971761</v>
      </c>
      <c r="H25" s="8">
        <v>15451.315168062631</v>
      </c>
      <c r="I25" s="7">
        <v>125000</v>
      </c>
      <c r="J25" s="8">
        <v>50242.294520547941</v>
      </c>
      <c r="K25" s="7">
        <v>0</v>
      </c>
      <c r="L25" s="8">
        <v>0</v>
      </c>
      <c r="M25" s="7">
        <v>12423.543100000001</v>
      </c>
      <c r="N25" s="8">
        <v>4493.1112499999999</v>
      </c>
      <c r="O25" s="7">
        <v>320270.06466000003</v>
      </c>
      <c r="P25" s="8">
        <v>1070249.1200748999</v>
      </c>
      <c r="Q25" s="7">
        <v>44342.209657749998</v>
      </c>
      <c r="R25" s="8">
        <v>8760.7067261375778</v>
      </c>
      <c r="S25" s="7">
        <v>0</v>
      </c>
      <c r="T25" s="8">
        <v>0</v>
      </c>
      <c r="V25" s="32"/>
      <c r="W25" s="32"/>
    </row>
    <row r="26" spans="2:23" ht="15" x14ac:dyDescent="0.25">
      <c r="B26" s="9" t="s">
        <v>31</v>
      </c>
      <c r="C26" s="10">
        <f t="shared" si="1"/>
        <v>315130.69462696498</v>
      </c>
      <c r="D26" s="11">
        <f t="shared" si="1"/>
        <v>505099.14553663821</v>
      </c>
      <c r="E26" s="10">
        <v>133417.91716787696</v>
      </c>
      <c r="F26" s="11">
        <v>295342.26405775594</v>
      </c>
      <c r="G26" s="10">
        <v>0</v>
      </c>
      <c r="H26" s="11">
        <v>0</v>
      </c>
      <c r="I26" s="10">
        <v>0</v>
      </c>
      <c r="J26" s="11">
        <v>145772.7325636305</v>
      </c>
      <c r="K26" s="10">
        <v>0</v>
      </c>
      <c r="L26" s="11">
        <v>0</v>
      </c>
      <c r="M26" s="10">
        <v>0</v>
      </c>
      <c r="N26" s="11">
        <v>0</v>
      </c>
      <c r="O26" s="10">
        <v>1215.7812806078891</v>
      </c>
      <c r="P26" s="11">
        <v>2187.987827924655</v>
      </c>
      <c r="Q26" s="10">
        <v>180496.9961784801</v>
      </c>
      <c r="R26" s="11">
        <v>61796.161087327142</v>
      </c>
      <c r="S26" s="10">
        <v>0</v>
      </c>
      <c r="T26" s="11">
        <v>0</v>
      </c>
      <c r="V26" s="32"/>
      <c r="W26" s="32"/>
    </row>
    <row r="27" spans="2:23" ht="15" x14ac:dyDescent="0.25">
      <c r="B27" s="6" t="s">
        <v>32</v>
      </c>
      <c r="C27" s="7">
        <f t="shared" si="1"/>
        <v>70448.167009990342</v>
      </c>
      <c r="D27" s="8">
        <f t="shared" si="1"/>
        <v>12164.769280009661</v>
      </c>
      <c r="E27" s="7">
        <v>70448.167009990342</v>
      </c>
      <c r="F27" s="8">
        <v>12164.769280009661</v>
      </c>
      <c r="G27" s="7">
        <v>0</v>
      </c>
      <c r="H27" s="8">
        <v>0</v>
      </c>
      <c r="I27" s="7">
        <v>0</v>
      </c>
      <c r="J27" s="8">
        <v>0</v>
      </c>
      <c r="K27" s="7">
        <v>0</v>
      </c>
      <c r="L27" s="8">
        <v>0</v>
      </c>
      <c r="M27" s="7">
        <v>0</v>
      </c>
      <c r="N27" s="8">
        <v>0</v>
      </c>
      <c r="O27" s="7">
        <v>0</v>
      </c>
      <c r="P27" s="8">
        <v>0</v>
      </c>
      <c r="Q27" s="7">
        <v>0</v>
      </c>
      <c r="R27" s="8">
        <v>0</v>
      </c>
      <c r="S27" s="7">
        <v>0</v>
      </c>
      <c r="T27" s="8">
        <v>0</v>
      </c>
      <c r="V27" s="32"/>
      <c r="W27" s="32"/>
    </row>
    <row r="28" spans="2:23" ht="15" x14ac:dyDescent="0.25">
      <c r="B28" s="9" t="s">
        <v>33</v>
      </c>
      <c r="C28" s="10">
        <f t="shared" si="1"/>
        <v>182785.54499867998</v>
      </c>
      <c r="D28" s="11">
        <f t="shared" si="1"/>
        <v>300531.94923297828</v>
      </c>
      <c r="E28" s="10">
        <v>1938.5659958228521</v>
      </c>
      <c r="F28" s="11">
        <v>183171.20176255656</v>
      </c>
      <c r="G28" s="10">
        <v>1863.84268</v>
      </c>
      <c r="H28" s="11">
        <v>770.7898599999935</v>
      </c>
      <c r="I28" s="10">
        <v>93577.398642857137</v>
      </c>
      <c r="J28" s="11">
        <v>87084.718847407959</v>
      </c>
      <c r="K28" s="10">
        <v>85405.737679999991</v>
      </c>
      <c r="L28" s="11">
        <v>25682.268899999999</v>
      </c>
      <c r="M28" s="10">
        <v>0</v>
      </c>
      <c r="N28" s="11">
        <v>3822.9698630136991</v>
      </c>
      <c r="O28" s="10">
        <v>0</v>
      </c>
      <c r="P28" s="11">
        <v>0</v>
      </c>
      <c r="Q28" s="10">
        <v>0</v>
      </c>
      <c r="R28" s="11">
        <v>0</v>
      </c>
      <c r="S28" s="10">
        <v>0</v>
      </c>
      <c r="T28" s="11">
        <v>0</v>
      </c>
      <c r="V28" s="32"/>
      <c r="W28" s="32"/>
    </row>
    <row r="29" spans="2:23" ht="15" x14ac:dyDescent="0.25">
      <c r="B29" s="6" t="s">
        <v>34</v>
      </c>
      <c r="C29" s="7">
        <f t="shared" si="1"/>
        <v>234189.11749695154</v>
      </c>
      <c r="D29" s="8">
        <f t="shared" si="1"/>
        <v>694145.69922063162</v>
      </c>
      <c r="E29" s="7">
        <v>16666.666659999999</v>
      </c>
      <c r="F29" s="8">
        <v>0</v>
      </c>
      <c r="G29" s="7">
        <v>0</v>
      </c>
      <c r="H29" s="8">
        <v>0</v>
      </c>
      <c r="I29" s="7">
        <v>0</v>
      </c>
      <c r="J29" s="8">
        <v>0</v>
      </c>
      <c r="K29" s="7">
        <v>0</v>
      </c>
      <c r="L29" s="8">
        <v>0</v>
      </c>
      <c r="M29" s="7">
        <v>56185.350769999997</v>
      </c>
      <c r="N29" s="8">
        <v>51200</v>
      </c>
      <c r="O29" s="7">
        <v>0</v>
      </c>
      <c r="P29" s="8">
        <v>561800.5</v>
      </c>
      <c r="Q29" s="7">
        <v>161337.10006695156</v>
      </c>
      <c r="R29" s="8">
        <v>81145.199220631635</v>
      </c>
      <c r="S29" s="7">
        <v>0</v>
      </c>
      <c r="T29" s="8">
        <v>0</v>
      </c>
      <c r="V29" s="32"/>
      <c r="W29" s="32"/>
    </row>
    <row r="30" spans="2:23" ht="15" x14ac:dyDescent="0.25">
      <c r="B30" s="9" t="s">
        <v>35</v>
      </c>
      <c r="C30" s="10">
        <f t="shared" si="1"/>
        <v>59754.477195403495</v>
      </c>
      <c r="D30" s="11">
        <f t="shared" si="1"/>
        <v>326174.21776185831</v>
      </c>
      <c r="E30" s="10">
        <v>54549.915170443499</v>
      </c>
      <c r="F30" s="11">
        <v>325590.00567455654</v>
      </c>
      <c r="G30" s="10">
        <v>0</v>
      </c>
      <c r="H30" s="11">
        <v>0</v>
      </c>
      <c r="I30" s="10">
        <v>0</v>
      </c>
      <c r="J30" s="11">
        <v>0</v>
      </c>
      <c r="K30" s="10">
        <v>0</v>
      </c>
      <c r="L30" s="11">
        <v>0</v>
      </c>
      <c r="M30" s="10">
        <v>0</v>
      </c>
      <c r="N30" s="11">
        <v>0</v>
      </c>
      <c r="O30" s="10">
        <v>0</v>
      </c>
      <c r="P30" s="11">
        <v>0</v>
      </c>
      <c r="Q30" s="10">
        <v>5204.5620249599988</v>
      </c>
      <c r="R30" s="11">
        <v>584.21208730175999</v>
      </c>
      <c r="S30" s="10">
        <v>0</v>
      </c>
      <c r="T30" s="11">
        <v>0</v>
      </c>
      <c r="V30" s="32"/>
      <c r="W30" s="32"/>
    </row>
    <row r="31" spans="2:23" ht="15" x14ac:dyDescent="0.25">
      <c r="B31" s="6" t="s">
        <v>36</v>
      </c>
      <c r="C31" s="7">
        <f t="shared" si="1"/>
        <v>568438.10727119609</v>
      </c>
      <c r="D31" s="8">
        <f t="shared" si="1"/>
        <v>460525.3723135576</v>
      </c>
      <c r="E31" s="7">
        <v>83821.507710955819</v>
      </c>
      <c r="F31" s="8">
        <v>125307.64886993324</v>
      </c>
      <c r="G31" s="7">
        <v>52532.155633593124</v>
      </c>
      <c r="H31" s="8">
        <v>15460.105188596473</v>
      </c>
      <c r="I31" s="7">
        <v>56250</v>
      </c>
      <c r="J31" s="8">
        <v>55067.50856164383</v>
      </c>
      <c r="K31" s="7">
        <v>0</v>
      </c>
      <c r="L31" s="8">
        <v>0</v>
      </c>
      <c r="M31" s="7">
        <v>73021.620249207059</v>
      </c>
      <c r="N31" s="8">
        <v>14150.137216410702</v>
      </c>
      <c r="O31" s="7">
        <v>300000</v>
      </c>
      <c r="P31" s="8">
        <v>249733.46100000001</v>
      </c>
      <c r="Q31" s="7">
        <v>2812.8236774399998</v>
      </c>
      <c r="R31" s="8">
        <v>806.51147697338854</v>
      </c>
      <c r="S31" s="7">
        <v>0</v>
      </c>
      <c r="T31" s="8">
        <v>0</v>
      </c>
      <c r="V31" s="32"/>
      <c r="W31" s="32"/>
    </row>
    <row r="32" spans="2:23" ht="15.75" thickBot="1" x14ac:dyDescent="0.3">
      <c r="B32" s="13" t="s">
        <v>37</v>
      </c>
      <c r="C32" s="14">
        <f t="shared" si="1"/>
        <v>227397.02715277713</v>
      </c>
      <c r="D32" s="15">
        <f t="shared" si="1"/>
        <v>865157.57931952097</v>
      </c>
      <c r="E32" s="14">
        <v>192302.95363016854</v>
      </c>
      <c r="F32" s="15">
        <v>463539.29217327072</v>
      </c>
      <c r="G32" s="14">
        <v>5382.472425761327</v>
      </c>
      <c r="H32" s="15">
        <v>1659.8932058098144</v>
      </c>
      <c r="I32" s="14">
        <v>0</v>
      </c>
      <c r="J32" s="15">
        <v>44048.630136986292</v>
      </c>
      <c r="K32" s="14">
        <v>0</v>
      </c>
      <c r="L32" s="15">
        <v>351033.83681806515</v>
      </c>
      <c r="M32" s="14">
        <v>2195.1695559538607</v>
      </c>
      <c r="N32" s="15">
        <v>1746.075267890827</v>
      </c>
      <c r="O32" s="14">
        <v>14753.507600000001</v>
      </c>
      <c r="P32" s="15">
        <v>1324.32945</v>
      </c>
      <c r="Q32" s="14">
        <v>12762.923940893412</v>
      </c>
      <c r="R32" s="15">
        <v>1805.5222674981519</v>
      </c>
      <c r="S32" s="14">
        <v>0</v>
      </c>
      <c r="T32" s="15">
        <v>0</v>
      </c>
      <c r="V32" s="32"/>
      <c r="W32" s="32"/>
    </row>
    <row r="33" spans="2:20" ht="15" x14ac:dyDescent="0.25">
      <c r="B33" s="22"/>
      <c r="C33" s="23"/>
      <c r="D33" s="23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24"/>
      <c r="R33" s="25"/>
      <c r="S33" s="18"/>
      <c r="T33" s="18"/>
    </row>
    <row r="34" spans="2:20" ht="15" x14ac:dyDescent="0.25">
      <c r="B34" s="26" t="s">
        <v>38</v>
      </c>
      <c r="C34" s="27"/>
      <c r="D34" s="23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24"/>
      <c r="R34" s="25"/>
      <c r="S34" s="18"/>
      <c r="T34" s="18"/>
    </row>
    <row r="35" spans="2:20" ht="15" x14ac:dyDescent="0.25">
      <c r="B35" s="25" t="s">
        <v>39</v>
      </c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4"/>
      <c r="R35" s="25"/>
      <c r="S35" s="18"/>
      <c r="T35" s="18"/>
    </row>
    <row r="36" spans="2:20" ht="15" x14ac:dyDescent="0.25">
      <c r="B36" s="25" t="s">
        <v>40</v>
      </c>
      <c r="C36" s="28"/>
      <c r="D36" s="28"/>
      <c r="E36" s="25"/>
      <c r="F36" s="25"/>
      <c r="G36" s="25"/>
      <c r="H36" s="25"/>
      <c r="I36" s="29"/>
      <c r="J36" s="29"/>
      <c r="K36" s="25"/>
      <c r="L36" s="25"/>
      <c r="M36" s="25"/>
      <c r="N36" s="25"/>
      <c r="O36" s="25"/>
      <c r="P36" s="25"/>
      <c r="Q36" s="24"/>
      <c r="R36" s="25"/>
      <c r="S36" s="18"/>
      <c r="T36" s="18"/>
    </row>
    <row r="37" spans="2:20" ht="15" x14ac:dyDescent="0.25">
      <c r="B37" s="25" t="s">
        <v>41</v>
      </c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18"/>
      <c r="T37" s="18"/>
    </row>
    <row r="38" spans="2:20" ht="15" x14ac:dyDescent="0.25">
      <c r="B38" s="25" t="s">
        <v>42</v>
      </c>
      <c r="C38" s="28"/>
      <c r="D38" s="28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18"/>
      <c r="T38" s="18"/>
    </row>
    <row r="39" spans="2:20" ht="15" x14ac:dyDescent="0.25">
      <c r="B39" s="25" t="s">
        <v>43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18"/>
      <c r="S39" s="18"/>
      <c r="T39" s="18"/>
    </row>
    <row r="40" spans="2:20" ht="15" x14ac:dyDescent="0.25">
      <c r="B40" s="25"/>
      <c r="C40" s="30"/>
      <c r="D40" s="30"/>
      <c r="E40" s="31"/>
      <c r="F40" s="30"/>
      <c r="G40" s="30"/>
      <c r="H40" s="30"/>
      <c r="I40" s="31"/>
      <c r="J40" s="30"/>
      <c r="K40" s="30"/>
      <c r="L40" s="30"/>
      <c r="M40" s="30"/>
      <c r="N40" s="30"/>
      <c r="O40" s="30"/>
      <c r="P40" s="30"/>
      <c r="Q40" s="30"/>
      <c r="R40" s="18"/>
      <c r="S40" s="18"/>
      <c r="T40" s="18"/>
    </row>
  </sheetData>
  <mergeCells count="12">
    <mergeCell ref="Q6:R6"/>
    <mergeCell ref="S6:T6"/>
    <mergeCell ref="B2:T2"/>
    <mergeCell ref="B4:T4"/>
    <mergeCell ref="B6:B7"/>
    <mergeCell ref="C6:D6"/>
    <mergeCell ref="E6:F6"/>
    <mergeCell ref="G6:H6"/>
    <mergeCell ref="I6:J6"/>
    <mergeCell ref="K6:L6"/>
    <mergeCell ref="M6:N6"/>
    <mergeCell ref="O6:P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 Trim 2020</vt:lpstr>
    </vt:vector>
  </TitlesOfParts>
  <Company>gonzaMetal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mmane</dc:creator>
  <cp:lastModifiedBy>cmusci</cp:lastModifiedBy>
  <dcterms:created xsi:type="dcterms:W3CDTF">2020-06-24T18:15:31Z</dcterms:created>
  <dcterms:modified xsi:type="dcterms:W3CDTF">2020-09-10T19:14:10Z</dcterms:modified>
</cp:coreProperties>
</file>